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/>
  <bookViews>
    <workbookView xWindow="0" yWindow="0" windowWidth="22260" windowHeight="12645" tabRatio="612" activeTab="2"/>
  </bookViews>
  <sheets>
    <sheet name="模型六" sheetId="26" r:id="rId1"/>
    <sheet name="模型七" sheetId="31" r:id="rId2"/>
    <sheet name="上证指数" sheetId="32" r:id="rId3"/>
    <sheet name="上证指数模型" sheetId="33" r:id="rId4"/>
  </sheets>
  <externalReferences>
    <externalReference r:id="rId5"/>
  </externalReferences>
  <definedNames>
    <definedName name="_xlnm._FilterDatabase" localSheetId="0" hidden="1">模型六!$P$1:$P$188</definedName>
    <definedName name="_xlnm._FilterDatabase" localSheetId="1" hidden="1">模型七!$P$1:$P$205</definedName>
    <definedName name="_xlnm._FilterDatabase" localSheetId="3" hidden="1">上证指数模型!$R$1:$R$205</definedName>
  </definedNames>
  <calcPr calcId="125725"/>
</workbook>
</file>

<file path=xl/calcChain.xml><?xml version="1.0" encoding="utf-8"?>
<calcChain xmlns="http://schemas.openxmlformats.org/spreadsheetml/2006/main">
  <c r="E3" i="33"/>
  <c r="G105"/>
  <c r="G104"/>
  <c r="G84"/>
  <c r="G58"/>
  <c r="G56"/>
  <c r="G42"/>
  <c r="G40"/>
  <c r="G39"/>
  <c r="G26"/>
  <c r="G24"/>
  <c r="E5938" i="32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D179" i="33" s="1"/>
  <c r="E5262" i="3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D176" i="33" s="1"/>
  <c r="E5198" i="32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D170" i="33" s="1"/>
  <c r="E5078" i="32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D159" i="33" s="1"/>
  <c r="E4854" i="32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D152" i="33" s="1"/>
  <c r="E4708" i="32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D143" i="33" s="1"/>
  <c r="E4528" i="32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D135" i="33" s="1"/>
  <c r="E4371" i="32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D130" i="33" s="1"/>
  <c r="E4270" i="32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D125" i="33" s="1"/>
  <c r="E4166" i="32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D122" i="33" s="1"/>
  <c r="E4108" i="32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D121" i="33" s="1"/>
  <c r="E4086" i="32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D119" i="33" s="1"/>
  <c r="E4048" i="32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D117" i="33" s="1"/>
  <c r="E4004" i="32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D111" i="33" s="1"/>
  <c r="E3884" i="32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D109" i="33" s="1"/>
  <c r="E3841" i="32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D106" i="33" s="1"/>
  <c r="E3784" i="32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D104" i="33" s="1"/>
  <c r="E3740" i="32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D103" i="33" s="1"/>
  <c r="E3721" i="32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D98" i="33" s="1"/>
  <c r="E3622" i="3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D90" i="33" s="1"/>
  <c r="E3456" i="32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D87" i="33" s="1"/>
  <c r="E3393" i="32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D82" i="33" s="1"/>
  <c r="E3296" i="32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D80" i="33" s="1"/>
  <c r="E3252" i="3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D79" i="33" s="1"/>
  <c r="E3232" i="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D74" i="33" s="1"/>
  <c r="E3132" i="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D71" i="33" s="1"/>
  <c r="E3072" i="3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D66" i="33" s="1"/>
  <c r="E2968" i="32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D63" i="33" s="1"/>
  <c r="E2910" i="32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D59" i="33" s="1"/>
  <c r="E2830" i="32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D58" i="33" s="1"/>
  <c r="E2809" i="32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D53" i="33" s="1"/>
  <c r="E2705" i="32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D51" i="33" s="1"/>
  <c r="E2665" i="32"/>
  <c r="E2664"/>
  <c r="E2663"/>
  <c r="E2662"/>
  <c r="E2661"/>
  <c r="E2660"/>
  <c r="E2659"/>
  <c r="E2658"/>
  <c r="E2657"/>
  <c r="E2656"/>
  <c r="E2655"/>
  <c r="E2654"/>
  <c r="E2653"/>
  <c r="E2652"/>
  <c r="E2651"/>
  <c r="E2650"/>
  <c r="D50" i="33" s="1"/>
  <c r="E2649" i="32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D47" i="33" s="1"/>
  <c r="E2589" i="32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D42" i="33" s="1"/>
  <c r="E2484" i="32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D39" i="33" s="1"/>
  <c r="E2427" i="32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D34" i="33" s="1"/>
  <c r="E2324" i="32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D33" i="33" s="1"/>
  <c r="E2302" i="3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D29" i="33" s="1"/>
  <c r="E2220" i="32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D27" i="33" s="1"/>
  <c r="E2177" i="32"/>
  <c r="E2176"/>
  <c r="E2175"/>
  <c r="E2174"/>
  <c r="E2173"/>
  <c r="E2172"/>
  <c r="E2171"/>
  <c r="E2170"/>
  <c r="E2169"/>
  <c r="E2168"/>
  <c r="E2167"/>
  <c r="E2166"/>
  <c r="E2165"/>
  <c r="D26" i="33" s="1"/>
  <c r="E2164" i="32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D24" i="33" s="1"/>
  <c r="E2121" i="32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D21" i="33" s="1"/>
  <c r="E2060" i="32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D18" i="33" s="1"/>
  <c r="E2001" i="32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D16" i="33" s="1"/>
  <c r="E1958" i="32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D11" i="33" s="1"/>
  <c r="E1862" i="3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D9" i="33" s="1"/>
  <c r="E1820" i="32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D7" i="33" s="1"/>
  <c r="E1777" i="32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D5" i="33" s="1"/>
  <c r="E1737" i="32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1706"/>
  <c r="F182" i="33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F111"/>
  <c r="G111" s="1"/>
  <c r="F110"/>
  <c r="G110" s="1"/>
  <c r="F109"/>
  <c r="G109" s="1"/>
  <c r="F108"/>
  <c r="G108" s="1"/>
  <c r="F107"/>
  <c r="G107" s="1"/>
  <c r="F106"/>
  <c r="G106" s="1"/>
  <c r="F105"/>
  <c r="F104"/>
  <c r="F103"/>
  <c r="G103" s="1"/>
  <c r="F102"/>
  <c r="G102" s="1"/>
  <c r="F101"/>
  <c r="F100"/>
  <c r="F99"/>
  <c r="F98"/>
  <c r="F97"/>
  <c r="F96"/>
  <c r="F95"/>
  <c r="F94"/>
  <c r="F93"/>
  <c r="F92"/>
  <c r="F91"/>
  <c r="F90"/>
  <c r="F89"/>
  <c r="G89" s="1"/>
  <c r="F88"/>
  <c r="G88" s="1"/>
  <c r="F87"/>
  <c r="G87" s="1"/>
  <c r="F86"/>
  <c r="G86" s="1"/>
  <c r="F85"/>
  <c r="G85" s="1"/>
  <c r="F84"/>
  <c r="F83"/>
  <c r="G83" s="1"/>
  <c r="F82"/>
  <c r="G82" s="1"/>
  <c r="F81"/>
  <c r="G81" s="1"/>
  <c r="F80"/>
  <c r="G80" s="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G57" s="1"/>
  <c r="F56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F41"/>
  <c r="G41" s="1"/>
  <c r="F40"/>
  <c r="F39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F25"/>
  <c r="G25" s="1"/>
  <c r="F24"/>
  <c r="F23"/>
  <c r="G23" s="1"/>
  <c r="F22"/>
  <c r="G22" s="1"/>
  <c r="F21"/>
  <c r="G21" s="1"/>
  <c r="F20"/>
  <c r="G20" s="1"/>
  <c r="F19"/>
  <c r="G19" s="1"/>
  <c r="F18"/>
  <c r="G18" s="1"/>
  <c r="F17"/>
  <c r="F16"/>
  <c r="F15"/>
  <c r="F14"/>
  <c r="F13"/>
  <c r="F12"/>
  <c r="F11"/>
  <c r="F10"/>
  <c r="F9"/>
  <c r="F8"/>
  <c r="F7"/>
  <c r="F6"/>
  <c r="F5"/>
  <c r="F4"/>
  <c r="F3"/>
  <c r="G3" s="1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D182"/>
  <c r="D181"/>
  <c r="D180"/>
  <c r="D178"/>
  <c r="D177"/>
  <c r="D175"/>
  <c r="D174"/>
  <c r="D173"/>
  <c r="D172"/>
  <c r="D171"/>
  <c r="D169"/>
  <c r="D168"/>
  <c r="D167"/>
  <c r="D166"/>
  <c r="D165"/>
  <c r="D164"/>
  <c r="D163"/>
  <c r="D162"/>
  <c r="D161"/>
  <c r="D160"/>
  <c r="D158"/>
  <c r="D157"/>
  <c r="D156"/>
  <c r="D155"/>
  <c r="D154"/>
  <c r="D153"/>
  <c r="D151"/>
  <c r="D150"/>
  <c r="D149"/>
  <c r="D148"/>
  <c r="D147"/>
  <c r="D146"/>
  <c r="D145"/>
  <c r="D144"/>
  <c r="D142"/>
  <c r="D141"/>
  <c r="D140"/>
  <c r="D139"/>
  <c r="D138"/>
  <c r="D137"/>
  <c r="D136"/>
  <c r="D134"/>
  <c r="D133"/>
  <c r="D132"/>
  <c r="D131"/>
  <c r="D129"/>
  <c r="D128"/>
  <c r="D127"/>
  <c r="D126"/>
  <c r="D124"/>
  <c r="D123"/>
  <c r="D120"/>
  <c r="D118"/>
  <c r="D116"/>
  <c r="D115"/>
  <c r="D114"/>
  <c r="D113"/>
  <c r="D112"/>
  <c r="D110"/>
  <c r="D108"/>
  <c r="D107"/>
  <c r="D105"/>
  <c r="D102"/>
  <c r="D101"/>
  <c r="D100"/>
  <c r="D99"/>
  <c r="D97"/>
  <c r="D96"/>
  <c r="D95"/>
  <c r="D94"/>
  <c r="D93"/>
  <c r="D92"/>
  <c r="D91"/>
  <c r="D89"/>
  <c r="D88"/>
  <c r="D86"/>
  <c r="D85"/>
  <c r="D84"/>
  <c r="D83"/>
  <c r="D81"/>
  <c r="D78"/>
  <c r="D77"/>
  <c r="D76"/>
  <c r="D75"/>
  <c r="D73"/>
  <c r="D72"/>
  <c r="D70"/>
  <c r="D69"/>
  <c r="D68"/>
  <c r="D67"/>
  <c r="D65"/>
  <c r="D64"/>
  <c r="D62"/>
  <c r="D61"/>
  <c r="D60"/>
  <c r="D57"/>
  <c r="D56"/>
  <c r="D55"/>
  <c r="D54"/>
  <c r="D52"/>
  <c r="D49"/>
  <c r="D48"/>
  <c r="D46"/>
  <c r="D45"/>
  <c r="D44"/>
  <c r="D43"/>
  <c r="D41"/>
  <c r="D40"/>
  <c r="D38"/>
  <c r="D37"/>
  <c r="D36"/>
  <c r="D35"/>
  <c r="D32"/>
  <c r="D31"/>
  <c r="D30"/>
  <c r="D28"/>
  <c r="D25"/>
  <c r="D23"/>
  <c r="D22"/>
  <c r="D20"/>
  <c r="D19"/>
  <c r="D17"/>
  <c r="D15"/>
  <c r="D14"/>
  <c r="D13"/>
  <c r="D12"/>
  <c r="D10"/>
  <c r="D8"/>
  <c r="D6"/>
  <c r="D4"/>
  <c r="D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O98"/>
  <c r="O93"/>
  <c r="O79"/>
  <c r="AI54"/>
  <c r="O103" l="1"/>
  <c r="H57"/>
  <c r="H152"/>
  <c r="H33"/>
  <c r="H24"/>
  <c r="H153"/>
  <c r="H40"/>
  <c r="H32"/>
  <c r="H56"/>
  <c r="O104"/>
  <c r="O84"/>
  <c r="O116"/>
  <c r="O124"/>
  <c r="O140"/>
  <c r="O112"/>
  <c r="O82"/>
  <c r="O90"/>
  <c r="H103"/>
  <c r="H151"/>
  <c r="H47"/>
  <c r="O109"/>
  <c r="H50"/>
  <c r="H82"/>
  <c r="H39"/>
  <c r="H55"/>
  <c r="O101"/>
  <c r="H29"/>
  <c r="H84"/>
  <c r="H147"/>
  <c r="H30"/>
  <c r="H46"/>
  <c r="O134"/>
  <c r="H150"/>
  <c r="H22"/>
  <c r="H38"/>
  <c r="H54"/>
  <c r="O126"/>
  <c r="O142"/>
  <c r="H142" s="1"/>
  <c r="H37"/>
  <c r="H28"/>
  <c r="O100"/>
  <c r="O99"/>
  <c r="O131"/>
  <c r="H131" s="1"/>
  <c r="H45"/>
  <c r="O117"/>
  <c r="H117" s="1"/>
  <c r="H149"/>
  <c r="H20"/>
  <c r="H44"/>
  <c r="H148"/>
  <c r="H35"/>
  <c r="O107"/>
  <c r="H107" s="1"/>
  <c r="O139"/>
  <c r="H139" s="1"/>
  <c r="H18"/>
  <c r="H26"/>
  <c r="H42"/>
  <c r="H154"/>
  <c r="H21"/>
  <c r="H53"/>
  <c r="O133"/>
  <c r="H133" s="1"/>
  <c r="H52"/>
  <c r="H51"/>
  <c r="O91"/>
  <c r="O123"/>
  <c r="H123" s="1"/>
  <c r="H36"/>
  <c r="O92"/>
  <c r="H156"/>
  <c r="H19"/>
  <c r="H43"/>
  <c r="O115"/>
  <c r="H155"/>
  <c r="H109"/>
  <c r="O143"/>
  <c r="H143" s="1"/>
  <c r="H125"/>
  <c r="O125"/>
  <c r="O83"/>
  <c r="H83" s="1"/>
  <c r="O108"/>
  <c r="H134"/>
  <c r="O85"/>
  <c r="H85" s="1"/>
  <c r="O132"/>
  <c r="H132" s="1"/>
  <c r="O141"/>
  <c r="H141" s="1"/>
  <c r="O86"/>
  <c r="H86" s="1"/>
  <c r="O102"/>
  <c r="O110"/>
  <c r="H110" s="1"/>
  <c r="O118"/>
  <c r="H118" s="1"/>
  <c r="H23"/>
  <c r="H126"/>
  <c r="H116"/>
  <c r="H124"/>
  <c r="H140"/>
  <c r="O94"/>
  <c r="O95"/>
  <c r="O96"/>
  <c r="H27"/>
  <c r="H31"/>
  <c r="H41"/>
  <c r="H49"/>
  <c r="H115"/>
  <c r="O81"/>
  <c r="O89"/>
  <c r="O106"/>
  <c r="O114"/>
  <c r="O122"/>
  <c r="O130"/>
  <c r="O138"/>
  <c r="O146"/>
  <c r="H25"/>
  <c r="H34"/>
  <c r="H48"/>
  <c r="H58"/>
  <c r="O80"/>
  <c r="O88"/>
  <c r="H104"/>
  <c r="O105"/>
  <c r="O113"/>
  <c r="O121"/>
  <c r="O129"/>
  <c r="O137"/>
  <c r="O145"/>
  <c r="O87"/>
  <c r="O120"/>
  <c r="O128"/>
  <c r="O136"/>
  <c r="O144"/>
  <c r="O111"/>
  <c r="O119"/>
  <c r="O127"/>
  <c r="O135"/>
  <c r="M146" i="31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99"/>
  <c r="M98"/>
  <c r="E98"/>
  <c r="E97"/>
  <c r="M95"/>
  <c r="E95" s="1"/>
  <c r="M96"/>
  <c r="M94"/>
  <c r="E94" s="1"/>
  <c r="M93"/>
  <c r="E93"/>
  <c r="L93" s="1"/>
  <c r="E96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7"/>
  <c r="E148"/>
  <c r="L148" s="1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I81"/>
  <c r="I82" s="1"/>
  <c r="I83" s="1"/>
  <c r="I84" s="1"/>
  <c r="I85" s="1"/>
  <c r="I86" s="1"/>
  <c r="I87" s="1"/>
  <c r="I88" s="1"/>
  <c r="I89" s="1"/>
  <c r="I90" s="1"/>
  <c r="I91" s="1"/>
  <c r="I92" s="1"/>
  <c r="I80"/>
  <c r="E81"/>
  <c r="E82"/>
  <c r="E83"/>
  <c r="E84"/>
  <c r="E85"/>
  <c r="E86"/>
  <c r="E87"/>
  <c r="E88"/>
  <c r="E89"/>
  <c r="E90"/>
  <c r="E91"/>
  <c r="E92"/>
  <c r="L81"/>
  <c r="L82" s="1"/>
  <c r="L83" s="1"/>
  <c r="L84" s="1"/>
  <c r="L85" s="1"/>
  <c r="L86" s="1"/>
  <c r="L87" s="1"/>
  <c r="L88" s="1"/>
  <c r="L89" s="1"/>
  <c r="L90" s="1"/>
  <c r="L91" s="1"/>
  <c r="L92" s="1"/>
  <c r="L80"/>
  <c r="M81"/>
  <c r="M82"/>
  <c r="M83"/>
  <c r="M84"/>
  <c r="M85"/>
  <c r="M86"/>
  <c r="M87"/>
  <c r="M88"/>
  <c r="M89"/>
  <c r="M90"/>
  <c r="M91"/>
  <c r="M92"/>
  <c r="E80"/>
  <c r="M80"/>
  <c r="M7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F72" s="1"/>
  <c r="E73"/>
  <c r="E74"/>
  <c r="E75"/>
  <c r="E76"/>
  <c r="E77"/>
  <c r="E78"/>
  <c r="E79"/>
  <c r="E3"/>
  <c r="H138" i="33" l="1"/>
  <c r="H89"/>
  <c r="H144"/>
  <c r="H121"/>
  <c r="H111"/>
  <c r="H129"/>
  <c r="H106"/>
  <c r="H119"/>
  <c r="H137"/>
  <c r="H136"/>
  <c r="H88"/>
  <c r="H114"/>
  <c r="H135"/>
  <c r="H122"/>
  <c r="H128"/>
  <c r="H113"/>
  <c r="H146"/>
  <c r="H127"/>
  <c r="H145"/>
  <c r="H87"/>
  <c r="H120"/>
  <c r="H105"/>
  <c r="H130"/>
  <c r="L94" i="3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I93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C4" i="2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3"/>
  <c r="F74" i="31" l="1"/>
  <c r="F75"/>
  <c r="F76"/>
  <c r="F77"/>
  <c r="F78"/>
  <c r="F79"/>
  <c r="F80"/>
  <c r="F81"/>
  <c r="AG54"/>
  <c r="F57" l="1"/>
  <c r="F56"/>
  <c r="F59"/>
  <c r="F62"/>
  <c r="F64"/>
  <c r="F66"/>
  <c r="F68"/>
  <c r="F70"/>
  <c r="F83"/>
  <c r="F95"/>
  <c r="F97"/>
  <c r="F116"/>
  <c r="F120"/>
  <c r="F124"/>
  <c r="F128"/>
  <c r="F130"/>
  <c r="F16"/>
  <c r="F8"/>
  <c r="I3"/>
  <c r="F7"/>
  <c r="F11"/>
  <c r="F15"/>
  <c r="F19"/>
  <c r="F23"/>
  <c r="F27"/>
  <c r="F39"/>
  <c r="F43"/>
  <c r="F47"/>
  <c r="F51"/>
  <c r="F20"/>
  <c r="F36"/>
  <c r="F44"/>
  <c r="F48"/>
  <c r="F52"/>
  <c r="F84"/>
  <c r="F12"/>
  <c r="F49"/>
  <c r="F28"/>
  <c r="F85"/>
  <c r="F32"/>
  <c r="F98"/>
  <c r="F178"/>
  <c r="F126"/>
  <c r="F102"/>
  <c r="F118"/>
  <c r="F110"/>
  <c r="F109"/>
  <c r="F101"/>
  <c r="F5"/>
  <c r="F9"/>
  <c r="F14"/>
  <c r="F18"/>
  <c r="F25"/>
  <c r="F6"/>
  <c r="F10"/>
  <c r="F13"/>
  <c r="F17"/>
  <c r="F21"/>
  <c r="F22"/>
  <c r="F24"/>
  <c r="F26"/>
  <c r="F55"/>
  <c r="F58"/>
  <c r="F60"/>
  <c r="F61"/>
  <c r="F63"/>
  <c r="F65"/>
  <c r="F67"/>
  <c r="F69"/>
  <c r="F71"/>
  <c r="F73"/>
  <c r="F29"/>
  <c r="F30"/>
  <c r="F31"/>
  <c r="F33"/>
  <c r="F34"/>
  <c r="F35"/>
  <c r="F37"/>
  <c r="F38"/>
  <c r="F40"/>
  <c r="F41"/>
  <c r="F42"/>
  <c r="F45"/>
  <c r="F46"/>
  <c r="F50"/>
  <c r="F53"/>
  <c r="F54"/>
  <c r="F86"/>
  <c r="F88"/>
  <c r="F94"/>
  <c r="F96"/>
  <c r="F100"/>
  <c r="F103"/>
  <c r="F104"/>
  <c r="F105"/>
  <c r="F106"/>
  <c r="F107"/>
  <c r="F108"/>
  <c r="F111"/>
  <c r="F112"/>
  <c r="F113"/>
  <c r="F114"/>
  <c r="F122"/>
  <c r="F132"/>
  <c r="F166"/>
  <c r="F174"/>
  <c r="F182"/>
  <c r="F179"/>
  <c r="F180"/>
  <c r="Q4" l="1"/>
  <c r="AF41" s="1"/>
  <c r="AG41" s="1"/>
  <c r="F4"/>
  <c r="I4"/>
  <c r="I5" s="1"/>
  <c r="I6" s="1"/>
  <c r="I7" s="1"/>
  <c r="I8" s="1"/>
  <c r="I9" s="1"/>
  <c r="I10" s="1"/>
  <c r="I11" s="1"/>
  <c r="I12" s="1"/>
  <c r="I13" s="1"/>
  <c r="I14" s="1"/>
  <c r="L3"/>
  <c r="L4" s="1"/>
  <c r="L5" s="1"/>
  <c r="L6" s="1"/>
  <c r="L7" s="1"/>
  <c r="L8" s="1"/>
  <c r="L9" s="1"/>
  <c r="L10" s="1"/>
  <c r="F3"/>
  <c r="G3" s="1"/>
  <c r="L1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U4"/>
  <c r="F177"/>
  <c r="F172"/>
  <c r="F169"/>
  <c r="F171"/>
  <c r="F162"/>
  <c r="F160"/>
  <c r="F152"/>
  <c r="F144"/>
  <c r="F136"/>
  <c r="F164"/>
  <c r="F154"/>
  <c r="F138"/>
  <c r="F159"/>
  <c r="F155"/>
  <c r="F151"/>
  <c r="F147"/>
  <c r="F143"/>
  <c r="F139"/>
  <c r="F135"/>
  <c r="F131"/>
  <c r="F127"/>
  <c r="F123"/>
  <c r="F119"/>
  <c r="F115"/>
  <c r="F99"/>
  <c r="F129"/>
  <c r="F125"/>
  <c r="F121"/>
  <c r="F117"/>
  <c r="F92"/>
  <c r="F90"/>
  <c r="F87"/>
  <c r="F82"/>
  <c r="H3"/>
  <c r="J3" s="1"/>
  <c r="K3" s="1"/>
  <c r="F181"/>
  <c r="F176"/>
  <c r="F173"/>
  <c r="F170"/>
  <c r="F168"/>
  <c r="F175"/>
  <c r="F167"/>
  <c r="F163"/>
  <c r="F161"/>
  <c r="F156"/>
  <c r="F148"/>
  <c r="F140"/>
  <c r="F165"/>
  <c r="F158"/>
  <c r="F150"/>
  <c r="F142"/>
  <c r="F134"/>
  <c r="F157"/>
  <c r="F153"/>
  <c r="F149"/>
  <c r="F145"/>
  <c r="F141"/>
  <c r="F137"/>
  <c r="F133"/>
  <c r="F93"/>
  <c r="F91"/>
  <c r="F89"/>
  <c r="AC41"/>
  <c r="AD41" s="1"/>
  <c r="Z3"/>
  <c r="AA3" s="1"/>
  <c r="AC13" l="1"/>
  <c r="AD13" s="1"/>
  <c r="Z26"/>
  <c r="AA26" s="1"/>
  <c r="AF3"/>
  <c r="AG3" s="1"/>
  <c r="AF26"/>
  <c r="AG26" s="1"/>
  <c r="G4"/>
  <c r="H4" s="1"/>
  <c r="J4" s="1"/>
  <c r="K4" s="1"/>
  <c r="AC26"/>
  <c r="AD26" s="1"/>
  <c r="AC3"/>
  <c r="AD3" s="1"/>
  <c r="Z13"/>
  <c r="AA13" s="1"/>
  <c r="AF13"/>
  <c r="AG13" s="1"/>
  <c r="Z41"/>
  <c r="AA41" s="1"/>
  <c r="I15"/>
  <c r="I16" s="1"/>
  <c r="I17" s="1"/>
  <c r="I18" s="1"/>
  <c r="I19" s="1"/>
  <c r="I20" s="1"/>
  <c r="I21" s="1"/>
  <c r="I22" s="1"/>
  <c r="I23" s="1"/>
  <c r="I24" s="1"/>
  <c r="I25" s="1"/>
  <c r="I26" s="1"/>
  <c r="R5" s="1"/>
  <c r="R4"/>
  <c r="U5"/>
  <c r="L27"/>
  <c r="L28" s="1"/>
  <c r="L29" s="1"/>
  <c r="L30" s="1"/>
  <c r="L31" s="1"/>
  <c r="L32" s="1"/>
  <c r="L33" s="1"/>
  <c r="L34" s="1"/>
  <c r="L35" s="1"/>
  <c r="L36" s="1"/>
  <c r="L37" s="1"/>
  <c r="L38" s="1"/>
  <c r="G5"/>
  <c r="I27" l="1"/>
  <c r="I28" s="1"/>
  <c r="I29" s="1"/>
  <c r="I30" s="1"/>
  <c r="I31" s="1"/>
  <c r="I32" s="1"/>
  <c r="I33" s="1"/>
  <c r="I34" s="1"/>
  <c r="I35" s="1"/>
  <c r="I36" s="1"/>
  <c r="I37" s="1"/>
  <c r="I38" s="1"/>
  <c r="R6" s="1"/>
  <c r="Q6" s="1"/>
  <c r="Q5"/>
  <c r="AC42" s="1"/>
  <c r="AD42" s="1"/>
  <c r="U6"/>
  <c r="L39"/>
  <c r="L40" s="1"/>
  <c r="L41" s="1"/>
  <c r="L42" s="1"/>
  <c r="L43" s="1"/>
  <c r="L44" s="1"/>
  <c r="L45" s="1"/>
  <c r="L46" s="1"/>
  <c r="L47" s="1"/>
  <c r="L48" s="1"/>
  <c r="L49" s="1"/>
  <c r="L50" s="1"/>
  <c r="I39"/>
  <c r="I40" s="1"/>
  <c r="I41" s="1"/>
  <c r="I42" s="1"/>
  <c r="I43" s="1"/>
  <c r="I44" s="1"/>
  <c r="I45" s="1"/>
  <c r="I46" s="1"/>
  <c r="I47" s="1"/>
  <c r="I48" s="1"/>
  <c r="I49" s="1"/>
  <c r="I50" s="1"/>
  <c r="G6"/>
  <c r="H5"/>
  <c r="J5" s="1"/>
  <c r="K5" s="1"/>
  <c r="AF4"/>
  <c r="AG4" s="1"/>
  <c r="AC14" l="1"/>
  <c r="AD14" s="1"/>
  <c r="Z42"/>
  <c r="AA42" s="1"/>
  <c r="Z4"/>
  <c r="AA4" s="1"/>
  <c r="AC27"/>
  <c r="AD27" s="1"/>
  <c r="AF42"/>
  <c r="AG42" s="1"/>
  <c r="Z14"/>
  <c r="AA14" s="1"/>
  <c r="AF14"/>
  <c r="AG14" s="1"/>
  <c r="AC4"/>
  <c r="AD4" s="1"/>
  <c r="Z27"/>
  <c r="AA27" s="1"/>
  <c r="AF27"/>
  <c r="AG27" s="1"/>
  <c r="R7"/>
  <c r="Q7" s="1"/>
  <c r="I51"/>
  <c r="I52" s="1"/>
  <c r="I53" s="1"/>
  <c r="I54" s="1"/>
  <c r="I55" s="1"/>
  <c r="I56" s="1"/>
  <c r="I57" s="1"/>
  <c r="I58" s="1"/>
  <c r="I59" s="1"/>
  <c r="I60" s="1"/>
  <c r="I61" s="1"/>
  <c r="I62" s="1"/>
  <c r="U7"/>
  <c r="L51"/>
  <c r="L52" s="1"/>
  <c r="L53" s="1"/>
  <c r="L54" s="1"/>
  <c r="L55" s="1"/>
  <c r="L56" s="1"/>
  <c r="L57" s="1"/>
  <c r="L58" s="1"/>
  <c r="L59" s="1"/>
  <c r="L60" s="1"/>
  <c r="L61" s="1"/>
  <c r="L62" s="1"/>
  <c r="G7"/>
  <c r="H6"/>
  <c r="J6" s="1"/>
  <c r="K6" s="1"/>
  <c r="AF43"/>
  <c r="AG43" s="1"/>
  <c r="AC43"/>
  <c r="AD43" s="1"/>
  <c r="Z43"/>
  <c r="AA43" s="1"/>
  <c r="AF28"/>
  <c r="AG28" s="1"/>
  <c r="AC28"/>
  <c r="AD28" s="1"/>
  <c r="Z28"/>
  <c r="AA28" s="1"/>
  <c r="AF15"/>
  <c r="AG15" s="1"/>
  <c r="AC15"/>
  <c r="AD15" s="1"/>
  <c r="Z15"/>
  <c r="AA15" s="1"/>
  <c r="AF5"/>
  <c r="AG5" s="1"/>
  <c r="AC5"/>
  <c r="AD5" s="1"/>
  <c r="Z5"/>
  <c r="AA5" s="1"/>
  <c r="E151" i="26"/>
  <c r="E119"/>
  <c r="E111"/>
  <c r="E103"/>
  <c r="E95"/>
  <c r="E94"/>
  <c r="E87"/>
  <c r="E86"/>
  <c r="E79"/>
  <c r="E78"/>
  <c r="E71"/>
  <c r="E70"/>
  <c r="E63"/>
  <c r="E62"/>
  <c r="AG55"/>
  <c r="E55"/>
  <c r="AF54"/>
  <c r="AG54" s="1"/>
  <c r="E54"/>
  <c r="E52"/>
  <c r="E48"/>
  <c r="E47"/>
  <c r="E46"/>
  <c r="E44"/>
  <c r="E40"/>
  <c r="E39"/>
  <c r="E38"/>
  <c r="E36"/>
  <c r="E32"/>
  <c r="E31"/>
  <c r="E30"/>
  <c r="E28"/>
  <c r="E24"/>
  <c r="E23"/>
  <c r="E22"/>
  <c r="E15"/>
  <c r="E7"/>
  <c r="E102" l="1"/>
  <c r="F102" s="1"/>
  <c r="E110"/>
  <c r="E118"/>
  <c r="E150"/>
  <c r="F150" s="1"/>
  <c r="E3"/>
  <c r="L3" s="1"/>
  <c r="E58"/>
  <c r="F58" s="1"/>
  <c r="E66"/>
  <c r="F66" s="1"/>
  <c r="E74"/>
  <c r="F74" s="1"/>
  <c r="E82"/>
  <c r="F82" s="1"/>
  <c r="E90"/>
  <c r="F90" s="1"/>
  <c r="E98"/>
  <c r="F98" s="1"/>
  <c r="E106"/>
  <c r="F106" s="1"/>
  <c r="E114"/>
  <c r="F114" s="1"/>
  <c r="E146"/>
  <c r="F146" s="1"/>
  <c r="E154"/>
  <c r="F154" s="1"/>
  <c r="U8" i="31"/>
  <c r="L63"/>
  <c r="L64" s="1"/>
  <c r="L65" s="1"/>
  <c r="L66" s="1"/>
  <c r="L67" s="1"/>
  <c r="L68" s="1"/>
  <c r="L69" s="1"/>
  <c r="L70" s="1"/>
  <c r="L71" s="1"/>
  <c r="R8"/>
  <c r="Q8" s="1"/>
  <c r="I63"/>
  <c r="I64" s="1"/>
  <c r="I65" s="1"/>
  <c r="I66" s="1"/>
  <c r="I67" s="1"/>
  <c r="I68" s="1"/>
  <c r="I69" s="1"/>
  <c r="I70" s="1"/>
  <c r="I71" s="1"/>
  <c r="G8"/>
  <c r="H7"/>
  <c r="J7" s="1"/>
  <c r="K7" s="1"/>
  <c r="AF44"/>
  <c r="AG44" s="1"/>
  <c r="AC44"/>
  <c r="AD44" s="1"/>
  <c r="Z44"/>
  <c r="AA44" s="1"/>
  <c r="AF29"/>
  <c r="AG29" s="1"/>
  <c r="AC29"/>
  <c r="AD29" s="1"/>
  <c r="Z29"/>
  <c r="AA29" s="1"/>
  <c r="AF6"/>
  <c r="AG6" s="1"/>
  <c r="AC6"/>
  <c r="AD6" s="1"/>
  <c r="Z6"/>
  <c r="AA6" s="1"/>
  <c r="AF16"/>
  <c r="AG16" s="1"/>
  <c r="AC16"/>
  <c r="AD16" s="1"/>
  <c r="Z16"/>
  <c r="AA16" s="1"/>
  <c r="E68" i="26"/>
  <c r="F68" s="1"/>
  <c r="E60"/>
  <c r="F60" s="1"/>
  <c r="E76"/>
  <c r="F76" s="1"/>
  <c r="E27"/>
  <c r="F27" s="1"/>
  <c r="E35"/>
  <c r="E43"/>
  <c r="F43" s="1"/>
  <c r="E51"/>
  <c r="F51" s="1"/>
  <c r="E5"/>
  <c r="F5" s="1"/>
  <c r="E21"/>
  <c r="F21" s="1"/>
  <c r="E29"/>
  <c r="F29" s="1"/>
  <c r="E108"/>
  <c r="F108" s="1"/>
  <c r="E45"/>
  <c r="F45" s="1"/>
  <c r="E100"/>
  <c r="F100" s="1"/>
  <c r="E148"/>
  <c r="F148" s="1"/>
  <c r="E61"/>
  <c r="F61" s="1"/>
  <c r="E69"/>
  <c r="F69" s="1"/>
  <c r="E77"/>
  <c r="F77" s="1"/>
  <c r="E85"/>
  <c r="F85" s="1"/>
  <c r="E93"/>
  <c r="F93" s="1"/>
  <c r="E101"/>
  <c r="F101" s="1"/>
  <c r="E109"/>
  <c r="F109" s="1"/>
  <c r="E117"/>
  <c r="F117" s="1"/>
  <c r="E13"/>
  <c r="F13" s="1"/>
  <c r="E37"/>
  <c r="F37" s="1"/>
  <c r="E53"/>
  <c r="F53" s="1"/>
  <c r="E84"/>
  <c r="F84" s="1"/>
  <c r="E92"/>
  <c r="F92" s="1"/>
  <c r="E116"/>
  <c r="F116" s="1"/>
  <c r="E156"/>
  <c r="F156" s="1"/>
  <c r="E149"/>
  <c r="F149" s="1"/>
  <c r="E25"/>
  <c r="E41"/>
  <c r="F41" s="1"/>
  <c r="E56"/>
  <c r="F56" s="1"/>
  <c r="E64"/>
  <c r="F64" s="1"/>
  <c r="E72"/>
  <c r="E80"/>
  <c r="F80" s="1"/>
  <c r="E88"/>
  <c r="E96"/>
  <c r="F96" s="1"/>
  <c r="E104"/>
  <c r="F104" s="1"/>
  <c r="E112"/>
  <c r="E120"/>
  <c r="F120" s="1"/>
  <c r="E144"/>
  <c r="F144" s="1"/>
  <c r="E152"/>
  <c r="F152" s="1"/>
  <c r="E33"/>
  <c r="F33" s="1"/>
  <c r="E49"/>
  <c r="F49" s="1"/>
  <c r="E57"/>
  <c r="F57" s="1"/>
  <c r="E65"/>
  <c r="F65" s="1"/>
  <c r="E73"/>
  <c r="F73" s="1"/>
  <c r="E81"/>
  <c r="F81" s="1"/>
  <c r="E89"/>
  <c r="F89" s="1"/>
  <c r="E97"/>
  <c r="F97" s="1"/>
  <c r="E105"/>
  <c r="F105" s="1"/>
  <c r="E113"/>
  <c r="F113" s="1"/>
  <c r="E121"/>
  <c r="F121" s="1"/>
  <c r="E145"/>
  <c r="E153"/>
  <c r="F153" s="1"/>
  <c r="E59"/>
  <c r="F59" s="1"/>
  <c r="E75"/>
  <c r="F75" s="1"/>
  <c r="E91"/>
  <c r="E107"/>
  <c r="F107" s="1"/>
  <c r="E155"/>
  <c r="F155" s="1"/>
  <c r="E67"/>
  <c r="F67" s="1"/>
  <c r="E83"/>
  <c r="F83" s="1"/>
  <c r="E99"/>
  <c r="F99" s="1"/>
  <c r="E115"/>
  <c r="F115" s="1"/>
  <c r="E147"/>
  <c r="F147" s="1"/>
  <c r="E9"/>
  <c r="F9" s="1"/>
  <c r="E17"/>
  <c r="F17" s="1"/>
  <c r="E11"/>
  <c r="F11" s="1"/>
  <c r="E19"/>
  <c r="F19" s="1"/>
  <c r="E26"/>
  <c r="F26" s="1"/>
  <c r="E34"/>
  <c r="F34" s="1"/>
  <c r="E42"/>
  <c r="F42" s="1"/>
  <c r="E50"/>
  <c r="F50" s="1"/>
  <c r="E4"/>
  <c r="F4" s="1"/>
  <c r="E6"/>
  <c r="F6" s="1"/>
  <c r="E8"/>
  <c r="F8" s="1"/>
  <c r="E10"/>
  <c r="F10" s="1"/>
  <c r="E12"/>
  <c r="F12" s="1"/>
  <c r="E14"/>
  <c r="F14" s="1"/>
  <c r="E16"/>
  <c r="F16" s="1"/>
  <c r="E18"/>
  <c r="F18" s="1"/>
  <c r="E20"/>
  <c r="F20" s="1"/>
  <c r="F22"/>
  <c r="F23"/>
  <c r="F25"/>
  <c r="F28"/>
  <c r="F30"/>
  <c r="F31"/>
  <c r="F32"/>
  <c r="F3"/>
  <c r="G3" s="1"/>
  <c r="F7"/>
  <c r="F15"/>
  <c r="F24"/>
  <c r="F35"/>
  <c r="F36"/>
  <c r="F38"/>
  <c r="F39"/>
  <c r="F40"/>
  <c r="F44"/>
  <c r="F46"/>
  <c r="F47"/>
  <c r="F48"/>
  <c r="F52"/>
  <c r="F54"/>
  <c r="F62"/>
  <c r="F63"/>
  <c r="F70"/>
  <c r="F71"/>
  <c r="F72"/>
  <c r="F78"/>
  <c r="F79"/>
  <c r="F86"/>
  <c r="F87"/>
  <c r="F88"/>
  <c r="F55"/>
  <c r="F91"/>
  <c r="F94"/>
  <c r="F95"/>
  <c r="F103"/>
  <c r="F110"/>
  <c r="F111"/>
  <c r="F112"/>
  <c r="F118"/>
  <c r="F119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F145"/>
  <c r="F151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I3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G9" i="31"/>
  <c r="H8"/>
  <c r="J8" s="1"/>
  <c r="K8" s="1"/>
  <c r="AF45"/>
  <c r="AG45" s="1"/>
  <c r="AC45"/>
  <c r="AD45" s="1"/>
  <c r="Z45"/>
  <c r="AA45" s="1"/>
  <c r="AF30"/>
  <c r="AG30" s="1"/>
  <c r="AC30"/>
  <c r="AD30" s="1"/>
  <c r="Z30"/>
  <c r="AA30" s="1"/>
  <c r="AF17"/>
  <c r="AG17" s="1"/>
  <c r="AC17"/>
  <c r="AD17" s="1"/>
  <c r="Z17"/>
  <c r="AA17" s="1"/>
  <c r="AF7"/>
  <c r="AG7" s="1"/>
  <c r="AC7"/>
  <c r="AD7" s="1"/>
  <c r="Z7"/>
  <c r="AA7" s="1"/>
  <c r="Q4" i="26"/>
  <c r="AF41" s="1"/>
  <c r="AG41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F181"/>
  <c r="F179"/>
  <c r="F177"/>
  <c r="F175"/>
  <c r="F173"/>
  <c r="F171"/>
  <c r="F169"/>
  <c r="F167"/>
  <c r="F165"/>
  <c r="F163"/>
  <c r="F161"/>
  <c r="F159"/>
  <c r="F157"/>
  <c r="F143"/>
  <c r="F141"/>
  <c r="F139"/>
  <c r="F137"/>
  <c r="F135"/>
  <c r="F133"/>
  <c r="F131"/>
  <c r="F129"/>
  <c r="F127"/>
  <c r="F125"/>
  <c r="F123"/>
  <c r="H3"/>
  <c r="G4"/>
  <c r="F182"/>
  <c r="F180"/>
  <c r="F178"/>
  <c r="F176"/>
  <c r="F174"/>
  <c r="F172"/>
  <c r="F170"/>
  <c r="F168"/>
  <c r="F166"/>
  <c r="F164"/>
  <c r="F162"/>
  <c r="F160"/>
  <c r="F158"/>
  <c r="F142"/>
  <c r="F140"/>
  <c r="F138"/>
  <c r="F136"/>
  <c r="F134"/>
  <c r="F132"/>
  <c r="F130"/>
  <c r="F128"/>
  <c r="F126"/>
  <c r="F124"/>
  <c r="F122"/>
  <c r="Z26"/>
  <c r="AA26" s="1"/>
  <c r="Z3" l="1"/>
  <c r="AA3" s="1"/>
  <c r="AF3"/>
  <c r="AG3" s="1"/>
  <c r="AC26"/>
  <c r="AD26" s="1"/>
  <c r="AC13"/>
  <c r="AD13" s="1"/>
  <c r="G10" i="31"/>
  <c r="H9"/>
  <c r="J9" s="1"/>
  <c r="K9" s="1"/>
  <c r="U4" i="26"/>
  <c r="R4"/>
  <c r="AC41"/>
  <c r="AD41" s="1"/>
  <c r="AC3"/>
  <c r="AD3" s="1"/>
  <c r="Z13"/>
  <c r="AA13" s="1"/>
  <c r="AF13"/>
  <c r="AG13" s="1"/>
  <c r="AF26"/>
  <c r="AG26" s="1"/>
  <c r="Z41"/>
  <c r="AA41" s="1"/>
  <c r="H4"/>
  <c r="G5"/>
  <c r="U5"/>
  <c r="L27"/>
  <c r="L28" s="1"/>
  <c r="L29" s="1"/>
  <c r="L30" s="1"/>
  <c r="L31" s="1"/>
  <c r="L32" s="1"/>
  <c r="L33" s="1"/>
  <c r="L34" s="1"/>
  <c r="L35" s="1"/>
  <c r="L36" s="1"/>
  <c r="L37" s="1"/>
  <c r="L38" s="1"/>
  <c r="R5"/>
  <c r="I27"/>
  <c r="I28" s="1"/>
  <c r="I29" s="1"/>
  <c r="I30" s="1"/>
  <c r="I31" s="1"/>
  <c r="I32" s="1"/>
  <c r="I33" s="1"/>
  <c r="I34" s="1"/>
  <c r="I35" s="1"/>
  <c r="I36" s="1"/>
  <c r="I37" s="1"/>
  <c r="I38" s="1"/>
  <c r="J3"/>
  <c r="K3" s="1"/>
  <c r="G11" i="31" l="1"/>
  <c r="H10"/>
  <c r="J10" s="1"/>
  <c r="K10" s="1"/>
  <c r="Q5" i="26"/>
  <c r="AC42" s="1"/>
  <c r="AD42" s="1"/>
  <c r="R6"/>
  <c r="Q6" s="1"/>
  <c r="I39"/>
  <c r="I40" s="1"/>
  <c r="I41" s="1"/>
  <c r="I42" s="1"/>
  <c r="I43" s="1"/>
  <c r="I44" s="1"/>
  <c r="I45" s="1"/>
  <c r="I46" s="1"/>
  <c r="I47" s="1"/>
  <c r="I48" s="1"/>
  <c r="I49" s="1"/>
  <c r="I50" s="1"/>
  <c r="U6"/>
  <c r="L39"/>
  <c r="L40" s="1"/>
  <c r="L41" s="1"/>
  <c r="L42" s="1"/>
  <c r="L43" s="1"/>
  <c r="L44" s="1"/>
  <c r="L45" s="1"/>
  <c r="L46" s="1"/>
  <c r="L47" s="1"/>
  <c r="L48" s="1"/>
  <c r="L49" s="1"/>
  <c r="L50" s="1"/>
  <c r="H5"/>
  <c r="G6"/>
  <c r="AC14"/>
  <c r="AD14" s="1"/>
  <c r="J4"/>
  <c r="K4" s="1"/>
  <c r="AC4" l="1"/>
  <c r="AD4" s="1"/>
  <c r="AF14"/>
  <c r="AG14" s="1"/>
  <c r="Z42"/>
  <c r="AA42" s="1"/>
  <c r="AC27"/>
  <c r="AD27" s="1"/>
  <c r="AF42"/>
  <c r="AG42" s="1"/>
  <c r="Z14"/>
  <c r="AA14" s="1"/>
  <c r="Z27"/>
  <c r="AA27" s="1"/>
  <c r="Z4"/>
  <c r="AA4" s="1"/>
  <c r="AF27"/>
  <c r="AG27" s="1"/>
  <c r="AF4"/>
  <c r="AG4" s="1"/>
  <c r="G12" i="31"/>
  <c r="H11"/>
  <c r="J11" s="1"/>
  <c r="K11" s="1"/>
  <c r="H6" i="26"/>
  <c r="G7"/>
  <c r="U7"/>
  <c r="L51"/>
  <c r="L52" s="1"/>
  <c r="L53" s="1"/>
  <c r="L54" s="1"/>
  <c r="L55" s="1"/>
  <c r="L56" s="1"/>
  <c r="L57" s="1"/>
  <c r="L58" s="1"/>
  <c r="L59" s="1"/>
  <c r="L60" s="1"/>
  <c r="L61" s="1"/>
  <c r="L62" s="1"/>
  <c r="R7"/>
  <c r="Q7" s="1"/>
  <c r="I51"/>
  <c r="I52" s="1"/>
  <c r="I53" s="1"/>
  <c r="I54" s="1"/>
  <c r="I55" s="1"/>
  <c r="I56" s="1"/>
  <c r="I57" s="1"/>
  <c r="I58" s="1"/>
  <c r="I59" s="1"/>
  <c r="I60" s="1"/>
  <c r="I61" s="1"/>
  <c r="I62" s="1"/>
  <c r="J5"/>
  <c r="K5" s="1"/>
  <c r="AF43"/>
  <c r="AG43" s="1"/>
  <c r="AC43"/>
  <c r="AD43" s="1"/>
  <c r="Z43"/>
  <c r="AA43" s="1"/>
  <c r="AC28"/>
  <c r="AD28" s="1"/>
  <c r="AF28"/>
  <c r="AG28" s="1"/>
  <c r="Z28"/>
  <c r="AA28" s="1"/>
  <c r="AF15"/>
  <c r="AG15" s="1"/>
  <c r="AC15"/>
  <c r="AD15" s="1"/>
  <c r="Z15"/>
  <c r="AA15" s="1"/>
  <c r="AF5"/>
  <c r="AG5" s="1"/>
  <c r="AC5"/>
  <c r="AD5" s="1"/>
  <c r="Z5"/>
  <c r="AA5" s="1"/>
  <c r="G13" i="31" l="1"/>
  <c r="H12"/>
  <c r="J12" s="1"/>
  <c r="K12" s="1"/>
  <c r="R8" i="26"/>
  <c r="Q8" s="1"/>
  <c r="I63"/>
  <c r="I64" s="1"/>
  <c r="I65" s="1"/>
  <c r="I66" s="1"/>
  <c r="I67" s="1"/>
  <c r="I68" s="1"/>
  <c r="I69" s="1"/>
  <c r="I70" s="1"/>
  <c r="I71" s="1"/>
  <c r="I72" s="1"/>
  <c r="I73" s="1"/>
  <c r="I74" s="1"/>
  <c r="U8"/>
  <c r="L63"/>
  <c r="L64" s="1"/>
  <c r="L65" s="1"/>
  <c r="L66" s="1"/>
  <c r="L67" s="1"/>
  <c r="L68" s="1"/>
  <c r="L69" s="1"/>
  <c r="L70" s="1"/>
  <c r="L71" s="1"/>
  <c r="L72" s="1"/>
  <c r="L73" s="1"/>
  <c r="L74" s="1"/>
  <c r="H7"/>
  <c r="G8"/>
  <c r="AF44"/>
  <c r="AG44" s="1"/>
  <c r="AC44"/>
  <c r="AD44" s="1"/>
  <c r="Z44"/>
  <c r="AA44" s="1"/>
  <c r="AF29"/>
  <c r="AG29" s="1"/>
  <c r="Z29"/>
  <c r="AA29" s="1"/>
  <c r="AF16"/>
  <c r="AG16" s="1"/>
  <c r="AC16"/>
  <c r="AD16" s="1"/>
  <c r="Z16"/>
  <c r="AA16" s="1"/>
  <c r="AC29"/>
  <c r="AD29" s="1"/>
  <c r="AF6"/>
  <c r="AG6" s="1"/>
  <c r="AC6"/>
  <c r="AD6" s="1"/>
  <c r="Z6"/>
  <c r="AA6" s="1"/>
  <c r="J6"/>
  <c r="K6" s="1"/>
  <c r="G14" i="31" l="1"/>
  <c r="H13"/>
  <c r="J13" s="1"/>
  <c r="K13" s="1"/>
  <c r="J7" i="26"/>
  <c r="K7" s="1"/>
  <c r="AF45"/>
  <c r="AG45" s="1"/>
  <c r="AC45"/>
  <c r="AD45" s="1"/>
  <c r="Z45"/>
  <c r="AA45" s="1"/>
  <c r="AC30"/>
  <c r="AD30" s="1"/>
  <c r="AF30"/>
  <c r="AG30" s="1"/>
  <c r="Z30"/>
  <c r="AA30" s="1"/>
  <c r="AF17"/>
  <c r="AG17" s="1"/>
  <c r="AC17"/>
  <c r="AD17" s="1"/>
  <c r="Z17"/>
  <c r="AA17" s="1"/>
  <c r="AF7"/>
  <c r="AG7" s="1"/>
  <c r="AC7"/>
  <c r="AD7" s="1"/>
  <c r="Z7"/>
  <c r="AA7" s="1"/>
  <c r="H8"/>
  <c r="G9"/>
  <c r="U9"/>
  <c r="L75"/>
  <c r="L76" s="1"/>
  <c r="L77" s="1"/>
  <c r="L78" s="1"/>
  <c r="L79" s="1"/>
  <c r="L80" s="1"/>
  <c r="L81" s="1"/>
  <c r="L82" s="1"/>
  <c r="L83" s="1"/>
  <c r="L84" s="1"/>
  <c r="L85" s="1"/>
  <c r="L86" s="1"/>
  <c r="R9"/>
  <c r="Q9" s="1"/>
  <c r="I75"/>
  <c r="I76" s="1"/>
  <c r="I77" s="1"/>
  <c r="I78" s="1"/>
  <c r="I79" s="1"/>
  <c r="I80" s="1"/>
  <c r="I81" s="1"/>
  <c r="I82" s="1"/>
  <c r="I83" s="1"/>
  <c r="I84" s="1"/>
  <c r="I85" s="1"/>
  <c r="I86" s="1"/>
  <c r="G15" i="31" l="1"/>
  <c r="H14"/>
  <c r="J14" s="1"/>
  <c r="AF46" i="26"/>
  <c r="AG46" s="1"/>
  <c r="AC46"/>
  <c r="AD46" s="1"/>
  <c r="Z46"/>
  <c r="AA46" s="1"/>
  <c r="AF31"/>
  <c r="AG31" s="1"/>
  <c r="Z31"/>
  <c r="AA31" s="1"/>
  <c r="AF18"/>
  <c r="AG18" s="1"/>
  <c r="AC18"/>
  <c r="AD18" s="1"/>
  <c r="Z18"/>
  <c r="AA18" s="1"/>
  <c r="AC31"/>
  <c r="AD31" s="1"/>
  <c r="AF8"/>
  <c r="AG8" s="1"/>
  <c r="AC8"/>
  <c r="AD8" s="1"/>
  <c r="J8"/>
  <c r="K8" s="1"/>
  <c r="R10"/>
  <c r="Q10" s="1"/>
  <c r="I87"/>
  <c r="I88" s="1"/>
  <c r="I89" s="1"/>
  <c r="I90" s="1"/>
  <c r="I91" s="1"/>
  <c r="I92" s="1"/>
  <c r="I93" s="1"/>
  <c r="I94" s="1"/>
  <c r="I95" s="1"/>
  <c r="I96" s="1"/>
  <c r="I97" s="1"/>
  <c r="I98" s="1"/>
  <c r="U10"/>
  <c r="L87"/>
  <c r="L88" s="1"/>
  <c r="L89" s="1"/>
  <c r="L90" s="1"/>
  <c r="L91" s="1"/>
  <c r="L92" s="1"/>
  <c r="L93" s="1"/>
  <c r="L94" s="1"/>
  <c r="L95" s="1"/>
  <c r="L96" s="1"/>
  <c r="L97" s="1"/>
  <c r="L98" s="1"/>
  <c r="G10"/>
  <c r="H9"/>
  <c r="K14" i="31" l="1"/>
  <c r="T4" s="1"/>
  <c r="S4"/>
  <c r="V4" s="1"/>
  <c r="G16"/>
  <c r="H15"/>
  <c r="J15" s="1"/>
  <c r="K15" s="1"/>
  <c r="G11" i="26"/>
  <c r="H10"/>
  <c r="AF47"/>
  <c r="AG47" s="1"/>
  <c r="AC47"/>
  <c r="AD47" s="1"/>
  <c r="Z47"/>
  <c r="AA47" s="1"/>
  <c r="AC32"/>
  <c r="AD32" s="1"/>
  <c r="AF19"/>
  <c r="AG19" s="1"/>
  <c r="AC19"/>
  <c r="AD19" s="1"/>
  <c r="Z19"/>
  <c r="AA19" s="1"/>
  <c r="AF9"/>
  <c r="AG9" s="1"/>
  <c r="AF32"/>
  <c r="AG32" s="1"/>
  <c r="Z32"/>
  <c r="AA32" s="1"/>
  <c r="J9"/>
  <c r="K9" s="1"/>
  <c r="U11"/>
  <c r="L99"/>
  <c r="L100" s="1"/>
  <c r="L101" s="1"/>
  <c r="L102" s="1"/>
  <c r="L103" s="1"/>
  <c r="L104" s="1"/>
  <c r="L105" s="1"/>
  <c r="L106" s="1"/>
  <c r="L107" s="1"/>
  <c r="L108" s="1"/>
  <c r="L109" s="1"/>
  <c r="L110" s="1"/>
  <c r="R11"/>
  <c r="Q11" s="1"/>
  <c r="I99"/>
  <c r="I100" s="1"/>
  <c r="I101" s="1"/>
  <c r="I102" s="1"/>
  <c r="I103" s="1"/>
  <c r="I104" s="1"/>
  <c r="I105" s="1"/>
  <c r="I106" s="1"/>
  <c r="I107" s="1"/>
  <c r="I108" s="1"/>
  <c r="I109" s="1"/>
  <c r="I110" s="1"/>
  <c r="G17" i="31" l="1"/>
  <c r="H16"/>
  <c r="J16" s="1"/>
  <c r="K16" s="1"/>
  <c r="R12" i="26"/>
  <c r="Q12" s="1"/>
  <c r="I111"/>
  <c r="I112" s="1"/>
  <c r="I113" s="1"/>
  <c r="I114" s="1"/>
  <c r="I115" s="1"/>
  <c r="I116" s="1"/>
  <c r="I117" s="1"/>
  <c r="I118" s="1"/>
  <c r="I119" s="1"/>
  <c r="I120" s="1"/>
  <c r="I121" s="1"/>
  <c r="I122" s="1"/>
  <c r="U12"/>
  <c r="L111"/>
  <c r="L112" s="1"/>
  <c r="L113" s="1"/>
  <c r="L114" s="1"/>
  <c r="L115" s="1"/>
  <c r="L116" s="1"/>
  <c r="L117" s="1"/>
  <c r="L118" s="1"/>
  <c r="L119" s="1"/>
  <c r="L120" s="1"/>
  <c r="L121" s="1"/>
  <c r="L122" s="1"/>
  <c r="J10"/>
  <c r="K10" s="1"/>
  <c r="AF48"/>
  <c r="AG48" s="1"/>
  <c r="AC48"/>
  <c r="AD48" s="1"/>
  <c r="Z48"/>
  <c r="AA48" s="1"/>
  <c r="AF33"/>
  <c r="AG33" s="1"/>
  <c r="Z33"/>
  <c r="AA33" s="1"/>
  <c r="AC33"/>
  <c r="AD33" s="1"/>
  <c r="AF20"/>
  <c r="AG20" s="1"/>
  <c r="AC20"/>
  <c r="AD20" s="1"/>
  <c r="Z20"/>
  <c r="AA20" s="1"/>
  <c r="H11"/>
  <c r="G12"/>
  <c r="G18" i="31" l="1"/>
  <c r="H17"/>
  <c r="J17" s="1"/>
  <c r="K17" s="1"/>
  <c r="J11" i="26"/>
  <c r="K11" s="1"/>
  <c r="U13"/>
  <c r="L123"/>
  <c r="L124" s="1"/>
  <c r="L125" s="1"/>
  <c r="L126" s="1"/>
  <c r="L127" s="1"/>
  <c r="L128" s="1"/>
  <c r="L129" s="1"/>
  <c r="L130" s="1"/>
  <c r="L131" s="1"/>
  <c r="L132" s="1"/>
  <c r="L133" s="1"/>
  <c r="L134" s="1"/>
  <c r="R13"/>
  <c r="Q13" s="1"/>
  <c r="I123"/>
  <c r="I124" s="1"/>
  <c r="I125" s="1"/>
  <c r="I126" s="1"/>
  <c r="I127" s="1"/>
  <c r="I128" s="1"/>
  <c r="I129" s="1"/>
  <c r="I130" s="1"/>
  <c r="I131" s="1"/>
  <c r="I132" s="1"/>
  <c r="I133" s="1"/>
  <c r="I134" s="1"/>
  <c r="G13"/>
  <c r="H12"/>
  <c r="AF49"/>
  <c r="AG49" s="1"/>
  <c r="AC49"/>
  <c r="AD49" s="1"/>
  <c r="Z49"/>
  <c r="AA49" s="1"/>
  <c r="AF34"/>
  <c r="AG34" s="1"/>
  <c r="AC34"/>
  <c r="AD34" s="1"/>
  <c r="Z34"/>
  <c r="AA34" s="1"/>
  <c r="AF21"/>
  <c r="AG21" s="1"/>
  <c r="AC21"/>
  <c r="AD21" s="1"/>
  <c r="G19" i="31" l="1"/>
  <c r="H18"/>
  <c r="J18" s="1"/>
  <c r="K18" s="1"/>
  <c r="J12" i="26"/>
  <c r="K12" s="1"/>
  <c r="R14"/>
  <c r="Q14" s="1"/>
  <c r="I135"/>
  <c r="I136" s="1"/>
  <c r="I137" s="1"/>
  <c r="I138" s="1"/>
  <c r="I139" s="1"/>
  <c r="I140" s="1"/>
  <c r="I141" s="1"/>
  <c r="I142" s="1"/>
  <c r="I143" s="1"/>
  <c r="I144" s="1"/>
  <c r="I145" s="1"/>
  <c r="I146" s="1"/>
  <c r="U14"/>
  <c r="L135"/>
  <c r="L136" s="1"/>
  <c r="L137" s="1"/>
  <c r="L138" s="1"/>
  <c r="L139" s="1"/>
  <c r="L140" s="1"/>
  <c r="L141" s="1"/>
  <c r="L142" s="1"/>
  <c r="L143" s="1"/>
  <c r="L144" s="1"/>
  <c r="L145" s="1"/>
  <c r="L146" s="1"/>
  <c r="G14"/>
  <c r="H13"/>
  <c r="AF50"/>
  <c r="AG50" s="1"/>
  <c r="AC50"/>
  <c r="AD50" s="1"/>
  <c r="Z50"/>
  <c r="AA50" s="1"/>
  <c r="AF35"/>
  <c r="AG35" s="1"/>
  <c r="AC35"/>
  <c r="AD35" s="1"/>
  <c r="Z35"/>
  <c r="AA35" s="1"/>
  <c r="AF22"/>
  <c r="AG22" s="1"/>
  <c r="H19" i="31" l="1"/>
  <c r="J19" s="1"/>
  <c r="K19" s="1"/>
  <c r="G20"/>
  <c r="J13" i="26"/>
  <c r="K13" s="1"/>
  <c r="U15"/>
  <c r="L147"/>
  <c r="L148" s="1"/>
  <c r="L149" s="1"/>
  <c r="L150" s="1"/>
  <c r="L151" s="1"/>
  <c r="L152" s="1"/>
  <c r="L153" s="1"/>
  <c r="L154" s="1"/>
  <c r="L155" s="1"/>
  <c r="L156" s="1"/>
  <c r="L157" s="1"/>
  <c r="L158" s="1"/>
  <c r="R15"/>
  <c r="Q15" s="1"/>
  <c r="I147"/>
  <c r="I148" s="1"/>
  <c r="I149" s="1"/>
  <c r="I150" s="1"/>
  <c r="I151" s="1"/>
  <c r="I152" s="1"/>
  <c r="I153" s="1"/>
  <c r="I154" s="1"/>
  <c r="I155" s="1"/>
  <c r="I156" s="1"/>
  <c r="I157" s="1"/>
  <c r="I158" s="1"/>
  <c r="G15"/>
  <c r="H14"/>
  <c r="AF51"/>
  <c r="AG51" s="1"/>
  <c r="AC51"/>
  <c r="AD51" s="1"/>
  <c r="Z51"/>
  <c r="AA51" s="1"/>
  <c r="AF36"/>
  <c r="AG36" s="1"/>
  <c r="AC36"/>
  <c r="AD36" s="1"/>
  <c r="Z36"/>
  <c r="AA36" s="1"/>
  <c r="H20" i="31" l="1"/>
  <c r="J20" s="1"/>
  <c r="K20" s="1"/>
  <c r="G21"/>
  <c r="J14" i="26"/>
  <c r="R16"/>
  <c r="Q16" s="1"/>
  <c r="I159"/>
  <c r="I160" s="1"/>
  <c r="I161" s="1"/>
  <c r="I162" s="1"/>
  <c r="I163" s="1"/>
  <c r="I164" s="1"/>
  <c r="I165" s="1"/>
  <c r="I166" s="1"/>
  <c r="I167" s="1"/>
  <c r="I168" s="1"/>
  <c r="I169" s="1"/>
  <c r="I170" s="1"/>
  <c r="U16"/>
  <c r="L159"/>
  <c r="L160" s="1"/>
  <c r="L161" s="1"/>
  <c r="L162" s="1"/>
  <c r="L163" s="1"/>
  <c r="L164" s="1"/>
  <c r="L165" s="1"/>
  <c r="L166" s="1"/>
  <c r="L167" s="1"/>
  <c r="L168" s="1"/>
  <c r="L169" s="1"/>
  <c r="L170" s="1"/>
  <c r="G16"/>
  <c r="H15"/>
  <c r="AF37"/>
  <c r="AG37" s="1"/>
  <c r="AC37"/>
  <c r="AD37" s="1"/>
  <c r="AF52"/>
  <c r="AG52" s="1"/>
  <c r="AC52"/>
  <c r="AD52" s="1"/>
  <c r="Z52"/>
  <c r="AA52" s="1"/>
  <c r="G22" i="31" l="1"/>
  <c r="H21"/>
  <c r="J21" s="1"/>
  <c r="K21" s="1"/>
  <c r="S4" i="26"/>
  <c r="V4" s="1"/>
  <c r="K14"/>
  <c r="T4" s="1"/>
  <c r="J15"/>
  <c r="K15" s="1"/>
  <c r="U17"/>
  <c r="L171"/>
  <c r="L172" s="1"/>
  <c r="L173" s="1"/>
  <c r="L174" s="1"/>
  <c r="L175" s="1"/>
  <c r="L176" s="1"/>
  <c r="L177" s="1"/>
  <c r="L178" s="1"/>
  <c r="L179" s="1"/>
  <c r="L180" s="1"/>
  <c r="L181" s="1"/>
  <c r="L182" s="1"/>
  <c r="U18" s="1"/>
  <c r="R17"/>
  <c r="Q17" s="1"/>
  <c r="I171"/>
  <c r="I172" s="1"/>
  <c r="I173" s="1"/>
  <c r="I174" s="1"/>
  <c r="I175" s="1"/>
  <c r="I176" s="1"/>
  <c r="I177" s="1"/>
  <c r="I178" s="1"/>
  <c r="I179" s="1"/>
  <c r="I180" s="1"/>
  <c r="I181" s="1"/>
  <c r="I182" s="1"/>
  <c r="R18" s="1"/>
  <c r="G17"/>
  <c r="H16"/>
  <c r="AF38"/>
  <c r="AG38" s="1"/>
  <c r="AF53"/>
  <c r="AG53" s="1"/>
  <c r="AG56" s="1"/>
  <c r="AC53"/>
  <c r="AD53" s="1"/>
  <c r="Z53"/>
  <c r="AA53" s="1"/>
  <c r="G23" i="31" l="1"/>
  <c r="H22"/>
  <c r="J22" s="1"/>
  <c r="K22" s="1"/>
  <c r="Q18" i="26"/>
  <c r="AC55" s="1"/>
  <c r="AD55" s="1"/>
  <c r="J16"/>
  <c r="K16" s="1"/>
  <c r="G18"/>
  <c r="H17"/>
  <c r="AC54"/>
  <c r="AD54" s="1"/>
  <c r="Z54"/>
  <c r="AA54" s="1"/>
  <c r="G24" i="31" l="1"/>
  <c r="H23"/>
  <c r="J23" s="1"/>
  <c r="K23" s="1"/>
  <c r="J17" i="26"/>
  <c r="K17" s="1"/>
  <c r="G19"/>
  <c r="H18"/>
  <c r="G25" i="31" l="1"/>
  <c r="H24"/>
  <c r="J24" s="1"/>
  <c r="K24" s="1"/>
  <c r="J18" i="26"/>
  <c r="K18" s="1"/>
  <c r="G20"/>
  <c r="H19"/>
  <c r="H25" i="31" l="1"/>
  <c r="J25" s="1"/>
  <c r="K25" s="1"/>
  <c r="G26"/>
  <c r="J19" i="26"/>
  <c r="K19" s="1"/>
  <c r="G21"/>
  <c r="H20"/>
  <c r="G27" i="31" l="1"/>
  <c r="H26"/>
  <c r="J26" s="1"/>
  <c r="J20" i="26"/>
  <c r="K20" s="1"/>
  <c r="G22"/>
  <c r="H21"/>
  <c r="S5" i="31" l="1"/>
  <c r="V5" s="1"/>
  <c r="K26"/>
  <c r="T5" s="1"/>
  <c r="G28"/>
  <c r="H27"/>
  <c r="J27" s="1"/>
  <c r="K27" s="1"/>
  <c r="J21" i="26"/>
  <c r="K21" s="1"/>
  <c r="G23"/>
  <c r="H22"/>
  <c r="G29" i="31" l="1"/>
  <c r="H28"/>
  <c r="J28" s="1"/>
  <c r="K28" s="1"/>
  <c r="J22" i="26"/>
  <c r="K22" s="1"/>
  <c r="G24"/>
  <c r="H23"/>
  <c r="G30" i="31" l="1"/>
  <c r="H29"/>
  <c r="J29" s="1"/>
  <c r="K29" s="1"/>
  <c r="J23" i="26"/>
  <c r="K23" s="1"/>
  <c r="G25"/>
  <c r="H24"/>
  <c r="G31" i="31" l="1"/>
  <c r="H30"/>
  <c r="J30" s="1"/>
  <c r="K30" s="1"/>
  <c r="J24" i="26"/>
  <c r="K24" s="1"/>
  <c r="H25"/>
  <c r="G26"/>
  <c r="G32" i="31" l="1"/>
  <c r="H31"/>
  <c r="J31" s="1"/>
  <c r="K31" s="1"/>
  <c r="H26" i="26"/>
  <c r="G27"/>
  <c r="J25"/>
  <c r="K25" s="1"/>
  <c r="G33" i="31" l="1"/>
  <c r="H32"/>
  <c r="J32" s="1"/>
  <c r="K32" s="1"/>
  <c r="H27" i="26"/>
  <c r="G28"/>
  <c r="J26"/>
  <c r="G34" i="31" l="1"/>
  <c r="H33"/>
  <c r="J33" s="1"/>
  <c r="K33" s="1"/>
  <c r="S5" i="26"/>
  <c r="V5" s="1"/>
  <c r="K26"/>
  <c r="T5" s="1"/>
  <c r="H28"/>
  <c r="G29"/>
  <c r="J27"/>
  <c r="K27" s="1"/>
  <c r="G35" i="31" l="1"/>
  <c r="H34"/>
  <c r="J34" s="1"/>
  <c r="K34" s="1"/>
  <c r="H29" i="26"/>
  <c r="G30"/>
  <c r="J28"/>
  <c r="K28" s="1"/>
  <c r="G36" i="31" l="1"/>
  <c r="H35"/>
  <c r="J35" s="1"/>
  <c r="K35" s="1"/>
  <c r="H30" i="26"/>
  <c r="G31"/>
  <c r="J29"/>
  <c r="K29" s="1"/>
  <c r="G37" i="31" l="1"/>
  <c r="H36"/>
  <c r="J36" s="1"/>
  <c r="K36" s="1"/>
  <c r="H31" i="26"/>
  <c r="G32"/>
  <c r="J30"/>
  <c r="K30" s="1"/>
  <c r="G38" i="31" l="1"/>
  <c r="H37"/>
  <c r="J37" s="1"/>
  <c r="K37" s="1"/>
  <c r="H32" i="26"/>
  <c r="G33"/>
  <c r="J31"/>
  <c r="K31" s="1"/>
  <c r="H38" i="31" l="1"/>
  <c r="J38" s="1"/>
  <c r="G39"/>
  <c r="H33" i="26"/>
  <c r="G34"/>
  <c r="J32"/>
  <c r="K32" s="1"/>
  <c r="H39" i="31" l="1"/>
  <c r="J39" s="1"/>
  <c r="K39" s="1"/>
  <c r="G40"/>
  <c r="K38"/>
  <c r="T6" s="1"/>
  <c r="S6"/>
  <c r="V6" s="1"/>
  <c r="H34" i="26"/>
  <c r="G35"/>
  <c r="J33"/>
  <c r="K33" s="1"/>
  <c r="G41" i="31" l="1"/>
  <c r="H40"/>
  <c r="J40" s="1"/>
  <c r="K40" s="1"/>
  <c r="H35" i="26"/>
  <c r="G36"/>
  <c r="J34"/>
  <c r="K34" s="1"/>
  <c r="G42" i="31" l="1"/>
  <c r="H41"/>
  <c r="J41" s="1"/>
  <c r="K41" s="1"/>
  <c r="H36" i="26"/>
  <c r="G37"/>
  <c r="J35"/>
  <c r="K35" s="1"/>
  <c r="G43" i="31" l="1"/>
  <c r="H42"/>
  <c r="J42" s="1"/>
  <c r="K42" s="1"/>
  <c r="G38" i="26"/>
  <c r="H37"/>
  <c r="J36"/>
  <c r="K36" s="1"/>
  <c r="G44" i="31" l="1"/>
  <c r="H43"/>
  <c r="J43" s="1"/>
  <c r="K43" s="1"/>
  <c r="J37" i="26"/>
  <c r="K37" s="1"/>
  <c r="G39"/>
  <c r="H38"/>
  <c r="G45" i="31" l="1"/>
  <c r="H44"/>
  <c r="J44" s="1"/>
  <c r="K44" s="1"/>
  <c r="J38" i="26"/>
  <c r="G40"/>
  <c r="H39"/>
  <c r="G46" i="31" l="1"/>
  <c r="H45"/>
  <c r="J45" s="1"/>
  <c r="K45" s="1"/>
  <c r="S6" i="26"/>
  <c r="V6" s="1"/>
  <c r="K38"/>
  <c r="T6" s="1"/>
  <c r="J39"/>
  <c r="K39" s="1"/>
  <c r="G41"/>
  <c r="H40"/>
  <c r="G47" i="31" l="1"/>
  <c r="H46"/>
  <c r="J46" s="1"/>
  <c r="K46" s="1"/>
  <c r="J40" i="26"/>
  <c r="K40" s="1"/>
  <c r="H41"/>
  <c r="G42"/>
  <c r="G48" i="31" l="1"/>
  <c r="H47"/>
  <c r="J47" s="1"/>
  <c r="K47" s="1"/>
  <c r="H42" i="26"/>
  <c r="G43"/>
  <c r="J41"/>
  <c r="K41" s="1"/>
  <c r="G49" i="31" l="1"/>
  <c r="H48"/>
  <c r="J48" s="1"/>
  <c r="K48" s="1"/>
  <c r="H43" i="26"/>
  <c r="G44"/>
  <c r="J42"/>
  <c r="K42" s="1"/>
  <c r="G50" i="31" l="1"/>
  <c r="H49"/>
  <c r="J49" s="1"/>
  <c r="K49" s="1"/>
  <c r="H44" i="26"/>
  <c r="G45"/>
  <c r="J43"/>
  <c r="K43" s="1"/>
  <c r="G51" i="31" l="1"/>
  <c r="H50"/>
  <c r="J50" s="1"/>
  <c r="H45" i="26"/>
  <c r="G46"/>
  <c r="J44"/>
  <c r="K44" s="1"/>
  <c r="K50" i="31" l="1"/>
  <c r="T7" s="1"/>
  <c r="S7"/>
  <c r="V7" s="1"/>
  <c r="G52"/>
  <c r="H51"/>
  <c r="J51" s="1"/>
  <c r="K51" s="1"/>
  <c r="H46" i="26"/>
  <c r="G47"/>
  <c r="J45"/>
  <c r="K45" s="1"/>
  <c r="G53" i="31" l="1"/>
  <c r="H52"/>
  <c r="J52" s="1"/>
  <c r="K52" s="1"/>
  <c r="H47" i="26"/>
  <c r="G48"/>
  <c r="J46"/>
  <c r="K46" s="1"/>
  <c r="G54" i="31" l="1"/>
  <c r="H53"/>
  <c r="J53" s="1"/>
  <c r="K53" s="1"/>
  <c r="H48" i="26"/>
  <c r="G49"/>
  <c r="J47"/>
  <c r="K47" s="1"/>
  <c r="G55" i="31" l="1"/>
  <c r="H54"/>
  <c r="J54" s="1"/>
  <c r="K54" s="1"/>
  <c r="H49" i="26"/>
  <c r="G50"/>
  <c r="J48"/>
  <c r="K48" s="1"/>
  <c r="G56" i="31" l="1"/>
  <c r="H55"/>
  <c r="J55" s="1"/>
  <c r="K55" s="1"/>
  <c r="H50" i="26"/>
  <c r="G51"/>
  <c r="J49"/>
  <c r="K49" s="1"/>
  <c r="G57" i="31" l="1"/>
  <c r="H56"/>
  <c r="J56" s="1"/>
  <c r="K56" s="1"/>
  <c r="H51" i="26"/>
  <c r="G52"/>
  <c r="J50"/>
  <c r="G58" i="31" l="1"/>
  <c r="H57"/>
  <c r="J57" s="1"/>
  <c r="K57" s="1"/>
  <c r="S7" i="26"/>
  <c r="V7" s="1"/>
  <c r="K50"/>
  <c r="T7" s="1"/>
  <c r="H52"/>
  <c r="G53"/>
  <c r="J51"/>
  <c r="K51" s="1"/>
  <c r="G59" i="31" l="1"/>
  <c r="H58"/>
  <c r="J58" s="1"/>
  <c r="K58" s="1"/>
  <c r="H53" i="26"/>
  <c r="G54"/>
  <c r="J52"/>
  <c r="K52" s="1"/>
  <c r="G60" i="31" l="1"/>
  <c r="H59"/>
  <c r="J59" s="1"/>
  <c r="K59" s="1"/>
  <c r="H54" i="26"/>
  <c r="G55"/>
  <c r="J53"/>
  <c r="K53" s="1"/>
  <c r="G61" i="31" l="1"/>
  <c r="H60"/>
  <c r="J60" s="1"/>
  <c r="K60" s="1"/>
  <c r="H55" i="26"/>
  <c r="G56"/>
  <c r="J54"/>
  <c r="K54" s="1"/>
  <c r="G62" i="31" l="1"/>
  <c r="H61"/>
  <c r="J61" s="1"/>
  <c r="K61" s="1"/>
  <c r="G57" i="26"/>
  <c r="H56"/>
  <c r="J55"/>
  <c r="K55" s="1"/>
  <c r="G63" i="31" l="1"/>
  <c r="H62"/>
  <c r="J62" s="1"/>
  <c r="J56" i="26"/>
  <c r="K56" s="1"/>
  <c r="G58"/>
  <c r="H57"/>
  <c r="K62" i="31" l="1"/>
  <c r="T8" s="1"/>
  <c r="S8"/>
  <c r="G64"/>
  <c r="H63"/>
  <c r="J63" s="1"/>
  <c r="K63" s="1"/>
  <c r="J57" i="26"/>
  <c r="K57" s="1"/>
  <c r="H58"/>
  <c r="G59"/>
  <c r="AA8" i="31" l="1"/>
  <c r="AA9" s="1"/>
  <c r="W8" s="1"/>
  <c r="V8"/>
  <c r="G65"/>
  <c r="H64"/>
  <c r="J64" s="1"/>
  <c r="K64" s="1"/>
  <c r="H59" i="26"/>
  <c r="G60"/>
  <c r="J58"/>
  <c r="K58" s="1"/>
  <c r="G66" i="31" l="1"/>
  <c r="H65"/>
  <c r="J65" s="1"/>
  <c r="K65" s="1"/>
  <c r="H60" i="26"/>
  <c r="G61"/>
  <c r="J59"/>
  <c r="K59" s="1"/>
  <c r="G67" i="31" l="1"/>
  <c r="H66"/>
  <c r="J66" s="1"/>
  <c r="K66" s="1"/>
  <c r="H61" i="26"/>
  <c r="G62"/>
  <c r="J60"/>
  <c r="K60" s="1"/>
  <c r="G68" i="31" l="1"/>
  <c r="H67"/>
  <c r="J67" s="1"/>
  <c r="K67" s="1"/>
  <c r="H62" i="26"/>
  <c r="G63"/>
  <c r="J61"/>
  <c r="K61" s="1"/>
  <c r="G69" i="31" l="1"/>
  <c r="H68"/>
  <c r="J68" s="1"/>
  <c r="K68" s="1"/>
  <c r="H63" i="26"/>
  <c r="G64"/>
  <c r="J62"/>
  <c r="G70" i="31" l="1"/>
  <c r="H69"/>
  <c r="J69" s="1"/>
  <c r="K69" s="1"/>
  <c r="S8" i="26"/>
  <c r="V8" s="1"/>
  <c r="K62"/>
  <c r="T8" s="1"/>
  <c r="H64"/>
  <c r="G65"/>
  <c r="J63"/>
  <c r="K63" s="1"/>
  <c r="G71" i="31" l="1"/>
  <c r="H70"/>
  <c r="J70" s="1"/>
  <c r="K70" s="1"/>
  <c r="AA8" i="26"/>
  <c r="AA9" s="1"/>
  <c r="W8" s="1"/>
  <c r="H65"/>
  <c r="G66"/>
  <c r="J64"/>
  <c r="K64" s="1"/>
  <c r="L72" i="31" l="1"/>
  <c r="L73" s="1"/>
  <c r="L74" s="1"/>
  <c r="I72"/>
  <c r="I73" s="1"/>
  <c r="I74" s="1"/>
  <c r="G72"/>
  <c r="H71"/>
  <c r="J71" s="1"/>
  <c r="K71" s="1"/>
  <c r="H66" i="26"/>
  <c r="G67"/>
  <c r="J65"/>
  <c r="K65" s="1"/>
  <c r="I75" i="31" l="1"/>
  <c r="I76" s="1"/>
  <c r="I77" s="1"/>
  <c r="I78" s="1"/>
  <c r="I79" s="1"/>
  <c r="R9"/>
  <c r="Q9" s="1"/>
  <c r="L75"/>
  <c r="L76" s="1"/>
  <c r="L77" s="1"/>
  <c r="L78" s="1"/>
  <c r="L79" s="1"/>
  <c r="U9"/>
  <c r="G73"/>
  <c r="G74" s="1"/>
  <c r="H72"/>
  <c r="J72" s="1"/>
  <c r="K72" s="1"/>
  <c r="H67" i="26"/>
  <c r="G68"/>
  <c r="J66"/>
  <c r="K66" s="1"/>
  <c r="AC46" i="31" l="1"/>
  <c r="AD46" s="1"/>
  <c r="AF31"/>
  <c r="AG31" s="1"/>
  <c r="Z31"/>
  <c r="AA31" s="1"/>
  <c r="AC8"/>
  <c r="AD8" s="1"/>
  <c r="AC18"/>
  <c r="AD18" s="1"/>
  <c r="AF46"/>
  <c r="AG46" s="1"/>
  <c r="Z46"/>
  <c r="AA46" s="1"/>
  <c r="AC31"/>
  <c r="AD31" s="1"/>
  <c r="AF8"/>
  <c r="AG8" s="1"/>
  <c r="AF18"/>
  <c r="AG18" s="1"/>
  <c r="Z18"/>
  <c r="AA18" s="1"/>
  <c r="H74"/>
  <c r="G75"/>
  <c r="U10"/>
  <c r="R10"/>
  <c r="Q10" s="1"/>
  <c r="H73"/>
  <c r="J73" s="1"/>
  <c r="K73" s="1"/>
  <c r="H68" i="26"/>
  <c r="G69"/>
  <c r="J67"/>
  <c r="K67" s="1"/>
  <c r="AC47" i="31" l="1"/>
  <c r="AD47" s="1"/>
  <c r="AF32"/>
  <c r="AG32" s="1"/>
  <c r="Z32"/>
  <c r="AA32" s="1"/>
  <c r="AC19"/>
  <c r="AD19" s="1"/>
  <c r="AF9"/>
  <c r="AG9" s="1"/>
  <c r="AF47"/>
  <c r="AG47" s="1"/>
  <c r="Z47"/>
  <c r="AA47" s="1"/>
  <c r="AC32"/>
  <c r="AD32" s="1"/>
  <c r="AF19"/>
  <c r="AG19" s="1"/>
  <c r="Z19"/>
  <c r="AA19" s="1"/>
  <c r="R11"/>
  <c r="Q11" s="1"/>
  <c r="U11"/>
  <c r="G76"/>
  <c r="H75"/>
  <c r="J74"/>
  <c r="H69" i="26"/>
  <c r="G70"/>
  <c r="J68"/>
  <c r="K68" s="1"/>
  <c r="AC48" i="31" l="1"/>
  <c r="AD48" s="1"/>
  <c r="AF33"/>
  <c r="AG33" s="1"/>
  <c r="Z33"/>
  <c r="AA33" s="1"/>
  <c r="AC20"/>
  <c r="AD20" s="1"/>
  <c r="AF48"/>
  <c r="AG48" s="1"/>
  <c r="Z48"/>
  <c r="AA48" s="1"/>
  <c r="AC33"/>
  <c r="AD33" s="1"/>
  <c r="AF20"/>
  <c r="AG20" s="1"/>
  <c r="Z20"/>
  <c r="AA20" s="1"/>
  <c r="G77"/>
  <c r="H76"/>
  <c r="U12"/>
  <c r="R12"/>
  <c r="Q12" s="1"/>
  <c r="K74"/>
  <c r="T9" s="1"/>
  <c r="S9"/>
  <c r="J75"/>
  <c r="K75" s="1"/>
  <c r="H70" i="26"/>
  <c r="G71"/>
  <c r="J69"/>
  <c r="K69" s="1"/>
  <c r="R13" i="31" l="1"/>
  <c r="Q13" s="1"/>
  <c r="U13"/>
  <c r="G78"/>
  <c r="H77"/>
  <c r="AC49"/>
  <c r="AD49" s="1"/>
  <c r="AF34"/>
  <c r="AG34" s="1"/>
  <c r="Z34"/>
  <c r="AA34" s="1"/>
  <c r="AC21"/>
  <c r="AD21" s="1"/>
  <c r="AF49"/>
  <c r="AG49" s="1"/>
  <c r="Z49"/>
  <c r="AA49" s="1"/>
  <c r="AC34"/>
  <c r="AD34" s="1"/>
  <c r="AF21"/>
  <c r="AG21" s="1"/>
  <c r="AD9"/>
  <c r="AD10" s="1"/>
  <c r="W9" s="1"/>
  <c r="V9"/>
  <c r="J76"/>
  <c r="K76" s="1"/>
  <c r="H71" i="26"/>
  <c r="G72"/>
  <c r="J70"/>
  <c r="K70" s="1"/>
  <c r="AC50" i="31" l="1"/>
  <c r="AD50" s="1"/>
  <c r="AF35"/>
  <c r="AG35" s="1"/>
  <c r="Z35"/>
  <c r="AA35" s="1"/>
  <c r="AF50"/>
  <c r="AG50" s="1"/>
  <c r="Z50"/>
  <c r="AA50" s="1"/>
  <c r="AC35"/>
  <c r="AD35" s="1"/>
  <c r="AF22"/>
  <c r="AG22" s="1"/>
  <c r="G79"/>
  <c r="H78"/>
  <c r="U14"/>
  <c r="R14"/>
  <c r="Q14" s="1"/>
  <c r="J77"/>
  <c r="K77" s="1"/>
  <c r="H72" i="26"/>
  <c r="G73"/>
  <c r="J71"/>
  <c r="K71" s="1"/>
  <c r="G80" i="31" l="1"/>
  <c r="H79"/>
  <c r="AC51"/>
  <c r="AD51" s="1"/>
  <c r="AF36"/>
  <c r="AG36" s="1"/>
  <c r="Z36"/>
  <c r="AA36" s="1"/>
  <c r="AF51"/>
  <c r="AG51" s="1"/>
  <c r="Z51"/>
  <c r="AA51" s="1"/>
  <c r="AC36"/>
  <c r="AD36" s="1"/>
  <c r="J78"/>
  <c r="K78" s="1"/>
  <c r="H73" i="26"/>
  <c r="G74"/>
  <c r="J72"/>
  <c r="K72" s="1"/>
  <c r="G81" i="31" l="1"/>
  <c r="H81" s="1"/>
  <c r="H80"/>
  <c r="J79"/>
  <c r="K79" s="1"/>
  <c r="H74" i="26"/>
  <c r="G75"/>
  <c r="J73"/>
  <c r="K73" s="1"/>
  <c r="J80" i="31" l="1"/>
  <c r="K80" s="1"/>
  <c r="H75" i="26"/>
  <c r="G76"/>
  <c r="J74"/>
  <c r="G82" i="31" l="1"/>
  <c r="J81"/>
  <c r="K81" s="1"/>
  <c r="S9" i="26"/>
  <c r="V9" s="1"/>
  <c r="K74"/>
  <c r="T9" s="1"/>
  <c r="H76"/>
  <c r="G77"/>
  <c r="J75"/>
  <c r="K75" s="1"/>
  <c r="G83" i="31" l="1"/>
  <c r="H82"/>
  <c r="J82" s="1"/>
  <c r="K82" s="1"/>
  <c r="AD9" i="26"/>
  <c r="AD10" s="1"/>
  <c r="W9" s="1"/>
  <c r="H77"/>
  <c r="G78"/>
  <c r="J76"/>
  <c r="K76" s="1"/>
  <c r="G84" i="31" l="1"/>
  <c r="H83"/>
  <c r="J83" s="1"/>
  <c r="K83" s="1"/>
  <c r="H78" i="26"/>
  <c r="G79"/>
  <c r="J77"/>
  <c r="K77" s="1"/>
  <c r="G85" i="31" l="1"/>
  <c r="H84"/>
  <c r="J84" s="1"/>
  <c r="K84" s="1"/>
  <c r="H79" i="26"/>
  <c r="G80"/>
  <c r="J78"/>
  <c r="K78" s="1"/>
  <c r="G86" i="31" l="1"/>
  <c r="H85"/>
  <c r="J85" s="1"/>
  <c r="K85" s="1"/>
  <c r="H80" i="26"/>
  <c r="G81"/>
  <c r="J79"/>
  <c r="K79" s="1"/>
  <c r="G87" i="31" l="1"/>
  <c r="H86"/>
  <c r="J86" s="1"/>
  <c r="H81" i="26"/>
  <c r="G82"/>
  <c r="J80"/>
  <c r="K80" s="1"/>
  <c r="K86" i="31" l="1"/>
  <c r="T10" s="1"/>
  <c r="S10"/>
  <c r="G88"/>
  <c r="H87"/>
  <c r="J87" s="1"/>
  <c r="K87" s="1"/>
  <c r="H82" i="26"/>
  <c r="G83"/>
  <c r="J81"/>
  <c r="K81" s="1"/>
  <c r="V10" i="31" l="1"/>
  <c r="AG10"/>
  <c r="AG11" s="1"/>
  <c r="W10" s="1"/>
  <c r="G89"/>
  <c r="H88"/>
  <c r="J88" s="1"/>
  <c r="K88" s="1"/>
  <c r="G84" i="26"/>
  <c r="H83"/>
  <c r="J82"/>
  <c r="K82" s="1"/>
  <c r="G90" i="31" l="1"/>
  <c r="H89"/>
  <c r="J89" s="1"/>
  <c r="K89" s="1"/>
  <c r="J83" i="26"/>
  <c r="K83" s="1"/>
  <c r="H84"/>
  <c r="G85"/>
  <c r="G91" i="31" l="1"/>
  <c r="H90"/>
  <c r="J90" s="1"/>
  <c r="K90" s="1"/>
  <c r="H85" i="26"/>
  <c r="G86"/>
  <c r="J84"/>
  <c r="K84" s="1"/>
  <c r="G92" i="31" l="1"/>
  <c r="H91"/>
  <c r="J91" s="1"/>
  <c r="K91" s="1"/>
  <c r="H86" i="26"/>
  <c r="G87"/>
  <c r="J85"/>
  <c r="K85" s="1"/>
  <c r="G93" i="31" l="1"/>
  <c r="H92"/>
  <c r="J92" s="1"/>
  <c r="K92" s="1"/>
  <c r="H87" i="26"/>
  <c r="G88"/>
  <c r="J86"/>
  <c r="G94" i="31" l="1"/>
  <c r="H93"/>
  <c r="J93" s="1"/>
  <c r="K93" s="1"/>
  <c r="S10" i="26"/>
  <c r="V10" s="1"/>
  <c r="K86"/>
  <c r="T10" s="1"/>
  <c r="H88"/>
  <c r="G89"/>
  <c r="J87"/>
  <c r="K87" s="1"/>
  <c r="G95" i="31" l="1"/>
  <c r="H94"/>
  <c r="J94" s="1"/>
  <c r="K94" s="1"/>
  <c r="AG10" i="26"/>
  <c r="AG11" s="1"/>
  <c r="W10" s="1"/>
  <c r="H89"/>
  <c r="G90"/>
  <c r="J88"/>
  <c r="K88" s="1"/>
  <c r="G96" i="31" l="1"/>
  <c r="H95"/>
  <c r="J95" s="1"/>
  <c r="K95" s="1"/>
  <c r="G91" i="26"/>
  <c r="H90"/>
  <c r="J89"/>
  <c r="K89" s="1"/>
  <c r="H96" i="31" l="1"/>
  <c r="J96" s="1"/>
  <c r="K96" s="1"/>
  <c r="G97"/>
  <c r="J90" i="26"/>
  <c r="K90" s="1"/>
  <c r="G92"/>
  <c r="H91"/>
  <c r="H97" i="31" l="1"/>
  <c r="J97" s="1"/>
  <c r="K97" s="1"/>
  <c r="G98"/>
  <c r="J91" i="26"/>
  <c r="K91" s="1"/>
  <c r="G93"/>
  <c r="H92"/>
  <c r="G99" i="31" l="1"/>
  <c r="H98"/>
  <c r="J98" s="1"/>
  <c r="J92" i="26"/>
  <c r="K92" s="1"/>
  <c r="G94"/>
  <c r="H93"/>
  <c r="K98" i="31" l="1"/>
  <c r="T11" s="1"/>
  <c r="S11"/>
  <c r="G100"/>
  <c r="H99"/>
  <c r="J99" s="1"/>
  <c r="K99" s="1"/>
  <c r="J93" i="26"/>
  <c r="K93" s="1"/>
  <c r="G95"/>
  <c r="H94"/>
  <c r="AA21" i="31" l="1"/>
  <c r="AA22" s="1"/>
  <c r="W11" s="1"/>
  <c r="V11"/>
  <c r="G101"/>
  <c r="H100"/>
  <c r="J100" s="1"/>
  <c r="K100" s="1"/>
  <c r="J94" i="26"/>
  <c r="K94" s="1"/>
  <c r="G96"/>
  <c r="H95"/>
  <c r="G102" i="31" l="1"/>
  <c r="H101"/>
  <c r="J101" s="1"/>
  <c r="K101" s="1"/>
  <c r="J95" i="26"/>
  <c r="K95" s="1"/>
  <c r="G97"/>
  <c r="H96"/>
  <c r="G103" i="31" l="1"/>
  <c r="H102"/>
  <c r="J102" s="1"/>
  <c r="K102" s="1"/>
  <c r="J96" i="26"/>
  <c r="K96" s="1"/>
  <c r="G98"/>
  <c r="H97"/>
  <c r="G104" i="31" l="1"/>
  <c r="H103"/>
  <c r="J103" s="1"/>
  <c r="K103" s="1"/>
  <c r="J97" i="26"/>
  <c r="K97" s="1"/>
  <c r="G99"/>
  <c r="H98"/>
  <c r="G105" i="31" l="1"/>
  <c r="H104"/>
  <c r="J104" s="1"/>
  <c r="K104" s="1"/>
  <c r="J98" i="26"/>
  <c r="G100"/>
  <c r="H99"/>
  <c r="G106" i="31" l="1"/>
  <c r="H105"/>
  <c r="J105" s="1"/>
  <c r="K105" s="1"/>
  <c r="S11" i="26"/>
  <c r="V11" s="1"/>
  <c r="K98"/>
  <c r="T11" s="1"/>
  <c r="J99"/>
  <c r="K99" s="1"/>
  <c r="G101"/>
  <c r="H100"/>
  <c r="G107" i="31" l="1"/>
  <c r="H106"/>
  <c r="J106" s="1"/>
  <c r="K106" s="1"/>
  <c r="AA21" i="26"/>
  <c r="AA22" s="1"/>
  <c r="W11" s="1"/>
  <c r="J100"/>
  <c r="K100" s="1"/>
  <c r="G102"/>
  <c r="H101"/>
  <c r="G108" i="31" l="1"/>
  <c r="H107"/>
  <c r="J107" s="1"/>
  <c r="K107" s="1"/>
  <c r="J101" i="26"/>
  <c r="K101" s="1"/>
  <c r="G103"/>
  <c r="H102"/>
  <c r="G109" i="31" l="1"/>
  <c r="H108"/>
  <c r="J108" s="1"/>
  <c r="K108" s="1"/>
  <c r="J102" i="26"/>
  <c r="K102" s="1"/>
  <c r="G104"/>
  <c r="H103"/>
  <c r="G110" i="31" l="1"/>
  <c r="H109"/>
  <c r="J109" s="1"/>
  <c r="K109" s="1"/>
  <c r="J103" i="26"/>
  <c r="K103" s="1"/>
  <c r="G105"/>
  <c r="H104"/>
  <c r="G111" i="31" l="1"/>
  <c r="H110"/>
  <c r="J110" s="1"/>
  <c r="J104" i="26"/>
  <c r="K104" s="1"/>
  <c r="G106"/>
  <c r="H105"/>
  <c r="K110" i="31" l="1"/>
  <c r="T12" s="1"/>
  <c r="S12"/>
  <c r="G112"/>
  <c r="H111"/>
  <c r="J111" s="1"/>
  <c r="K111" s="1"/>
  <c r="J105" i="26"/>
  <c r="K105" s="1"/>
  <c r="G107"/>
  <c r="H106"/>
  <c r="AD22" i="31" l="1"/>
  <c r="AD23" s="1"/>
  <c r="W12" s="1"/>
  <c r="V12"/>
  <c r="G113"/>
  <c r="H112"/>
  <c r="J112" s="1"/>
  <c r="K112" s="1"/>
  <c r="J106" i="26"/>
  <c r="K106" s="1"/>
  <c r="G108"/>
  <c r="H107"/>
  <c r="G114" i="31" l="1"/>
  <c r="H113"/>
  <c r="J113" s="1"/>
  <c r="K113" s="1"/>
  <c r="J107" i="26"/>
  <c r="K107" s="1"/>
  <c r="G109"/>
  <c r="H108"/>
  <c r="G115" i="31" l="1"/>
  <c r="H114"/>
  <c r="J114" s="1"/>
  <c r="K114" s="1"/>
  <c r="J108" i="26"/>
  <c r="K108" s="1"/>
  <c r="G110"/>
  <c r="H109"/>
  <c r="G116" i="31" l="1"/>
  <c r="H115"/>
  <c r="J115" s="1"/>
  <c r="K115" s="1"/>
  <c r="J109" i="26"/>
  <c r="K109" s="1"/>
  <c r="G111"/>
  <c r="H110"/>
  <c r="G117" i="31" l="1"/>
  <c r="H116"/>
  <c r="J116" s="1"/>
  <c r="K116" s="1"/>
  <c r="J110" i="26"/>
  <c r="G112"/>
  <c r="H111"/>
  <c r="G118" i="31" l="1"/>
  <c r="H117"/>
  <c r="J117" s="1"/>
  <c r="K117" s="1"/>
  <c r="S12" i="26"/>
  <c r="V12" s="1"/>
  <c r="K110"/>
  <c r="T12" s="1"/>
  <c r="J111"/>
  <c r="K111" s="1"/>
  <c r="G113"/>
  <c r="H112"/>
  <c r="G119" i="31" l="1"/>
  <c r="H118"/>
  <c r="J118" s="1"/>
  <c r="K118" s="1"/>
  <c r="AD22" i="26"/>
  <c r="AD23" s="1"/>
  <c r="W12" s="1"/>
  <c r="J112"/>
  <c r="K112" s="1"/>
  <c r="G114"/>
  <c r="H113"/>
  <c r="G120" i="31" l="1"/>
  <c r="H119"/>
  <c r="J119" s="1"/>
  <c r="K119" s="1"/>
  <c r="J113" i="26"/>
  <c r="K113" s="1"/>
  <c r="G115"/>
  <c r="H114"/>
  <c r="G121" i="31" l="1"/>
  <c r="H120"/>
  <c r="J120" s="1"/>
  <c r="K120" s="1"/>
  <c r="J114" i="26"/>
  <c r="K114" s="1"/>
  <c r="G116"/>
  <c r="H115"/>
  <c r="G122" i="31" l="1"/>
  <c r="H121"/>
  <c r="J121" s="1"/>
  <c r="K121" s="1"/>
  <c r="J115" i="26"/>
  <c r="K115" s="1"/>
  <c r="G117"/>
  <c r="H116"/>
  <c r="G123" i="31" l="1"/>
  <c r="H122"/>
  <c r="J122" s="1"/>
  <c r="J116" i="26"/>
  <c r="K116" s="1"/>
  <c r="G118"/>
  <c r="H117"/>
  <c r="K122" i="31" l="1"/>
  <c r="T13" s="1"/>
  <c r="S13"/>
  <c r="G124"/>
  <c r="H123"/>
  <c r="J123" s="1"/>
  <c r="K123" s="1"/>
  <c r="J117" i="26"/>
  <c r="K117" s="1"/>
  <c r="G119"/>
  <c r="H118"/>
  <c r="V13" i="31" l="1"/>
  <c r="AG23"/>
  <c r="AG24" s="1"/>
  <c r="W13" s="1"/>
  <c r="G125"/>
  <c r="H124"/>
  <c r="J124" s="1"/>
  <c r="K124" s="1"/>
  <c r="J118" i="26"/>
  <c r="K118" s="1"/>
  <c r="G120"/>
  <c r="H119"/>
  <c r="G126" i="31" l="1"/>
  <c r="H125"/>
  <c r="J125" s="1"/>
  <c r="K125" s="1"/>
  <c r="J119" i="26"/>
  <c r="K119" s="1"/>
  <c r="G121"/>
  <c r="H120"/>
  <c r="G127" i="31" l="1"/>
  <c r="H126"/>
  <c r="J126" s="1"/>
  <c r="K126" s="1"/>
  <c r="J120" i="26"/>
  <c r="K120" s="1"/>
  <c r="G122"/>
  <c r="H121"/>
  <c r="G128" i="31" l="1"/>
  <c r="H127"/>
  <c r="J127" s="1"/>
  <c r="K127" s="1"/>
  <c r="J121" i="26"/>
  <c r="K121" s="1"/>
  <c r="G123"/>
  <c r="H122"/>
  <c r="G129" i="31" l="1"/>
  <c r="H128"/>
  <c r="J128" s="1"/>
  <c r="K128" s="1"/>
  <c r="J122" i="26"/>
  <c r="G124"/>
  <c r="H123"/>
  <c r="G130" i="31" l="1"/>
  <c r="H129"/>
  <c r="J129" s="1"/>
  <c r="K129" s="1"/>
  <c r="S13" i="26"/>
  <c r="AG23" s="1"/>
  <c r="AG24" s="1"/>
  <c r="W13" s="1"/>
  <c r="K122"/>
  <c r="T13" s="1"/>
  <c r="J123"/>
  <c r="K123" s="1"/>
  <c r="G125"/>
  <c r="H124"/>
  <c r="G131" i="31" l="1"/>
  <c r="H130"/>
  <c r="J130" s="1"/>
  <c r="K130" s="1"/>
  <c r="V13" i="26"/>
  <c r="G126"/>
  <c r="H125"/>
  <c r="J124"/>
  <c r="K124" s="1"/>
  <c r="G132" i="31" l="1"/>
  <c r="H131"/>
  <c r="J131" s="1"/>
  <c r="K131" s="1"/>
  <c r="J125" i="26"/>
  <c r="K125" s="1"/>
  <c r="G127"/>
  <c r="H126"/>
  <c r="H132" i="31" l="1"/>
  <c r="J132" s="1"/>
  <c r="K132" s="1"/>
  <c r="G133"/>
  <c r="J126" i="26"/>
  <c r="K126" s="1"/>
  <c r="G128"/>
  <c r="H127"/>
  <c r="G134" i="31" l="1"/>
  <c r="H133"/>
  <c r="J133" s="1"/>
  <c r="K133" s="1"/>
  <c r="J127" i="26"/>
  <c r="K127" s="1"/>
  <c r="G129"/>
  <c r="H128"/>
  <c r="G135" i="31" l="1"/>
  <c r="H134"/>
  <c r="J134" s="1"/>
  <c r="J128" i="26"/>
  <c r="K128" s="1"/>
  <c r="G130"/>
  <c r="H129"/>
  <c r="K134" i="31" l="1"/>
  <c r="T14" s="1"/>
  <c r="S14"/>
  <c r="G136"/>
  <c r="H135"/>
  <c r="J135" s="1"/>
  <c r="K135" s="1"/>
  <c r="J129" i="26"/>
  <c r="K129" s="1"/>
  <c r="G131"/>
  <c r="H130"/>
  <c r="AA37" i="31" l="1"/>
  <c r="AA38" s="1"/>
  <c r="W14" s="1"/>
  <c r="V14"/>
  <c r="G137"/>
  <c r="H136"/>
  <c r="J136" s="1"/>
  <c r="K136" s="1"/>
  <c r="J130" i="26"/>
  <c r="K130" s="1"/>
  <c r="G132"/>
  <c r="H131"/>
  <c r="G138" i="31" l="1"/>
  <c r="H137"/>
  <c r="J137" s="1"/>
  <c r="K137" s="1"/>
  <c r="J131" i="26"/>
  <c r="K131" s="1"/>
  <c r="G133"/>
  <c r="H132"/>
  <c r="G139" i="31" l="1"/>
  <c r="H138"/>
  <c r="J138" s="1"/>
  <c r="K138" s="1"/>
  <c r="J132" i="26"/>
  <c r="K132" s="1"/>
  <c r="G134"/>
  <c r="H133"/>
  <c r="G140" i="31" l="1"/>
  <c r="H139"/>
  <c r="J139" s="1"/>
  <c r="K139" s="1"/>
  <c r="J133" i="26"/>
  <c r="K133" s="1"/>
  <c r="G135"/>
  <c r="H134"/>
  <c r="G141" i="31" l="1"/>
  <c r="H140"/>
  <c r="J140" s="1"/>
  <c r="K140" s="1"/>
  <c r="J134" i="26"/>
  <c r="G136"/>
  <c r="H135"/>
  <c r="G142" i="31" l="1"/>
  <c r="H141"/>
  <c r="J141" s="1"/>
  <c r="K141" s="1"/>
  <c r="S14" i="26"/>
  <c r="V14" s="1"/>
  <c r="K134"/>
  <c r="T14" s="1"/>
  <c r="J135"/>
  <c r="K135" s="1"/>
  <c r="G137"/>
  <c r="H136"/>
  <c r="G143" i="31" l="1"/>
  <c r="H142"/>
  <c r="J142" s="1"/>
  <c r="K142" s="1"/>
  <c r="AA37" i="26"/>
  <c r="AA38" s="1"/>
  <c r="W14" s="1"/>
  <c r="G138"/>
  <c r="H137"/>
  <c r="J136"/>
  <c r="K136" s="1"/>
  <c r="G144" i="31" l="1"/>
  <c r="H143"/>
  <c r="J143" s="1"/>
  <c r="K143" s="1"/>
  <c r="J137" i="26"/>
  <c r="K137" s="1"/>
  <c r="G139"/>
  <c r="H138"/>
  <c r="G145" i="31" l="1"/>
  <c r="H144"/>
  <c r="J144" s="1"/>
  <c r="K144" s="1"/>
  <c r="J138" i="26"/>
  <c r="K138" s="1"/>
  <c r="G140"/>
  <c r="H139"/>
  <c r="H145" i="31" l="1"/>
  <c r="J145" s="1"/>
  <c r="K145" s="1"/>
  <c r="J139" i="26"/>
  <c r="K139" s="1"/>
  <c r="G141"/>
  <c r="H140"/>
  <c r="J140" l="1"/>
  <c r="K140" s="1"/>
  <c r="G142"/>
  <c r="H141"/>
  <c r="J141" l="1"/>
  <c r="K141" s="1"/>
  <c r="G143"/>
  <c r="H142"/>
  <c r="J142" l="1"/>
  <c r="K142" s="1"/>
  <c r="G144"/>
  <c r="H143"/>
  <c r="J143" l="1"/>
  <c r="K143" s="1"/>
  <c r="H144"/>
  <c r="G145"/>
  <c r="H145" l="1"/>
  <c r="G146"/>
  <c r="J144"/>
  <c r="K144" s="1"/>
  <c r="H146" l="1"/>
  <c r="G147"/>
  <c r="J145"/>
  <c r="K145" s="1"/>
  <c r="H147" l="1"/>
  <c r="G148"/>
  <c r="J146"/>
  <c r="S15" l="1"/>
  <c r="AD38" s="1"/>
  <c r="AD39" s="1"/>
  <c r="W15" s="1"/>
  <c r="K146"/>
  <c r="T15" s="1"/>
  <c r="H148"/>
  <c r="G149"/>
  <c r="J147"/>
  <c r="K147" s="1"/>
  <c r="V15" l="1"/>
  <c r="H149"/>
  <c r="G150"/>
  <c r="J148"/>
  <c r="K148" s="1"/>
  <c r="H150" l="1"/>
  <c r="G151"/>
  <c r="J149"/>
  <c r="K149" s="1"/>
  <c r="H151" l="1"/>
  <c r="G152"/>
  <c r="J150"/>
  <c r="K150" s="1"/>
  <c r="H152" l="1"/>
  <c r="G153"/>
  <c r="J151"/>
  <c r="K151" s="1"/>
  <c r="H153" l="1"/>
  <c r="G154"/>
  <c r="J152"/>
  <c r="K152" s="1"/>
  <c r="H154" l="1"/>
  <c r="G155"/>
  <c r="J153"/>
  <c r="K153" s="1"/>
  <c r="H155" l="1"/>
  <c r="G156"/>
  <c r="J154"/>
  <c r="K154" s="1"/>
  <c r="G157" l="1"/>
  <c r="H156"/>
  <c r="J155"/>
  <c r="K155" s="1"/>
  <c r="J156" l="1"/>
  <c r="K156" s="1"/>
  <c r="G158"/>
  <c r="H157"/>
  <c r="J157" l="1"/>
  <c r="K157" s="1"/>
  <c r="G159"/>
  <c r="H158"/>
  <c r="J158" l="1"/>
  <c r="G160"/>
  <c r="H159"/>
  <c r="S16" l="1"/>
  <c r="V16" s="1"/>
  <c r="K158"/>
  <c r="T16" s="1"/>
  <c r="J159"/>
  <c r="K159" s="1"/>
  <c r="G161"/>
  <c r="H160"/>
  <c r="AG39" l="1"/>
  <c r="AG40" s="1"/>
  <c r="W16" s="1"/>
  <c r="G162"/>
  <c r="H161"/>
  <c r="J160"/>
  <c r="K160" s="1"/>
  <c r="J161" l="1"/>
  <c r="K161" s="1"/>
  <c r="G163"/>
  <c r="H162"/>
  <c r="J162" l="1"/>
  <c r="K162" s="1"/>
  <c r="G164"/>
  <c r="H163"/>
  <c r="J163" l="1"/>
  <c r="K163" s="1"/>
  <c r="G165"/>
  <c r="H164"/>
  <c r="J164" l="1"/>
  <c r="K164" s="1"/>
  <c r="G166"/>
  <c r="H165"/>
  <c r="J165" l="1"/>
  <c r="K165" s="1"/>
  <c r="G167"/>
  <c r="H166"/>
  <c r="J166" l="1"/>
  <c r="K166" s="1"/>
  <c r="G168"/>
  <c r="H167"/>
  <c r="J167" l="1"/>
  <c r="K167" s="1"/>
  <c r="G169"/>
  <c r="H168"/>
  <c r="J168" l="1"/>
  <c r="K168" s="1"/>
  <c r="G170"/>
  <c r="H169"/>
  <c r="J169" l="1"/>
  <c r="K169" s="1"/>
  <c r="G171"/>
  <c r="H170"/>
  <c r="J170" l="1"/>
  <c r="G172"/>
  <c r="H171"/>
  <c r="S17" l="1"/>
  <c r="AA55" s="1"/>
  <c r="AA56" s="1"/>
  <c r="W17" s="1"/>
  <c r="K170"/>
  <c r="T17" s="1"/>
  <c r="J171"/>
  <c r="K171" s="1"/>
  <c r="G173"/>
  <c r="H172"/>
  <c r="V17" l="1"/>
  <c r="G174"/>
  <c r="H173"/>
  <c r="J172"/>
  <c r="K172" s="1"/>
  <c r="J173" l="1"/>
  <c r="K173" s="1"/>
  <c r="G175"/>
  <c r="H174"/>
  <c r="J174" l="1"/>
  <c r="K174" s="1"/>
  <c r="G176"/>
  <c r="H175"/>
  <c r="J175" l="1"/>
  <c r="K175" s="1"/>
  <c r="G177"/>
  <c r="H176"/>
  <c r="J176" l="1"/>
  <c r="K176" s="1"/>
  <c r="G178"/>
  <c r="H177"/>
  <c r="J177" l="1"/>
  <c r="K177" s="1"/>
  <c r="G179"/>
  <c r="H178"/>
  <c r="J178" l="1"/>
  <c r="K178" s="1"/>
  <c r="G180"/>
  <c r="H179"/>
  <c r="J179" l="1"/>
  <c r="K179" s="1"/>
  <c r="G181"/>
  <c r="H180"/>
  <c r="J180" l="1"/>
  <c r="K180" s="1"/>
  <c r="G182"/>
  <c r="H182" s="1"/>
  <c r="H181"/>
  <c r="J181" l="1"/>
  <c r="K181" s="1"/>
  <c r="J182"/>
  <c r="S18" l="1"/>
  <c r="V18" s="1"/>
  <c r="K182"/>
  <c r="T18" s="1"/>
  <c r="AD56" l="1"/>
  <c r="AD57" s="1"/>
  <c r="W18" s="1"/>
  <c r="E146" i="31" l="1"/>
  <c r="I146" l="1"/>
  <c r="L146"/>
  <c r="F146"/>
  <c r="G146" s="1"/>
  <c r="H146" l="1"/>
  <c r="J146" s="1"/>
  <c r="G147"/>
  <c r="U15"/>
  <c r="L147"/>
  <c r="L149" s="1"/>
  <c r="L150" s="1"/>
  <c r="L151" s="1"/>
  <c r="L152" s="1"/>
  <c r="L153" s="1"/>
  <c r="L154" s="1"/>
  <c r="L155" s="1"/>
  <c r="L156" s="1"/>
  <c r="L157" s="1"/>
  <c r="L158" s="1"/>
  <c r="I147"/>
  <c r="I148" s="1"/>
  <c r="I149" s="1"/>
  <c r="I150" s="1"/>
  <c r="I151" s="1"/>
  <c r="I152" s="1"/>
  <c r="I153" s="1"/>
  <c r="I154" s="1"/>
  <c r="I155" s="1"/>
  <c r="I156" s="1"/>
  <c r="I157" s="1"/>
  <c r="I158" s="1"/>
  <c r="R15"/>
  <c r="Q15" s="1"/>
  <c r="AF52" l="1"/>
  <c r="AG52" s="1"/>
  <c r="AC37"/>
  <c r="AD37" s="1"/>
  <c r="AF37"/>
  <c r="AG37" s="1"/>
  <c r="Z52"/>
  <c r="AA52" s="1"/>
  <c r="AC52"/>
  <c r="AD52" s="1"/>
  <c r="U16"/>
  <c r="L159"/>
  <c r="L160" s="1"/>
  <c r="L161" s="1"/>
  <c r="L162" s="1"/>
  <c r="L163" s="1"/>
  <c r="L164" s="1"/>
  <c r="L165" s="1"/>
  <c r="L166" s="1"/>
  <c r="L167" s="1"/>
  <c r="L168" s="1"/>
  <c r="L169" s="1"/>
  <c r="L170" s="1"/>
  <c r="H147"/>
  <c r="J147" s="1"/>
  <c r="K147" s="1"/>
  <c r="G148"/>
  <c r="R16"/>
  <c r="Q16" s="1"/>
  <c r="I159"/>
  <c r="I160" s="1"/>
  <c r="I161" s="1"/>
  <c r="I162" s="1"/>
  <c r="I163" s="1"/>
  <c r="I164" s="1"/>
  <c r="I165" s="1"/>
  <c r="I166" s="1"/>
  <c r="I167" s="1"/>
  <c r="I168" s="1"/>
  <c r="I169" s="1"/>
  <c r="I170" s="1"/>
  <c r="K146"/>
  <c r="T15" s="1"/>
  <c r="S15"/>
  <c r="V15" l="1"/>
  <c r="AD38"/>
  <c r="AC53"/>
  <c r="AD53" s="1"/>
  <c r="AF53"/>
  <c r="AG53" s="1"/>
  <c r="Z53"/>
  <c r="AA53" s="1"/>
  <c r="AF38"/>
  <c r="AG38" s="1"/>
  <c r="AD39"/>
  <c r="W15" s="1"/>
  <c r="I171"/>
  <c r="I172" s="1"/>
  <c r="I173" s="1"/>
  <c r="I174" s="1"/>
  <c r="I175" s="1"/>
  <c r="I176" s="1"/>
  <c r="I177" s="1"/>
  <c r="I178" s="1"/>
  <c r="I179" s="1"/>
  <c r="I180" s="1"/>
  <c r="I181" s="1"/>
  <c r="I182" s="1"/>
  <c r="R18" s="1"/>
  <c r="R17"/>
  <c r="Q17" s="1"/>
  <c r="H148"/>
  <c r="J148" s="1"/>
  <c r="K148" s="1"/>
  <c r="G149"/>
  <c r="U17"/>
  <c r="L171"/>
  <c r="L172" s="1"/>
  <c r="L173" s="1"/>
  <c r="L174" s="1"/>
  <c r="L175" s="1"/>
  <c r="L176" s="1"/>
  <c r="L177" s="1"/>
  <c r="L178" s="1"/>
  <c r="L179" s="1"/>
  <c r="L180" s="1"/>
  <c r="L181" s="1"/>
  <c r="L182" s="1"/>
  <c r="U18" s="1"/>
  <c r="AG56"/>
  <c r="H149" l="1"/>
  <c r="J149" s="1"/>
  <c r="K149" s="1"/>
  <c r="G150"/>
  <c r="Z54"/>
  <c r="AA54" s="1"/>
  <c r="AC54"/>
  <c r="AD54" s="1"/>
  <c r="Q18"/>
  <c r="AC55" s="1"/>
  <c r="AD55" s="1"/>
  <c r="H150" l="1"/>
  <c r="J150" s="1"/>
  <c r="K150" s="1"/>
  <c r="G151"/>
  <c r="H151" l="1"/>
  <c r="J151" s="1"/>
  <c r="K151" s="1"/>
  <c r="G152"/>
  <c r="H152" l="1"/>
  <c r="J152" s="1"/>
  <c r="K152" s="1"/>
  <c r="G153"/>
  <c r="H153" l="1"/>
  <c r="J153" s="1"/>
  <c r="K153" s="1"/>
  <c r="G154"/>
  <c r="H154" l="1"/>
  <c r="J154" s="1"/>
  <c r="K154" s="1"/>
  <c r="G155"/>
  <c r="H155" l="1"/>
  <c r="J155" s="1"/>
  <c r="K155" s="1"/>
  <c r="G156"/>
  <c r="H156" l="1"/>
  <c r="J156" s="1"/>
  <c r="K156" s="1"/>
  <c r="G157"/>
  <c r="H157" l="1"/>
  <c r="J157" s="1"/>
  <c r="K157" s="1"/>
  <c r="G158"/>
  <c r="H158" l="1"/>
  <c r="J158" s="1"/>
  <c r="G159"/>
  <c r="H159" l="1"/>
  <c r="J159" s="1"/>
  <c r="K159" s="1"/>
  <c r="G160"/>
  <c r="S16"/>
  <c r="K158"/>
  <c r="T16" s="1"/>
  <c r="H160" l="1"/>
  <c r="J160" s="1"/>
  <c r="K160" s="1"/>
  <c r="G161"/>
  <c r="AG39"/>
  <c r="AG40" s="1"/>
  <c r="W16" s="1"/>
  <c r="V16"/>
  <c r="H161" l="1"/>
  <c r="J161" s="1"/>
  <c r="K161" s="1"/>
  <c r="G162"/>
  <c r="G163" l="1"/>
  <c r="H162"/>
  <c r="J162" s="1"/>
  <c r="K162" s="1"/>
  <c r="H163" l="1"/>
  <c r="J163" s="1"/>
  <c r="K163" s="1"/>
  <c r="G164"/>
  <c r="G165" l="1"/>
  <c r="H164"/>
  <c r="J164" s="1"/>
  <c r="K164" s="1"/>
  <c r="H165" l="1"/>
  <c r="J165" s="1"/>
  <c r="K165" s="1"/>
  <c r="G166"/>
  <c r="H166" l="1"/>
  <c r="J166" s="1"/>
  <c r="K166" s="1"/>
  <c r="G167"/>
  <c r="H167" l="1"/>
  <c r="J167" s="1"/>
  <c r="K167" s="1"/>
  <c r="G168"/>
  <c r="G169" l="1"/>
  <c r="H168"/>
  <c r="J168" s="1"/>
  <c r="K168" s="1"/>
  <c r="H169" l="1"/>
  <c r="J169" s="1"/>
  <c r="K169" s="1"/>
  <c r="G170"/>
  <c r="H170" l="1"/>
  <c r="J170" s="1"/>
  <c r="G171"/>
  <c r="H171" l="1"/>
  <c r="J171" s="1"/>
  <c r="K171" s="1"/>
  <c r="G172"/>
  <c r="S17"/>
  <c r="K170"/>
  <c r="T17" s="1"/>
  <c r="H172" l="1"/>
  <c r="J172" s="1"/>
  <c r="K172" s="1"/>
  <c r="G173"/>
  <c r="AA55"/>
  <c r="AA56" s="1"/>
  <c r="W17" s="1"/>
  <c r="V17"/>
  <c r="H173" l="1"/>
  <c r="J173" s="1"/>
  <c r="K173" s="1"/>
  <c r="G174"/>
  <c r="G175" l="1"/>
  <c r="H174"/>
  <c r="J174" s="1"/>
  <c r="K174" s="1"/>
  <c r="H175" l="1"/>
  <c r="J175" s="1"/>
  <c r="K175" s="1"/>
  <c r="G176"/>
  <c r="H176" l="1"/>
  <c r="J176" s="1"/>
  <c r="K176" s="1"/>
  <c r="G177"/>
  <c r="H177" l="1"/>
  <c r="J177" s="1"/>
  <c r="K177" s="1"/>
  <c r="G178"/>
  <c r="G179" l="1"/>
  <c r="H178"/>
  <c r="J178" s="1"/>
  <c r="K178" s="1"/>
  <c r="H179" l="1"/>
  <c r="J179" s="1"/>
  <c r="K179" s="1"/>
  <c r="G180"/>
  <c r="H180" l="1"/>
  <c r="J180" s="1"/>
  <c r="K180" s="1"/>
  <c r="G181"/>
  <c r="G182" l="1"/>
  <c r="H182" s="1"/>
  <c r="J182" s="1"/>
  <c r="H181"/>
  <c r="J181" s="1"/>
  <c r="K181" s="1"/>
  <c r="S18" l="1"/>
  <c r="K182"/>
  <c r="T18" s="1"/>
  <c r="AD56" l="1"/>
  <c r="AD57" s="1"/>
  <c r="W18" s="1"/>
  <c r="V18"/>
  <c r="H80" i="33" l="1"/>
  <c r="H81" l="1"/>
  <c r="H102" l="1"/>
  <c r="H108" l="1"/>
  <c r="N3"/>
  <c r="K3"/>
  <c r="H3"/>
  <c r="I3" s="1"/>
  <c r="J3" l="1"/>
  <c r="L3" s="1"/>
  <c r="M3" s="1"/>
  <c r="G4"/>
  <c r="K4" s="1"/>
  <c r="H4" l="1"/>
  <c r="I4" s="1"/>
  <c r="G5" s="1"/>
  <c r="N4"/>
  <c r="J4" l="1"/>
  <c r="L4" s="1"/>
  <c r="M4" s="1"/>
  <c r="N5"/>
  <c r="K5"/>
  <c r="H5"/>
  <c r="I5" s="1"/>
  <c r="G6" s="1"/>
  <c r="J5" l="1"/>
  <c r="L5" s="1"/>
  <c r="M5" s="1"/>
  <c r="N6" l="1"/>
  <c r="H6"/>
  <c r="I6" s="1"/>
  <c r="G7" s="1"/>
  <c r="K6"/>
  <c r="J6" l="1"/>
  <c r="L6" s="1"/>
  <c r="M6" s="1"/>
  <c r="K7" l="1"/>
  <c r="N7"/>
  <c r="H7"/>
  <c r="I7" s="1"/>
  <c r="G8" s="1"/>
  <c r="J7" l="1"/>
  <c r="L7" s="1"/>
  <c r="M7" s="1"/>
  <c r="H8" l="1"/>
  <c r="I8" s="1"/>
  <c r="G9" s="1"/>
  <c r="N8"/>
  <c r="K8"/>
  <c r="J8" l="1"/>
  <c r="L8" s="1"/>
  <c r="M8" s="1"/>
  <c r="K9" l="1"/>
  <c r="H9"/>
  <c r="I9" s="1"/>
  <c r="G10" s="1"/>
  <c r="N9"/>
  <c r="J9" l="1"/>
  <c r="L9" s="1"/>
  <c r="M9" s="1"/>
  <c r="N10" l="1"/>
  <c r="H10"/>
  <c r="I10" s="1"/>
  <c r="G11" s="1"/>
  <c r="K10"/>
  <c r="J10" l="1"/>
  <c r="L10" s="1"/>
  <c r="M10" s="1"/>
  <c r="K11" l="1"/>
  <c r="N11"/>
  <c r="H11"/>
  <c r="I11" s="1"/>
  <c r="G12" s="1"/>
  <c r="J11" l="1"/>
  <c r="L11" s="1"/>
  <c r="M11" s="1"/>
  <c r="K12" l="1"/>
  <c r="N12"/>
  <c r="H12"/>
  <c r="I12" s="1"/>
  <c r="G13" s="1"/>
  <c r="J12" l="1"/>
  <c r="L12" s="1"/>
  <c r="M12" s="1"/>
  <c r="H13" l="1"/>
  <c r="I13" s="1"/>
  <c r="G14" s="1"/>
  <c r="N13"/>
  <c r="K13"/>
  <c r="J13" l="1"/>
  <c r="L13" s="1"/>
  <c r="M13" s="1"/>
  <c r="N14" l="1"/>
  <c r="W4" s="1"/>
  <c r="K14"/>
  <c r="T4" s="1"/>
  <c r="H14"/>
  <c r="I14" s="1"/>
  <c r="G15" s="1"/>
  <c r="S4"/>
  <c r="J14" l="1"/>
  <c r="L14" s="1"/>
  <c r="AE13"/>
  <c r="AF13" s="1"/>
  <c r="AH13"/>
  <c r="AI13" s="1"/>
  <c r="AE26"/>
  <c r="AF26" s="1"/>
  <c r="AE3"/>
  <c r="AF3" s="1"/>
  <c r="AH26"/>
  <c r="AI26" s="1"/>
  <c r="AB26"/>
  <c r="AC26" s="1"/>
  <c r="AH41"/>
  <c r="AI41" s="1"/>
  <c r="AB13"/>
  <c r="AC13" s="1"/>
  <c r="AB3"/>
  <c r="AC3" s="1"/>
  <c r="AH3"/>
  <c r="AI3" s="1"/>
  <c r="AE41"/>
  <c r="AF41" s="1"/>
  <c r="AB41"/>
  <c r="AC41" s="1"/>
  <c r="K15" l="1"/>
  <c r="N15"/>
  <c r="H15"/>
  <c r="I15" s="1"/>
  <c r="G16" s="1"/>
  <c r="M14"/>
  <c r="V4" s="1"/>
  <c r="U4"/>
  <c r="X4" s="1"/>
  <c r="J15" l="1"/>
  <c r="L15" s="1"/>
  <c r="M15" s="1"/>
  <c r="N16" l="1"/>
  <c r="H16"/>
  <c r="I16" s="1"/>
  <c r="G17" s="1"/>
  <c r="K16"/>
  <c r="J16" l="1"/>
  <c r="L16" s="1"/>
  <c r="M16" s="1"/>
  <c r="K17" l="1"/>
  <c r="K18" s="1"/>
  <c r="K19" s="1"/>
  <c r="K20" s="1"/>
  <c r="K21" s="1"/>
  <c r="K22" s="1"/>
  <c r="K23" s="1"/>
  <c r="K24" s="1"/>
  <c r="K25" s="1"/>
  <c r="K26" s="1"/>
  <c r="N17"/>
  <c r="N18" s="1"/>
  <c r="N19" s="1"/>
  <c r="N20" s="1"/>
  <c r="N21" s="1"/>
  <c r="N22" s="1"/>
  <c r="N23" s="1"/>
  <c r="N24" s="1"/>
  <c r="N25" s="1"/>
  <c r="N26" s="1"/>
  <c r="H17"/>
  <c r="I17" s="1"/>
  <c r="K27" l="1"/>
  <c r="K28" s="1"/>
  <c r="K29" s="1"/>
  <c r="K30" s="1"/>
  <c r="K31" s="1"/>
  <c r="K32" s="1"/>
  <c r="K33" s="1"/>
  <c r="K34" s="1"/>
  <c r="K35" s="1"/>
  <c r="K36" s="1"/>
  <c r="K37" s="1"/>
  <c r="K38" s="1"/>
  <c r="T5"/>
  <c r="S5" s="1"/>
  <c r="N27"/>
  <c r="N28" s="1"/>
  <c r="N29" s="1"/>
  <c r="N30" s="1"/>
  <c r="N31" s="1"/>
  <c r="N32" s="1"/>
  <c r="N33" s="1"/>
  <c r="N34" s="1"/>
  <c r="N35" s="1"/>
  <c r="N36" s="1"/>
  <c r="N37" s="1"/>
  <c r="N38" s="1"/>
  <c r="W5"/>
  <c r="J17"/>
  <c r="L17" s="1"/>
  <c r="M17" s="1"/>
  <c r="I18"/>
  <c r="AE42" l="1"/>
  <c r="AF42" s="1"/>
  <c r="AH4"/>
  <c r="AI4" s="1"/>
  <c r="AE14"/>
  <c r="AF14" s="1"/>
  <c r="AB4"/>
  <c r="AC4" s="1"/>
  <c r="AH42"/>
  <c r="AI42" s="1"/>
  <c r="AE27"/>
  <c r="AF27" s="1"/>
  <c r="AH14"/>
  <c r="AI14" s="1"/>
  <c r="AB42"/>
  <c r="AC42" s="1"/>
  <c r="AE4"/>
  <c r="AF4" s="1"/>
  <c r="AH27"/>
  <c r="AI27" s="1"/>
  <c r="AB27"/>
  <c r="AC27" s="1"/>
  <c r="AB14"/>
  <c r="AC14" s="1"/>
  <c r="W6"/>
  <c r="N39"/>
  <c r="N40" s="1"/>
  <c r="N41" s="1"/>
  <c r="N42" s="1"/>
  <c r="N43" s="1"/>
  <c r="N44" s="1"/>
  <c r="N45" s="1"/>
  <c r="N46" s="1"/>
  <c r="N47" s="1"/>
  <c r="N48" s="1"/>
  <c r="N49" s="1"/>
  <c r="N50" s="1"/>
  <c r="T6"/>
  <c r="S6" s="1"/>
  <c r="K39"/>
  <c r="K40" s="1"/>
  <c r="K41" s="1"/>
  <c r="K42" s="1"/>
  <c r="K43" s="1"/>
  <c r="K44" s="1"/>
  <c r="K45" s="1"/>
  <c r="K46" s="1"/>
  <c r="K47" s="1"/>
  <c r="K48" s="1"/>
  <c r="K49" s="1"/>
  <c r="K50" s="1"/>
  <c r="J18"/>
  <c r="L18" s="1"/>
  <c r="M18" s="1"/>
  <c r="I19"/>
  <c r="N51" l="1"/>
  <c r="N52" s="1"/>
  <c r="N53" s="1"/>
  <c r="N54" s="1"/>
  <c r="N55" s="1"/>
  <c r="N56" s="1"/>
  <c r="N57" s="1"/>
  <c r="N58" s="1"/>
  <c r="W7"/>
  <c r="J19"/>
  <c r="L19" s="1"/>
  <c r="M19" s="1"/>
  <c r="I20"/>
  <c r="AE28"/>
  <c r="AF28" s="1"/>
  <c r="AE5"/>
  <c r="AF5" s="1"/>
  <c r="AH15"/>
  <c r="AI15" s="1"/>
  <c r="AB43"/>
  <c r="AC43" s="1"/>
  <c r="AB5"/>
  <c r="AC5" s="1"/>
  <c r="AE43"/>
  <c r="AF43" s="1"/>
  <c r="AH28"/>
  <c r="AI28" s="1"/>
  <c r="AH43"/>
  <c r="AI43" s="1"/>
  <c r="AB28"/>
  <c r="AC28" s="1"/>
  <c r="AB15"/>
  <c r="AC15" s="1"/>
  <c r="AE15"/>
  <c r="AF15" s="1"/>
  <c r="AH5"/>
  <c r="AI5" s="1"/>
  <c r="T7"/>
  <c r="S7" s="1"/>
  <c r="K51"/>
  <c r="K52" s="1"/>
  <c r="K53" s="1"/>
  <c r="K54" s="1"/>
  <c r="K55" s="1"/>
  <c r="K56" s="1"/>
  <c r="K57" s="1"/>
  <c r="K58" s="1"/>
  <c r="AE44" l="1"/>
  <c r="AF44" s="1"/>
  <c r="AH6"/>
  <c r="AI6" s="1"/>
  <c r="AH44"/>
  <c r="AI44" s="1"/>
  <c r="AE6"/>
  <c r="AF6" s="1"/>
  <c r="AE16"/>
  <c r="AF16" s="1"/>
  <c r="AE29"/>
  <c r="AF29" s="1"/>
  <c r="AB16"/>
  <c r="AC16" s="1"/>
  <c r="AH16"/>
  <c r="AI16" s="1"/>
  <c r="AB29"/>
  <c r="AC29" s="1"/>
  <c r="AB6"/>
  <c r="AC6" s="1"/>
  <c r="AH29"/>
  <c r="AI29" s="1"/>
  <c r="AB44"/>
  <c r="AC44" s="1"/>
  <c r="I21"/>
  <c r="J20"/>
  <c r="L20" s="1"/>
  <c r="M20" s="1"/>
  <c r="I22" l="1"/>
  <c r="J21"/>
  <c r="L21" s="1"/>
  <c r="M21" s="1"/>
  <c r="I23" l="1"/>
  <c r="J22"/>
  <c r="L22" s="1"/>
  <c r="M22" s="1"/>
  <c r="J23" l="1"/>
  <c r="L23" s="1"/>
  <c r="M23" s="1"/>
  <c r="I24"/>
  <c r="J24" l="1"/>
  <c r="L24" s="1"/>
  <c r="M24" s="1"/>
  <c r="I25"/>
  <c r="J25" l="1"/>
  <c r="L25" s="1"/>
  <c r="M25" s="1"/>
  <c r="I26"/>
  <c r="J26" l="1"/>
  <c r="L26" s="1"/>
  <c r="I27"/>
  <c r="U5" l="1"/>
  <c r="X5" s="1"/>
  <c r="M26"/>
  <c r="V5" s="1"/>
  <c r="J27"/>
  <c r="L27" s="1"/>
  <c r="M27" s="1"/>
  <c r="I28"/>
  <c r="J28" l="1"/>
  <c r="L28" s="1"/>
  <c r="M28" s="1"/>
  <c r="I29"/>
  <c r="J29" l="1"/>
  <c r="L29" s="1"/>
  <c r="M29" s="1"/>
  <c r="I30"/>
  <c r="I31" l="1"/>
  <c r="J30"/>
  <c r="L30" s="1"/>
  <c r="M30" s="1"/>
  <c r="J31" l="1"/>
  <c r="L31" s="1"/>
  <c r="M31" s="1"/>
  <c r="I32"/>
  <c r="I33" l="1"/>
  <c r="J32"/>
  <c r="L32" s="1"/>
  <c r="M32" s="1"/>
  <c r="J33" l="1"/>
  <c r="L33" s="1"/>
  <c r="M33" s="1"/>
  <c r="I34"/>
  <c r="J34" l="1"/>
  <c r="L34" s="1"/>
  <c r="M34" s="1"/>
  <c r="I35"/>
  <c r="I36" l="1"/>
  <c r="J35"/>
  <c r="L35" s="1"/>
  <c r="M35" s="1"/>
  <c r="J36" l="1"/>
  <c r="L36" s="1"/>
  <c r="M36" s="1"/>
  <c r="I37"/>
  <c r="I38" l="1"/>
  <c r="J37"/>
  <c r="L37" s="1"/>
  <c r="M37" s="1"/>
  <c r="I39" l="1"/>
  <c r="J38"/>
  <c r="L38" s="1"/>
  <c r="J39" l="1"/>
  <c r="L39" s="1"/>
  <c r="M39" s="1"/>
  <c r="I40"/>
  <c r="U6"/>
  <c r="X6" s="1"/>
  <c r="M38"/>
  <c r="V6" s="1"/>
  <c r="J40" l="1"/>
  <c r="L40" s="1"/>
  <c r="M40" s="1"/>
  <c r="I41"/>
  <c r="J41" l="1"/>
  <c r="L41" s="1"/>
  <c r="M41" s="1"/>
  <c r="I42"/>
  <c r="J42" l="1"/>
  <c r="L42" s="1"/>
  <c r="M42" s="1"/>
  <c r="I43"/>
  <c r="I44" l="1"/>
  <c r="J43"/>
  <c r="L43" s="1"/>
  <c r="M43" s="1"/>
  <c r="I45" l="1"/>
  <c r="J44"/>
  <c r="L44" s="1"/>
  <c r="M44" s="1"/>
  <c r="I46" l="1"/>
  <c r="J45"/>
  <c r="L45" s="1"/>
  <c r="M45" s="1"/>
  <c r="J46" l="1"/>
  <c r="L46" s="1"/>
  <c r="M46" s="1"/>
  <c r="I47"/>
  <c r="J47" l="1"/>
  <c r="L47" s="1"/>
  <c r="M47" s="1"/>
  <c r="I48"/>
  <c r="J48" l="1"/>
  <c r="L48" s="1"/>
  <c r="M48" s="1"/>
  <c r="I49"/>
  <c r="J49" l="1"/>
  <c r="L49" s="1"/>
  <c r="M49" s="1"/>
  <c r="I50"/>
  <c r="J50" l="1"/>
  <c r="L50" s="1"/>
  <c r="I51"/>
  <c r="U7" l="1"/>
  <c r="X7" s="1"/>
  <c r="M50"/>
  <c r="V7" s="1"/>
  <c r="I52"/>
  <c r="J51"/>
  <c r="L51" s="1"/>
  <c r="M51" s="1"/>
  <c r="I53" l="1"/>
  <c r="J52"/>
  <c r="L52" s="1"/>
  <c r="M52" s="1"/>
  <c r="I54" l="1"/>
  <c r="J53"/>
  <c r="L53" s="1"/>
  <c r="M53" s="1"/>
  <c r="J54" l="1"/>
  <c r="L54" s="1"/>
  <c r="M54" s="1"/>
  <c r="I55"/>
  <c r="I56" l="1"/>
  <c r="J55"/>
  <c r="L55" s="1"/>
  <c r="M55" s="1"/>
  <c r="J56" l="1"/>
  <c r="L56" s="1"/>
  <c r="M56" s="1"/>
  <c r="I57"/>
  <c r="J57" l="1"/>
  <c r="L57" s="1"/>
  <c r="M57" s="1"/>
  <c r="I58"/>
  <c r="G59" s="1"/>
  <c r="H59" l="1"/>
  <c r="I59" s="1"/>
  <c r="G60" s="1"/>
  <c r="K59"/>
  <c r="N59"/>
  <c r="J58"/>
  <c r="L58" s="1"/>
  <c r="M58" s="1"/>
  <c r="J59" l="1"/>
  <c r="L59" s="1"/>
  <c r="M59" s="1"/>
  <c r="N60" l="1"/>
  <c r="K60"/>
  <c r="H60"/>
  <c r="I60" s="1"/>
  <c r="G61" s="1"/>
  <c r="J60" l="1"/>
  <c r="L60" s="1"/>
  <c r="M60" s="1"/>
  <c r="K61" l="1"/>
  <c r="H61"/>
  <c r="I61" s="1"/>
  <c r="G62" s="1"/>
  <c r="N61"/>
  <c r="J61" l="1"/>
  <c r="L61" s="1"/>
  <c r="M61" s="1"/>
  <c r="N62" l="1"/>
  <c r="W8" s="1"/>
  <c r="K62"/>
  <c r="T8" s="1"/>
  <c r="S8" s="1"/>
  <c r="H62"/>
  <c r="I62" s="1"/>
  <c r="G63" s="1"/>
  <c r="AE30" l="1"/>
  <c r="AF30" s="1"/>
  <c r="AB45"/>
  <c r="AC45" s="1"/>
  <c r="AH7"/>
  <c r="AI7" s="1"/>
  <c r="AE17"/>
  <c r="AF17" s="1"/>
  <c r="AB17"/>
  <c r="AC17" s="1"/>
  <c r="AE7"/>
  <c r="AF7" s="1"/>
  <c r="AH17"/>
  <c r="AI17" s="1"/>
  <c r="AB7"/>
  <c r="AC7" s="1"/>
  <c r="AE45"/>
  <c r="AF45" s="1"/>
  <c r="AH45"/>
  <c r="AI45" s="1"/>
  <c r="AB30"/>
  <c r="AC30" s="1"/>
  <c r="AH30"/>
  <c r="AI30" s="1"/>
  <c r="J62"/>
  <c r="L62" s="1"/>
  <c r="M62" l="1"/>
  <c r="V8" s="1"/>
  <c r="U8"/>
  <c r="N63"/>
  <c r="H63"/>
  <c r="I63" s="1"/>
  <c r="G64" s="1"/>
  <c r="K63"/>
  <c r="AC8" l="1"/>
  <c r="AC9" s="1"/>
  <c r="Y8" s="1"/>
  <c r="X8"/>
  <c r="J63"/>
  <c r="L63" s="1"/>
  <c r="M63" s="1"/>
  <c r="H64" l="1"/>
  <c r="I64" s="1"/>
  <c r="G65" s="1"/>
  <c r="K64"/>
  <c r="N64"/>
  <c r="J64" l="1"/>
  <c r="L64" s="1"/>
  <c r="M64" s="1"/>
  <c r="H65" l="1"/>
  <c r="I65" s="1"/>
  <c r="G66" s="1"/>
  <c r="K65"/>
  <c r="N65"/>
  <c r="J65" l="1"/>
  <c r="L65" s="1"/>
  <c r="M65" s="1"/>
  <c r="H66" l="1"/>
  <c r="I66" s="1"/>
  <c r="G67" s="1"/>
  <c r="K66"/>
  <c r="N66"/>
  <c r="J66" l="1"/>
  <c r="L66" s="1"/>
  <c r="M66" s="1"/>
  <c r="H67" l="1"/>
  <c r="I67" s="1"/>
  <c r="G68" s="1"/>
  <c r="K67"/>
  <c r="N67"/>
  <c r="J67" l="1"/>
  <c r="L67" s="1"/>
  <c r="M67" s="1"/>
  <c r="K68" l="1"/>
  <c r="H68"/>
  <c r="I68" s="1"/>
  <c r="G69" s="1"/>
  <c r="N68"/>
  <c r="J68" l="1"/>
  <c r="L68" s="1"/>
  <c r="M68" s="1"/>
  <c r="N69" l="1"/>
  <c r="K69"/>
  <c r="H69"/>
  <c r="I69" s="1"/>
  <c r="G70" s="1"/>
  <c r="J69" l="1"/>
  <c r="L69" s="1"/>
  <c r="M69" s="1"/>
  <c r="N70" l="1"/>
  <c r="K70"/>
  <c r="H70"/>
  <c r="I70" s="1"/>
  <c r="G71" s="1"/>
  <c r="J70" l="1"/>
  <c r="L70" s="1"/>
  <c r="M70" s="1"/>
  <c r="N71" l="1"/>
  <c r="K71"/>
  <c r="H71"/>
  <c r="I71" s="1"/>
  <c r="G72" s="1"/>
  <c r="J71" l="1"/>
  <c r="L71" s="1"/>
  <c r="M71" s="1"/>
  <c r="N72" l="1"/>
  <c r="H72"/>
  <c r="I72" s="1"/>
  <c r="G73" s="1"/>
  <c r="K72"/>
  <c r="J72" l="1"/>
  <c r="L72" s="1"/>
  <c r="M72" s="1"/>
  <c r="K73" l="1"/>
  <c r="N73"/>
  <c r="H73"/>
  <c r="I73" s="1"/>
  <c r="G74" s="1"/>
  <c r="J73" l="1"/>
  <c r="L73" s="1"/>
  <c r="M73" s="1"/>
  <c r="K74" l="1"/>
  <c r="T9" s="1"/>
  <c r="S9" s="1"/>
  <c r="N74"/>
  <c r="W9" s="1"/>
  <c r="H74"/>
  <c r="I74" s="1"/>
  <c r="G75" s="1"/>
  <c r="AE46" l="1"/>
  <c r="AF46" s="1"/>
  <c r="AH31"/>
  <c r="AI31" s="1"/>
  <c r="AH46"/>
  <c r="AI46" s="1"/>
  <c r="AE18"/>
  <c r="AF18" s="1"/>
  <c r="AB31"/>
  <c r="AC31" s="1"/>
  <c r="AE31"/>
  <c r="AF31" s="1"/>
  <c r="AB46"/>
  <c r="AC46" s="1"/>
  <c r="AB18"/>
  <c r="AC18" s="1"/>
  <c r="AE8"/>
  <c r="AF8" s="1"/>
  <c r="AH18"/>
  <c r="AI18" s="1"/>
  <c r="AH8"/>
  <c r="AI8" s="1"/>
  <c r="J74"/>
  <c r="L74" s="1"/>
  <c r="M74" l="1"/>
  <c r="V9" s="1"/>
  <c r="U9"/>
  <c r="K75"/>
  <c r="H75"/>
  <c r="I75" s="1"/>
  <c r="G76" s="1"/>
  <c r="N75"/>
  <c r="AF9" l="1"/>
  <c r="AF10" s="1"/>
  <c r="Y9" s="1"/>
  <c r="X9"/>
  <c r="J75"/>
  <c r="L75" s="1"/>
  <c r="M75" s="1"/>
  <c r="N76" l="1"/>
  <c r="H76"/>
  <c r="I76" s="1"/>
  <c r="G77" s="1"/>
  <c r="K76"/>
  <c r="J76" l="1"/>
  <c r="L76" s="1"/>
  <c r="M76" s="1"/>
  <c r="K77" l="1"/>
  <c r="H77"/>
  <c r="I77" s="1"/>
  <c r="G78" s="1"/>
  <c r="N77"/>
  <c r="J77" l="1"/>
  <c r="L77" s="1"/>
  <c r="M77" s="1"/>
  <c r="K78" l="1"/>
  <c r="N78"/>
  <c r="H78"/>
  <c r="I78" s="1"/>
  <c r="G79" s="1"/>
  <c r="J78" l="1"/>
  <c r="L78" s="1"/>
  <c r="M78" s="1"/>
  <c r="K79" l="1"/>
  <c r="K80" s="1"/>
  <c r="K81" s="1"/>
  <c r="K82" s="1"/>
  <c r="K83" s="1"/>
  <c r="K84" s="1"/>
  <c r="K85" s="1"/>
  <c r="K86" s="1"/>
  <c r="N79"/>
  <c r="N80" s="1"/>
  <c r="N81" s="1"/>
  <c r="N82" s="1"/>
  <c r="N83" s="1"/>
  <c r="N84" s="1"/>
  <c r="N85" s="1"/>
  <c r="N86" s="1"/>
  <c r="H79"/>
  <c r="I79" s="1"/>
  <c r="T10" l="1"/>
  <c r="S10" s="1"/>
  <c r="K87"/>
  <c r="K88" s="1"/>
  <c r="K89" s="1"/>
  <c r="W10"/>
  <c r="N87"/>
  <c r="N88" s="1"/>
  <c r="N89" s="1"/>
  <c r="J79"/>
  <c r="L79" s="1"/>
  <c r="M79" s="1"/>
  <c r="I80"/>
  <c r="AH47" l="1"/>
  <c r="AI47" s="1"/>
  <c r="AE19"/>
  <c r="AF19" s="1"/>
  <c r="AB19"/>
  <c r="AC19" s="1"/>
  <c r="AE32"/>
  <c r="AF32" s="1"/>
  <c r="AH19"/>
  <c r="AI19" s="1"/>
  <c r="AH32"/>
  <c r="AI32" s="1"/>
  <c r="AB47"/>
  <c r="AC47" s="1"/>
  <c r="AH9"/>
  <c r="AI9" s="1"/>
  <c r="AE47"/>
  <c r="AF47" s="1"/>
  <c r="AB32"/>
  <c r="AC32" s="1"/>
  <c r="J80"/>
  <c r="L80" s="1"/>
  <c r="M80" s="1"/>
  <c r="I81"/>
  <c r="J81" l="1"/>
  <c r="L81" s="1"/>
  <c r="M81" s="1"/>
  <c r="I82"/>
  <c r="I83" l="1"/>
  <c r="J82"/>
  <c r="L82" s="1"/>
  <c r="M82" s="1"/>
  <c r="I84" l="1"/>
  <c r="J83"/>
  <c r="L83" s="1"/>
  <c r="M83" s="1"/>
  <c r="I85" l="1"/>
  <c r="J84"/>
  <c r="L84" s="1"/>
  <c r="M84" s="1"/>
  <c r="I86" l="1"/>
  <c r="J85"/>
  <c r="L85" s="1"/>
  <c r="M85" s="1"/>
  <c r="I87" l="1"/>
  <c r="J86"/>
  <c r="L86" s="1"/>
  <c r="J87" l="1"/>
  <c r="L87" s="1"/>
  <c r="M87" s="1"/>
  <c r="I88"/>
  <c r="M86"/>
  <c r="V10" s="1"/>
  <c r="U10"/>
  <c r="J88" l="1"/>
  <c r="L88" s="1"/>
  <c r="M88" s="1"/>
  <c r="I89"/>
  <c r="G90" s="1"/>
  <c r="AI10"/>
  <c r="AI11" s="1"/>
  <c r="Y10" s="1"/>
  <c r="X10"/>
  <c r="J89" l="1"/>
  <c r="L89" s="1"/>
  <c r="M89" s="1"/>
  <c r="H90" l="1"/>
  <c r="I90" s="1"/>
  <c r="G91" s="1"/>
  <c r="N90"/>
  <c r="K90"/>
  <c r="J90" l="1"/>
  <c r="L90" s="1"/>
  <c r="M90" s="1"/>
  <c r="H91" l="1"/>
  <c r="I91" s="1"/>
  <c r="G92" s="1"/>
  <c r="K91"/>
  <c r="N91"/>
  <c r="J91" l="1"/>
  <c r="L91" s="1"/>
  <c r="M91" s="1"/>
  <c r="K92" l="1"/>
  <c r="H92"/>
  <c r="I92" s="1"/>
  <c r="G93" s="1"/>
  <c r="N92"/>
  <c r="J92" l="1"/>
  <c r="L92" s="1"/>
  <c r="M92" s="1"/>
  <c r="K93" l="1"/>
  <c r="N93"/>
  <c r="H93"/>
  <c r="I93" s="1"/>
  <c r="G94" s="1"/>
  <c r="J93" l="1"/>
  <c r="L93" s="1"/>
  <c r="M93" s="1"/>
  <c r="N94" l="1"/>
  <c r="H94"/>
  <c r="I94" s="1"/>
  <c r="G95" s="1"/>
  <c r="K94"/>
  <c r="J94" l="1"/>
  <c r="L94" s="1"/>
  <c r="M94" s="1"/>
  <c r="H95" l="1"/>
  <c r="I95" s="1"/>
  <c r="G96" s="1"/>
  <c r="K95"/>
  <c r="N95"/>
  <c r="J95" l="1"/>
  <c r="L95" s="1"/>
  <c r="M95" s="1"/>
  <c r="N96" l="1"/>
  <c r="H96"/>
  <c r="I96" s="1"/>
  <c r="G97" s="1"/>
  <c r="K96"/>
  <c r="J96" l="1"/>
  <c r="L96" s="1"/>
  <c r="M96" s="1"/>
  <c r="N97" l="1"/>
  <c r="H97"/>
  <c r="I97" s="1"/>
  <c r="G98" s="1"/>
  <c r="K97"/>
  <c r="J97" l="1"/>
  <c r="L97" s="1"/>
  <c r="M97" s="1"/>
  <c r="N98" l="1"/>
  <c r="W11" s="1"/>
  <c r="H98"/>
  <c r="I98" s="1"/>
  <c r="G99" s="1"/>
  <c r="K98"/>
  <c r="T11" s="1"/>
  <c r="S11" s="1"/>
  <c r="J98" l="1"/>
  <c r="L98" s="1"/>
  <c r="AB20"/>
  <c r="AC20" s="1"/>
  <c r="AB48"/>
  <c r="AC48" s="1"/>
  <c r="AH20"/>
  <c r="AI20" s="1"/>
  <c r="AB33"/>
  <c r="AC33" s="1"/>
  <c r="AE33"/>
  <c r="AF33" s="1"/>
  <c r="AE48"/>
  <c r="AF48" s="1"/>
  <c r="AH48"/>
  <c r="AI48" s="1"/>
  <c r="AE20"/>
  <c r="AF20" s="1"/>
  <c r="AH33"/>
  <c r="AI33" s="1"/>
  <c r="H99" l="1"/>
  <c r="I99" s="1"/>
  <c r="G100" s="1"/>
  <c r="K99"/>
  <c r="N99"/>
  <c r="U11"/>
  <c r="M98"/>
  <c r="V11" s="1"/>
  <c r="J99" l="1"/>
  <c r="L99" s="1"/>
  <c r="M99" s="1"/>
  <c r="AC21"/>
  <c r="AC22" s="1"/>
  <c r="Y11" s="1"/>
  <c r="X11"/>
  <c r="K100" l="1"/>
  <c r="H100"/>
  <c r="I100" s="1"/>
  <c r="G101" s="1"/>
  <c r="N100"/>
  <c r="J100" l="1"/>
  <c r="L100" s="1"/>
  <c r="M100" s="1"/>
  <c r="K101" l="1"/>
  <c r="K102" s="1"/>
  <c r="K103" s="1"/>
  <c r="K104" s="1"/>
  <c r="K105" s="1"/>
  <c r="K106" s="1"/>
  <c r="K107" s="1"/>
  <c r="K108" s="1"/>
  <c r="K109" s="1"/>
  <c r="K110" s="1"/>
  <c r="H101"/>
  <c r="I101" s="1"/>
  <c r="N101"/>
  <c r="N102" s="1"/>
  <c r="N103" s="1"/>
  <c r="N104" s="1"/>
  <c r="N105" s="1"/>
  <c r="N106" s="1"/>
  <c r="N107" s="1"/>
  <c r="N108" s="1"/>
  <c r="N109" s="1"/>
  <c r="N110" s="1"/>
  <c r="K111" l="1"/>
  <c r="T12"/>
  <c r="S12" s="1"/>
  <c r="I102"/>
  <c r="J101"/>
  <c r="L101" s="1"/>
  <c r="M101" s="1"/>
  <c r="N111"/>
  <c r="W12"/>
  <c r="J102" l="1"/>
  <c r="L102" s="1"/>
  <c r="M102" s="1"/>
  <c r="I103"/>
  <c r="AE49"/>
  <c r="AF49" s="1"/>
  <c r="AB34"/>
  <c r="AC34" s="1"/>
  <c r="AH34"/>
  <c r="AI34" s="1"/>
  <c r="AE34"/>
  <c r="AF34" s="1"/>
  <c r="AE21"/>
  <c r="AF21" s="1"/>
  <c r="AH21"/>
  <c r="AI21" s="1"/>
  <c r="AH49"/>
  <c r="AI49" s="1"/>
  <c r="AB49"/>
  <c r="AC49" s="1"/>
  <c r="J103" l="1"/>
  <c r="L103" s="1"/>
  <c r="M103" s="1"/>
  <c r="I104"/>
  <c r="I105" l="1"/>
  <c r="J104"/>
  <c r="L104" s="1"/>
  <c r="M104" s="1"/>
  <c r="J105" l="1"/>
  <c r="L105" s="1"/>
  <c r="M105" s="1"/>
  <c r="I106"/>
  <c r="J106" l="1"/>
  <c r="L106" s="1"/>
  <c r="M106" s="1"/>
  <c r="I107"/>
  <c r="J107" l="1"/>
  <c r="L107" s="1"/>
  <c r="M107" s="1"/>
  <c r="I108"/>
  <c r="I109" l="1"/>
  <c r="J108"/>
  <c r="L108" s="1"/>
  <c r="M108" s="1"/>
  <c r="I110" l="1"/>
  <c r="J109"/>
  <c r="L109" s="1"/>
  <c r="M109" s="1"/>
  <c r="I111" l="1"/>
  <c r="G112" s="1"/>
  <c r="J110"/>
  <c r="L110" s="1"/>
  <c r="J111" l="1"/>
  <c r="L111" s="1"/>
  <c r="M111" s="1"/>
  <c r="U12"/>
  <c r="M110"/>
  <c r="V12" s="1"/>
  <c r="H112" l="1"/>
  <c r="I112" s="1"/>
  <c r="K112"/>
  <c r="K113" s="1"/>
  <c r="K114" s="1"/>
  <c r="K115" s="1"/>
  <c r="K116" s="1"/>
  <c r="K117" s="1"/>
  <c r="K118" s="1"/>
  <c r="K119" s="1"/>
  <c r="K120" s="1"/>
  <c r="K121" s="1"/>
  <c r="K122" s="1"/>
  <c r="N112"/>
  <c r="N113" s="1"/>
  <c r="N114" s="1"/>
  <c r="N115" s="1"/>
  <c r="N116" s="1"/>
  <c r="N117" s="1"/>
  <c r="N118" s="1"/>
  <c r="N119" s="1"/>
  <c r="N120" s="1"/>
  <c r="N121" s="1"/>
  <c r="N122" s="1"/>
  <c r="X12"/>
  <c r="AF22"/>
  <c r="AF23" s="1"/>
  <c r="Y12" s="1"/>
  <c r="K123" l="1"/>
  <c r="K124" s="1"/>
  <c r="K125" s="1"/>
  <c r="K126" s="1"/>
  <c r="K127" s="1"/>
  <c r="K128" s="1"/>
  <c r="K129" s="1"/>
  <c r="K130" s="1"/>
  <c r="K131" s="1"/>
  <c r="K132" s="1"/>
  <c r="K133" s="1"/>
  <c r="K134" s="1"/>
  <c r="T13"/>
  <c r="S13" s="1"/>
  <c r="I113"/>
  <c r="J112"/>
  <c r="L112" s="1"/>
  <c r="M112" s="1"/>
  <c r="W13"/>
  <c r="N123"/>
  <c r="N124" s="1"/>
  <c r="N125" s="1"/>
  <c r="N126" s="1"/>
  <c r="N127" s="1"/>
  <c r="N128" s="1"/>
  <c r="N129" s="1"/>
  <c r="N130" s="1"/>
  <c r="N131" s="1"/>
  <c r="N132" s="1"/>
  <c r="N133" s="1"/>
  <c r="N134" s="1"/>
  <c r="AH35" l="1"/>
  <c r="AI35" s="1"/>
  <c r="AE35"/>
  <c r="AF35" s="1"/>
  <c r="AB50"/>
  <c r="AC50" s="1"/>
  <c r="AH22"/>
  <c r="AI22" s="1"/>
  <c r="AH50"/>
  <c r="AI50" s="1"/>
  <c r="AE50"/>
  <c r="AF50" s="1"/>
  <c r="AB35"/>
  <c r="AC35" s="1"/>
  <c r="T14"/>
  <c r="S14" s="1"/>
  <c r="K135"/>
  <c r="K136" s="1"/>
  <c r="K137" s="1"/>
  <c r="K138" s="1"/>
  <c r="K139" s="1"/>
  <c r="K140" s="1"/>
  <c r="K141" s="1"/>
  <c r="K142" s="1"/>
  <c r="K143" s="1"/>
  <c r="K144" s="1"/>
  <c r="K145" s="1"/>
  <c r="K146" s="1"/>
  <c r="I114"/>
  <c r="J113"/>
  <c r="L113" s="1"/>
  <c r="M113" s="1"/>
  <c r="W14"/>
  <c r="N135"/>
  <c r="N136" s="1"/>
  <c r="N137" s="1"/>
  <c r="N138" s="1"/>
  <c r="N139" s="1"/>
  <c r="N140" s="1"/>
  <c r="N141" s="1"/>
  <c r="N142" s="1"/>
  <c r="N143" s="1"/>
  <c r="N144" s="1"/>
  <c r="N145" s="1"/>
  <c r="N146" s="1"/>
  <c r="N147" l="1"/>
  <c r="N148" s="1"/>
  <c r="N149" s="1"/>
  <c r="N150" s="1"/>
  <c r="N151" s="1"/>
  <c r="N152" s="1"/>
  <c r="N153" s="1"/>
  <c r="N154" s="1"/>
  <c r="N155" s="1"/>
  <c r="N156" s="1"/>
  <c r="W15"/>
  <c r="K147"/>
  <c r="K148" s="1"/>
  <c r="K149" s="1"/>
  <c r="K150" s="1"/>
  <c r="K151" s="1"/>
  <c r="K152" s="1"/>
  <c r="K153" s="1"/>
  <c r="K154" s="1"/>
  <c r="K155" s="1"/>
  <c r="K156" s="1"/>
  <c r="T15"/>
  <c r="S15" s="1"/>
  <c r="I115"/>
  <c r="J114"/>
  <c r="L114" s="1"/>
  <c r="M114" s="1"/>
  <c r="AE51"/>
  <c r="AF51" s="1"/>
  <c r="AB36"/>
  <c r="AC36" s="1"/>
  <c r="AH51"/>
  <c r="AI51" s="1"/>
  <c r="AB51"/>
  <c r="AC51" s="1"/>
  <c r="AH36"/>
  <c r="AI36" s="1"/>
  <c r="AE36"/>
  <c r="AF36" s="1"/>
  <c r="AH52" l="1"/>
  <c r="AI52" s="1"/>
  <c r="AE52"/>
  <c r="AF52" s="1"/>
  <c r="AH37"/>
  <c r="AI37" s="1"/>
  <c r="AE37"/>
  <c r="AF37" s="1"/>
  <c r="AB52"/>
  <c r="AC52" s="1"/>
  <c r="J115"/>
  <c r="L115" s="1"/>
  <c r="M115" s="1"/>
  <c r="I116"/>
  <c r="I117" l="1"/>
  <c r="J116"/>
  <c r="L116" s="1"/>
  <c r="M116" s="1"/>
  <c r="J117" l="1"/>
  <c r="L117" s="1"/>
  <c r="M117" s="1"/>
  <c r="I118"/>
  <c r="I119" l="1"/>
  <c r="J118"/>
  <c r="L118" s="1"/>
  <c r="M118" s="1"/>
  <c r="I120" l="1"/>
  <c r="J119"/>
  <c r="L119" s="1"/>
  <c r="M119" s="1"/>
  <c r="I121" l="1"/>
  <c r="J120"/>
  <c r="L120" s="1"/>
  <c r="M120" s="1"/>
  <c r="J121" l="1"/>
  <c r="L121" s="1"/>
  <c r="M121" s="1"/>
  <c r="I122"/>
  <c r="J122" l="1"/>
  <c r="L122" s="1"/>
  <c r="I123"/>
  <c r="M122" l="1"/>
  <c r="V13" s="1"/>
  <c r="U13"/>
  <c r="J123"/>
  <c r="L123" s="1"/>
  <c r="M123" s="1"/>
  <c r="I124"/>
  <c r="AI23" l="1"/>
  <c r="AI24" s="1"/>
  <c r="Y13" s="1"/>
  <c r="X13"/>
  <c r="I125"/>
  <c r="J124"/>
  <c r="L124" s="1"/>
  <c r="M124" s="1"/>
  <c r="I126" l="1"/>
  <c r="J125"/>
  <c r="L125" s="1"/>
  <c r="M125" s="1"/>
  <c r="J126" l="1"/>
  <c r="L126" s="1"/>
  <c r="M126" s="1"/>
  <c r="I127"/>
  <c r="J127" l="1"/>
  <c r="L127" s="1"/>
  <c r="M127" s="1"/>
  <c r="I128"/>
  <c r="I129" l="1"/>
  <c r="J128"/>
  <c r="L128" s="1"/>
  <c r="M128" s="1"/>
  <c r="I130" l="1"/>
  <c r="J129"/>
  <c r="L129" s="1"/>
  <c r="M129" s="1"/>
  <c r="J130" l="1"/>
  <c r="L130" s="1"/>
  <c r="M130" s="1"/>
  <c r="I131"/>
  <c r="J131" l="1"/>
  <c r="L131" s="1"/>
  <c r="M131" s="1"/>
  <c r="I132"/>
  <c r="J132" l="1"/>
  <c r="L132" s="1"/>
  <c r="M132" s="1"/>
  <c r="I133"/>
  <c r="J133" l="1"/>
  <c r="L133" s="1"/>
  <c r="M133" s="1"/>
  <c r="I134"/>
  <c r="I135" l="1"/>
  <c r="J134"/>
  <c r="L134" s="1"/>
  <c r="I136" l="1"/>
  <c r="J135"/>
  <c r="L135" s="1"/>
  <c r="M135" s="1"/>
  <c r="M134"/>
  <c r="V14" s="1"/>
  <c r="U14"/>
  <c r="J136" l="1"/>
  <c r="L136" s="1"/>
  <c r="M136" s="1"/>
  <c r="I137"/>
  <c r="AC37"/>
  <c r="AC38" s="1"/>
  <c r="Y14" s="1"/>
  <c r="X14"/>
  <c r="I138" l="1"/>
  <c r="J137"/>
  <c r="L137" s="1"/>
  <c r="M137" s="1"/>
  <c r="J138" l="1"/>
  <c r="L138" s="1"/>
  <c r="M138" s="1"/>
  <c r="I139"/>
  <c r="J139" l="1"/>
  <c r="L139" s="1"/>
  <c r="M139" s="1"/>
  <c r="I140"/>
  <c r="J140" l="1"/>
  <c r="L140" s="1"/>
  <c r="M140" s="1"/>
  <c r="I141"/>
  <c r="J141" l="1"/>
  <c r="L141" s="1"/>
  <c r="M141" s="1"/>
  <c r="I142"/>
  <c r="I143" l="1"/>
  <c r="J142"/>
  <c r="L142" s="1"/>
  <c r="M142" s="1"/>
  <c r="J143" l="1"/>
  <c r="L143" s="1"/>
  <c r="M143" s="1"/>
  <c r="I144"/>
  <c r="I145" l="1"/>
  <c r="J144"/>
  <c r="L144" s="1"/>
  <c r="M144" s="1"/>
  <c r="I146" l="1"/>
  <c r="J145"/>
  <c r="L145" s="1"/>
  <c r="M145" s="1"/>
  <c r="J146" l="1"/>
  <c r="L146" s="1"/>
  <c r="I147"/>
  <c r="U15" l="1"/>
  <c r="M146"/>
  <c r="V15" s="1"/>
  <c r="J147"/>
  <c r="L147" s="1"/>
  <c r="M147" s="1"/>
  <c r="I148"/>
  <c r="AF38" l="1"/>
  <c r="AF39" s="1"/>
  <c r="Y15" s="1"/>
  <c r="X15"/>
  <c r="J148"/>
  <c r="L148" s="1"/>
  <c r="M148" s="1"/>
  <c r="I149"/>
  <c r="J149" l="1"/>
  <c r="L149" s="1"/>
  <c r="M149" s="1"/>
  <c r="I150"/>
  <c r="J150" l="1"/>
  <c r="L150" s="1"/>
  <c r="M150" s="1"/>
  <c r="I151"/>
  <c r="J151" l="1"/>
  <c r="L151" s="1"/>
  <c r="M151" s="1"/>
  <c r="I152"/>
  <c r="I153" l="1"/>
  <c r="J152"/>
  <c r="L152" s="1"/>
  <c r="M152" s="1"/>
  <c r="J153" l="1"/>
  <c r="L153" s="1"/>
  <c r="M153" s="1"/>
  <c r="I154"/>
  <c r="J154" l="1"/>
  <c r="L154" s="1"/>
  <c r="M154" s="1"/>
  <c r="I155"/>
  <c r="J155" l="1"/>
  <c r="L155" s="1"/>
  <c r="M155" s="1"/>
  <c r="I156"/>
  <c r="G157" s="1"/>
  <c r="J156" l="1"/>
  <c r="L156" s="1"/>
  <c r="M156" s="1"/>
  <c r="N157" l="1"/>
  <c r="K157"/>
  <c r="H157"/>
  <c r="I157" s="1"/>
  <c r="G158" s="1"/>
  <c r="J157" l="1"/>
  <c r="L157" s="1"/>
  <c r="M157" s="1"/>
  <c r="H158" l="1"/>
  <c r="I158" s="1"/>
  <c r="G159" s="1"/>
  <c r="K158"/>
  <c r="T16" s="1"/>
  <c r="S16" s="1"/>
  <c r="N158"/>
  <c r="W16" s="1"/>
  <c r="J158" l="1"/>
  <c r="L158" s="1"/>
  <c r="AE53"/>
  <c r="AF53" s="1"/>
  <c r="AH53"/>
  <c r="AI53" s="1"/>
  <c r="AI56" s="1"/>
  <c r="AH38"/>
  <c r="AI38" s="1"/>
  <c r="AB53"/>
  <c r="AC53" s="1"/>
  <c r="H159" l="1"/>
  <c r="I159" s="1"/>
  <c r="G160" s="1"/>
  <c r="N159"/>
  <c r="K159"/>
  <c r="U16"/>
  <c r="M158"/>
  <c r="V16" s="1"/>
  <c r="J159" l="1"/>
  <c r="L159" s="1"/>
  <c r="M159" s="1"/>
  <c r="AI39"/>
  <c r="AI40" s="1"/>
  <c r="Y16" s="1"/>
  <c r="X16"/>
  <c r="N160" l="1"/>
  <c r="H160"/>
  <c r="I160" s="1"/>
  <c r="G161" s="1"/>
  <c r="K160"/>
  <c r="J160" l="1"/>
  <c r="L160" s="1"/>
  <c r="M160" s="1"/>
  <c r="H161" l="1"/>
  <c r="I161" s="1"/>
  <c r="G162" s="1"/>
  <c r="K161"/>
  <c r="N161"/>
  <c r="J161" l="1"/>
  <c r="L161" s="1"/>
  <c r="M161" s="1"/>
  <c r="N162" l="1"/>
  <c r="K162"/>
  <c r="H162"/>
  <c r="I162" s="1"/>
  <c r="G163" s="1"/>
  <c r="J162" l="1"/>
  <c r="L162" s="1"/>
  <c r="M162" s="1"/>
  <c r="H163" l="1"/>
  <c r="I163" s="1"/>
  <c r="G164" s="1"/>
  <c r="K163"/>
  <c r="N163"/>
  <c r="J163" l="1"/>
  <c r="L163" s="1"/>
  <c r="M163" s="1"/>
  <c r="N164" l="1"/>
  <c r="K164"/>
  <c r="H164"/>
  <c r="I164" s="1"/>
  <c r="G165" s="1"/>
  <c r="J164" l="1"/>
  <c r="L164" s="1"/>
  <c r="M164" s="1"/>
  <c r="K165" l="1"/>
  <c r="H165"/>
  <c r="I165" s="1"/>
  <c r="G166" s="1"/>
  <c r="N165"/>
  <c r="J165" l="1"/>
  <c r="L165" s="1"/>
  <c r="M165" s="1"/>
  <c r="H166" l="1"/>
  <c r="I166" s="1"/>
  <c r="G167" s="1"/>
  <c r="K166"/>
  <c r="N166"/>
  <c r="J166" l="1"/>
  <c r="L166" s="1"/>
  <c r="M166" s="1"/>
  <c r="N167" l="1"/>
  <c r="H167"/>
  <c r="I167" s="1"/>
  <c r="G168" s="1"/>
  <c r="K167"/>
  <c r="J167" l="1"/>
  <c r="L167" s="1"/>
  <c r="M167" s="1"/>
  <c r="H168" l="1"/>
  <c r="I168" s="1"/>
  <c r="G169" s="1"/>
  <c r="N168"/>
  <c r="K168"/>
  <c r="J168" l="1"/>
  <c r="L168" s="1"/>
  <c r="M168" s="1"/>
  <c r="K169" l="1"/>
  <c r="N169"/>
  <c r="H169"/>
  <c r="I169" s="1"/>
  <c r="G170" s="1"/>
  <c r="J169" l="1"/>
  <c r="L169" s="1"/>
  <c r="M169" s="1"/>
  <c r="N170" l="1"/>
  <c r="W17" s="1"/>
  <c r="H170"/>
  <c r="I170" s="1"/>
  <c r="G171" s="1"/>
  <c r="K170"/>
  <c r="T17" s="1"/>
  <c r="S17" s="1"/>
  <c r="J170" l="1"/>
  <c r="L170" s="1"/>
  <c r="AB54"/>
  <c r="AC54" s="1"/>
  <c r="AE54"/>
  <c r="AF54" s="1"/>
  <c r="H171" l="1"/>
  <c r="I171" s="1"/>
  <c r="G172" s="1"/>
  <c r="K171"/>
  <c r="N171"/>
  <c r="M170"/>
  <c r="V17" s="1"/>
  <c r="U17"/>
  <c r="X17" l="1"/>
  <c r="AC55"/>
  <c r="AC56" s="1"/>
  <c r="Y17" s="1"/>
  <c r="J171"/>
  <c r="L171" s="1"/>
  <c r="M171" s="1"/>
  <c r="K172" l="1"/>
  <c r="H172"/>
  <c r="I172" s="1"/>
  <c r="G173" s="1"/>
  <c r="N172"/>
  <c r="J172" l="1"/>
  <c r="L172" s="1"/>
  <c r="M172" s="1"/>
  <c r="H173" l="1"/>
  <c r="I173" s="1"/>
  <c r="G174" s="1"/>
  <c r="K173"/>
  <c r="N173"/>
  <c r="J173" l="1"/>
  <c r="L173" s="1"/>
  <c r="M173" s="1"/>
  <c r="K174" l="1"/>
  <c r="N174"/>
  <c r="H174"/>
  <c r="I174" s="1"/>
  <c r="G175" s="1"/>
  <c r="J174" l="1"/>
  <c r="L174" s="1"/>
  <c r="M174" s="1"/>
  <c r="N175" l="1"/>
  <c r="K175"/>
  <c r="H175"/>
  <c r="I175" s="1"/>
  <c r="G176" s="1"/>
  <c r="J175" l="1"/>
  <c r="L175" s="1"/>
  <c r="M175" s="1"/>
  <c r="H176" l="1"/>
  <c r="I176" s="1"/>
  <c r="G177" s="1"/>
  <c r="N176"/>
  <c r="K176"/>
  <c r="J176" l="1"/>
  <c r="L176" s="1"/>
  <c r="M176" s="1"/>
  <c r="H177" l="1"/>
  <c r="I177" s="1"/>
  <c r="G178" s="1"/>
  <c r="K177"/>
  <c r="N177"/>
  <c r="J177" l="1"/>
  <c r="L177" s="1"/>
  <c r="M177" s="1"/>
  <c r="H178" l="1"/>
  <c r="I178" s="1"/>
  <c r="G179" s="1"/>
  <c r="N178"/>
  <c r="K178"/>
  <c r="J178" l="1"/>
  <c r="L178" s="1"/>
  <c r="M178" s="1"/>
  <c r="H179" l="1"/>
  <c r="I179" s="1"/>
  <c r="G180" s="1"/>
  <c r="K179"/>
  <c r="N179"/>
  <c r="J179" l="1"/>
  <c r="L179" s="1"/>
  <c r="M179" s="1"/>
  <c r="H180" l="1"/>
  <c r="I180" s="1"/>
  <c r="G181" s="1"/>
  <c r="N180"/>
  <c r="K180"/>
  <c r="J180" l="1"/>
  <c r="L180" s="1"/>
  <c r="M180" s="1"/>
  <c r="K181" l="1"/>
  <c r="N181"/>
  <c r="H181"/>
  <c r="I181" s="1"/>
  <c r="G182" s="1"/>
  <c r="J181" l="1"/>
  <c r="L181" s="1"/>
  <c r="M181" s="1"/>
  <c r="N182" l="1"/>
  <c r="W18" s="1"/>
  <c r="K182"/>
  <c r="T18" s="1"/>
  <c r="H182"/>
  <c r="I182" s="1"/>
  <c r="J182" s="1"/>
  <c r="T22" l="1"/>
  <c r="S18"/>
  <c r="AE55" s="1"/>
  <c r="AF55" s="1"/>
  <c r="L182"/>
  <c r="U18" l="1"/>
  <c r="M182"/>
  <c r="V18" s="1"/>
  <c r="AF56" l="1"/>
  <c r="AF57" s="1"/>
  <c r="Y18" s="1"/>
  <c r="W22" s="1"/>
  <c r="W24" s="1"/>
  <c r="U22"/>
  <c r="U24" s="1"/>
  <c r="X18"/>
  <c r="V22" s="1"/>
  <c r="V24" s="1"/>
</calcChain>
</file>

<file path=xl/sharedStrings.xml><?xml version="1.0" encoding="utf-8"?>
<sst xmlns="http://schemas.openxmlformats.org/spreadsheetml/2006/main" count="978" uniqueCount="35">
  <si>
    <t>时间</t>
    <phoneticPr fontId="1" type="noConversion"/>
  </si>
  <si>
    <t>买卖金额</t>
  </si>
  <si>
    <t>买卖股数</t>
  </si>
  <si>
    <t>总资产</t>
  </si>
  <si>
    <t>持有股数</t>
    <phoneticPr fontId="1" type="noConversion"/>
  </si>
  <si>
    <t>市值</t>
    <phoneticPr fontId="1" type="noConversion"/>
  </si>
  <si>
    <t>累计投入资金</t>
    <phoneticPr fontId="1" type="noConversion"/>
  </si>
  <si>
    <t>上证</t>
    <phoneticPr fontId="1" type="noConversion"/>
  </si>
  <si>
    <t>盈利金额</t>
    <phoneticPr fontId="5" type="noConversion"/>
  </si>
  <si>
    <t>盈利金额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</si>
  <si>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</si>
  <si>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</si>
  <si>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</si>
  <si>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绝对收益率</t>
    <phoneticPr fontId="1" type="noConversion"/>
  </si>
  <si>
    <t>年化收益率</t>
    <phoneticPr fontId="1" type="noConversion"/>
  </si>
  <si>
    <t>回收资金</t>
    <phoneticPr fontId="1" type="noConversion"/>
  </si>
  <si>
    <t>中枢</t>
    <phoneticPr fontId="1" type="noConversion"/>
  </si>
  <si>
    <t>PB高度</t>
    <phoneticPr fontId="1" type="noConversion"/>
  </si>
  <si>
    <t>截止日期</t>
  </si>
  <si>
    <t>收盘价</t>
  </si>
  <si>
    <t>市盈率</t>
  </si>
  <si>
    <t>市净率</t>
  </si>
  <si>
    <t>市现率</t>
  </si>
  <si>
    <t>市销率</t>
  </si>
  <si>
    <t>每股收益[元]</t>
  </si>
  <si>
    <t>每股净资产[元]</t>
  </si>
  <si>
    <t>净资产收益率[%]</t>
  </si>
  <si>
    <t>总市值[亿]</t>
  </si>
  <si>
    <t>流通市值[亿]</t>
  </si>
  <si>
    <t>——</t>
  </si>
  <si>
    <t>PB</t>
    <phoneticPr fontId="1" type="noConversion"/>
  </si>
  <si>
    <t>市盈率</t>
    <phoneticPr fontId="1" type="noConversion"/>
  </si>
  <si>
    <t>我的策略</t>
    <phoneticPr fontId="1" type="noConversion"/>
  </si>
  <si>
    <t>书中策略</t>
    <phoneticPr fontId="1" type="noConversion"/>
  </si>
  <si>
    <t>优化值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</si>
</sst>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0.00_ "/>
    <numFmt numFmtId="178" formatCode="0.0000_ "/>
    <numFmt numFmtId="179" formatCode="0.00_);[Red]\(0.00\)"/>
    <numFmt numFmtId="180" formatCode="#,##0.0000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Tahoma"/>
      <family val="2"/>
    </font>
    <font>
      <sz val="10"/>
      <color theme="1"/>
      <name val="等线"/>
      <family val="2"/>
      <scheme val="minor"/>
    </font>
    <font>
      <sz val="9"/>
      <name val="等线"/>
      <family val="3"/>
      <charset val="134"/>
    </font>
    <font>
      <sz val="10"/>
      <color theme="1"/>
      <name val="Tahoma"/>
      <family val="2"/>
    </font>
    <font>
      <b/>
      <sz val="10"/>
      <color theme="0"/>
      <name val="等线"/>
      <family val="3"/>
      <charset val="134"/>
      <scheme val="minor"/>
    </font>
    <font>
      <b/>
      <sz val="10"/>
      <name val="Tahoma"/>
      <family val="2"/>
    </font>
    <font>
      <b/>
      <sz val="10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5" fillId="0" borderId="0"/>
    <xf numFmtId="0" fontId="1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178" fontId="4" fillId="0" borderId="0" xfId="0" applyNumberFormat="1" applyFont="1"/>
    <xf numFmtId="0" fontId="6" fillId="0" borderId="0" xfId="0" applyFont="1"/>
    <xf numFmtId="179" fontId="4" fillId="0" borderId="0" xfId="0" applyNumberFormat="1" applyFont="1"/>
    <xf numFmtId="0" fontId="6" fillId="0" borderId="1" xfId="0" applyFont="1" applyBorder="1"/>
    <xf numFmtId="179" fontId="6" fillId="0" borderId="1" xfId="0" applyNumberFormat="1" applyFont="1" applyBorder="1"/>
    <xf numFmtId="0" fontId="7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 applyProtection="1">
      <alignment horizontal="center"/>
    </xf>
    <xf numFmtId="0" fontId="6" fillId="3" borderId="1" xfId="0" applyFont="1" applyFill="1" applyBorder="1"/>
    <xf numFmtId="177" fontId="6" fillId="0" borderId="1" xfId="0" applyNumberFormat="1" applyFont="1" applyBorder="1"/>
    <xf numFmtId="177" fontId="6" fillId="3" borderId="1" xfId="0" applyNumberFormat="1" applyFont="1" applyFill="1" applyBorder="1"/>
    <xf numFmtId="177" fontId="4" fillId="0" borderId="0" xfId="0" applyNumberFormat="1" applyFont="1"/>
    <xf numFmtId="177" fontId="6" fillId="0" borderId="0" xfId="0" applyNumberFormat="1" applyFont="1"/>
    <xf numFmtId="10" fontId="2" fillId="0" borderId="0" xfId="0" applyNumberFormat="1" applyFont="1" applyAlignment="1">
      <alignment horizontal="center"/>
    </xf>
    <xf numFmtId="10" fontId="4" fillId="0" borderId="0" xfId="0" applyNumberFormat="1" applyFont="1"/>
    <xf numFmtId="0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9" fontId="6" fillId="0" borderId="0" xfId="0" applyNumberFormat="1" applyFont="1"/>
    <xf numFmtId="179" fontId="2" fillId="0" borderId="0" xfId="0" applyNumberFormat="1" applyFont="1" applyAlignment="1">
      <alignment horizontal="center"/>
    </xf>
    <xf numFmtId="177" fontId="7" fillId="2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11" fillId="0" borderId="0" xfId="1"/>
    <xf numFmtId="0" fontId="12" fillId="0" borderId="0" xfId="1" applyFont="1" applyAlignment="1">
      <alignment horizontal="center" wrapText="1"/>
    </xf>
    <xf numFmtId="180" fontId="11" fillId="0" borderId="0" xfId="1" applyNumberFormat="1"/>
    <xf numFmtId="0" fontId="13" fillId="0" borderId="0" xfId="1" applyFont="1" applyAlignment="1">
      <alignment horizontal="left"/>
    </xf>
    <xf numFmtId="14" fontId="11" fillId="0" borderId="0" xfId="1" applyNumberFormat="1"/>
    <xf numFmtId="14" fontId="13" fillId="0" borderId="0" xfId="1" applyNumberFormat="1" applyFont="1" applyAlignment="1">
      <alignment horizontal="left"/>
    </xf>
    <xf numFmtId="0" fontId="14" fillId="0" borderId="0" xfId="1" applyFont="1" applyAlignment="1">
      <alignment horizontal="center" wrapText="1"/>
    </xf>
    <xf numFmtId="14" fontId="12" fillId="0" borderId="0" xfId="1" applyNumberFormat="1" applyFont="1" applyAlignment="1">
      <alignment horizontal="center" wrapText="1"/>
    </xf>
    <xf numFmtId="4" fontId="11" fillId="0" borderId="0" xfId="2" applyNumberFormat="1"/>
    <xf numFmtId="0" fontId="7" fillId="2" borderId="1" xfId="0" applyFont="1" applyFill="1" applyBorder="1" applyAlignment="1">
      <alignment horizontal="center" vertical="center" wrapText="1"/>
    </xf>
    <xf numFmtId="177" fontId="6" fillId="4" borderId="1" xfId="0" applyNumberFormat="1" applyFont="1" applyFill="1" applyBorder="1"/>
    <xf numFmtId="10" fontId="6" fillId="4" borderId="1" xfId="0" applyNumberFormat="1" applyFont="1" applyFill="1" applyBorder="1"/>
    <xf numFmtId="177" fontId="6" fillId="0" borderId="1" xfId="0" applyNumberFormat="1" applyFont="1" applyBorder="1"/>
    <xf numFmtId="10" fontId="6" fillId="0" borderId="1" xfId="0" applyNumberFormat="1" applyFont="1" applyBorder="1"/>
    <xf numFmtId="0" fontId="9" fillId="0" borderId="1" xfId="0" applyFont="1" applyFill="1" applyBorder="1" applyAlignment="1">
      <alignment horizontal="center"/>
    </xf>
    <xf numFmtId="0" fontId="4" fillId="0" borderId="1" xfId="0" applyFont="1" applyBorder="1"/>
    <xf numFmtId="177" fontId="4" fillId="0" borderId="1" xfId="0" applyNumberFormat="1" applyFont="1" applyBorder="1"/>
    <xf numFmtId="10" fontId="4" fillId="0" borderId="1" xfId="0" applyNumberFormat="1" applyFont="1" applyBorder="1"/>
  </cellXfs>
  <cellStyles count="5">
    <cellStyle name="常规" xfId="0" builtinId="0"/>
    <cellStyle name="常规 2" xfId="2"/>
    <cellStyle name="常规 3" xfId="3"/>
    <cellStyle name="常规 4" xfId="4"/>
    <cellStyle name="常规 5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六</a:t>
            </a:r>
            <a:endParaRPr lang="zh-C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模型六!$I$1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模型六!$I$2:$I$188</c:f>
              <c:numCache>
                <c:formatCode>0.00_ </c:formatCode>
                <c:ptCount val="187"/>
                <c:pt idx="1">
                  <c:v>797.33640734563551</c:v>
                </c:pt>
                <c:pt idx="2">
                  <c:v>1423.1964926886981</c:v>
                </c:pt>
                <c:pt idx="3">
                  <c:v>1823.482091129918</c:v>
                </c:pt>
                <c:pt idx="4">
                  <c:v>1934.1695381167881</c:v>
                </c:pt>
                <c:pt idx="5">
                  <c:v>2527.183934293043</c:v>
                </c:pt>
                <c:pt idx="6">
                  <c:v>2527.183934293043</c:v>
                </c:pt>
                <c:pt idx="7">
                  <c:v>2959.7122607957695</c:v>
                </c:pt>
                <c:pt idx="8">
                  <c:v>3297.5192128478188</c:v>
                </c:pt>
                <c:pt idx="9">
                  <c:v>3986.7739368634793</c:v>
                </c:pt>
                <c:pt idx="10">
                  <c:v>5225.6656897844523</c:v>
                </c:pt>
                <c:pt idx="11">
                  <c:v>6736.3860498420054</c:v>
                </c:pt>
                <c:pt idx="12">
                  <c:v>8839.2965038195143</c:v>
                </c:pt>
                <c:pt idx="13">
                  <c:v>10092.443198034391</c:v>
                </c:pt>
                <c:pt idx="14">
                  <c:v>11275.644779682747</c:v>
                </c:pt>
                <c:pt idx="15">
                  <c:v>12620.153663965626</c:v>
                </c:pt>
                <c:pt idx="16">
                  <c:v>13895.208774856732</c:v>
                </c:pt>
                <c:pt idx="17">
                  <c:v>14765.936030824914</c:v>
                </c:pt>
                <c:pt idx="18">
                  <c:v>16591.046016327564</c:v>
                </c:pt>
                <c:pt idx="19">
                  <c:v>18536.708581488092</c:v>
                </c:pt>
                <c:pt idx="20">
                  <c:v>20821.686815626701</c:v>
                </c:pt>
                <c:pt idx="21">
                  <c:v>23609.390436030229</c:v>
                </c:pt>
                <c:pt idx="22">
                  <c:v>26501.485006656072</c:v>
                </c:pt>
                <c:pt idx="23">
                  <c:v>28845.886277904327</c:v>
                </c:pt>
                <c:pt idx="24">
                  <c:v>30885.109429538552</c:v>
                </c:pt>
                <c:pt idx="25">
                  <c:v>32175.759366826846</c:v>
                </c:pt>
                <c:pt idx="26">
                  <c:v>32947.184537682726</c:v>
                </c:pt>
                <c:pt idx="27">
                  <c:v>33637.576812079773</c:v>
                </c:pt>
                <c:pt idx="28">
                  <c:v>35353.806106546042</c:v>
                </c:pt>
                <c:pt idx="29">
                  <c:v>37307.290867867661</c:v>
                </c:pt>
                <c:pt idx="30">
                  <c:v>40438.379722664606</c:v>
                </c:pt>
                <c:pt idx="31">
                  <c:v>43626.892420069671</c:v>
                </c:pt>
                <c:pt idx="32">
                  <c:v>47015.518886862665</c:v>
                </c:pt>
                <c:pt idx="33">
                  <c:v>50231.557425863481</c:v>
                </c:pt>
                <c:pt idx="34">
                  <c:v>53973.913092503099</c:v>
                </c:pt>
                <c:pt idx="35">
                  <c:v>57484.212647665561</c:v>
                </c:pt>
                <c:pt idx="36">
                  <c:v>61499.409137415671</c:v>
                </c:pt>
                <c:pt idx="37">
                  <c:v>65574.409137415671</c:v>
                </c:pt>
                <c:pt idx="38">
                  <c:v>69264.140646304309</c:v>
                </c:pt>
                <c:pt idx="39">
                  <c:v>73339.140646304309</c:v>
                </c:pt>
                <c:pt idx="40">
                  <c:v>77407.677522816884</c:v>
                </c:pt>
                <c:pt idx="41">
                  <c:v>81463.433157733525</c:v>
                </c:pt>
                <c:pt idx="42">
                  <c:v>85500.319571307744</c:v>
                </c:pt>
                <c:pt idx="43">
                  <c:v>89425.159811455655</c:v>
                </c:pt>
                <c:pt idx="44">
                  <c:v>93085.622328061319</c:v>
                </c:pt>
                <c:pt idx="45">
                  <c:v>96898.085023156178</c:v>
                </c:pt>
                <c:pt idx="46">
                  <c:v>100868.87722803847</c:v>
                </c:pt>
                <c:pt idx="47">
                  <c:v>104876.85033346372</c:v>
                </c:pt>
                <c:pt idx="48">
                  <c:v>108497.97101714442</c:v>
                </c:pt>
                <c:pt idx="49">
                  <c:v>111696.90454556129</c:v>
                </c:pt>
                <c:pt idx="50">
                  <c:v>114753.87344814309</c:v>
                </c:pt>
                <c:pt idx="51">
                  <c:v>118012.49288664224</c:v>
                </c:pt>
                <c:pt idx="52">
                  <c:v>120707.12678225986</c:v>
                </c:pt>
                <c:pt idx="53">
                  <c:v>122782.62018322255</c:v>
                </c:pt>
                <c:pt idx="54">
                  <c:v>124784.6674106287</c:v>
                </c:pt>
                <c:pt idx="55">
                  <c:v>127050.40733365108</c:v>
                </c:pt>
                <c:pt idx="56">
                  <c:v>129062.82357145497</c:v>
                </c:pt>
                <c:pt idx="57">
                  <c:v>130112.36168354169</c:v>
                </c:pt>
                <c:pt idx="58">
                  <c:v>131223.54840938671</c:v>
                </c:pt>
                <c:pt idx="59">
                  <c:v>131565.65431884429</c:v>
                </c:pt>
                <c:pt idx="60">
                  <c:v>131565.65431884429</c:v>
                </c:pt>
                <c:pt idx="61">
                  <c:v>131565.65431884429</c:v>
                </c:pt>
                <c:pt idx="62">
                  <c:v>131565.65431884429</c:v>
                </c:pt>
                <c:pt idx="63">
                  <c:v>131565.65431884429</c:v>
                </c:pt>
                <c:pt idx="64">
                  <c:v>131565.65431884429</c:v>
                </c:pt>
                <c:pt idx="65">
                  <c:v>131565.65431884429</c:v>
                </c:pt>
                <c:pt idx="66">
                  <c:v>131565.65431884429</c:v>
                </c:pt>
                <c:pt idx="67">
                  <c:v>131565.65431884429</c:v>
                </c:pt>
                <c:pt idx="68">
                  <c:v>131565.65431884429</c:v>
                </c:pt>
                <c:pt idx="69">
                  <c:v>131565.65431884429</c:v>
                </c:pt>
                <c:pt idx="70">
                  <c:v>131565.65431884429</c:v>
                </c:pt>
                <c:pt idx="71">
                  <c:v>131565.65431884429</c:v>
                </c:pt>
                <c:pt idx="72">
                  <c:v>131565.65431884429</c:v>
                </c:pt>
                <c:pt idx="73">
                  <c:v>131565.65431884429</c:v>
                </c:pt>
                <c:pt idx="74">
                  <c:v>131565.65431884429</c:v>
                </c:pt>
                <c:pt idx="75">
                  <c:v>131565.65431884429</c:v>
                </c:pt>
                <c:pt idx="76">
                  <c:v>131565.65431884429</c:v>
                </c:pt>
                <c:pt idx="77">
                  <c:v>131565.65431884429</c:v>
                </c:pt>
                <c:pt idx="78">
                  <c:v>131568.77380204195</c:v>
                </c:pt>
                <c:pt idx="79">
                  <c:v>131569.10814291047</c:v>
                </c:pt>
                <c:pt idx="80">
                  <c:v>131909.28875638134</c:v>
                </c:pt>
                <c:pt idx="81">
                  <c:v>132514.6918285329</c:v>
                </c:pt>
                <c:pt idx="82">
                  <c:v>135336.50212975053</c:v>
                </c:pt>
                <c:pt idx="83">
                  <c:v>137585.64481286731</c:v>
                </c:pt>
                <c:pt idx="84">
                  <c:v>140230.04620925608</c:v>
                </c:pt>
                <c:pt idx="85">
                  <c:v>141986.65942313804</c:v>
                </c:pt>
                <c:pt idx="86">
                  <c:v>143369.84845905486</c:v>
                </c:pt>
                <c:pt idx="87">
                  <c:v>144186.18682729107</c:v>
                </c:pt>
                <c:pt idx="88">
                  <c:v>144799.396550078</c:v>
                </c:pt>
                <c:pt idx="89">
                  <c:v>145083.46658354322</c:v>
                </c:pt>
                <c:pt idx="90">
                  <c:v>145083.46952175332</c:v>
                </c:pt>
                <c:pt idx="91">
                  <c:v>145083.46952175332</c:v>
                </c:pt>
                <c:pt idx="92">
                  <c:v>145298.14184037267</c:v>
                </c:pt>
                <c:pt idx="93">
                  <c:v>145537.91049543038</c:v>
                </c:pt>
                <c:pt idx="94">
                  <c:v>145549.52566696284</c:v>
                </c:pt>
                <c:pt idx="95">
                  <c:v>145549.52566696284</c:v>
                </c:pt>
                <c:pt idx="96">
                  <c:v>145549.52566696284</c:v>
                </c:pt>
                <c:pt idx="97">
                  <c:v>145722.96659521715</c:v>
                </c:pt>
                <c:pt idx="98">
                  <c:v>145811.34204360226</c:v>
                </c:pt>
                <c:pt idx="99">
                  <c:v>146006.29219736863</c:v>
                </c:pt>
                <c:pt idx="100">
                  <c:v>146594.35770594381</c:v>
                </c:pt>
                <c:pt idx="101">
                  <c:v>147792.81460796244</c:v>
                </c:pt>
                <c:pt idx="102">
                  <c:v>149568.14096352409</c:v>
                </c:pt>
                <c:pt idx="103">
                  <c:v>150592.79908347238</c:v>
                </c:pt>
                <c:pt idx="104">
                  <c:v>151653.02207017495</c:v>
                </c:pt>
                <c:pt idx="105">
                  <c:v>153213.14218736245</c:v>
                </c:pt>
                <c:pt idx="106">
                  <c:v>153874.98611948956</c:v>
                </c:pt>
                <c:pt idx="107">
                  <c:v>154846.99884995547</c:v>
                </c:pt>
                <c:pt idx="108">
                  <c:v>156375.29673445271</c:v>
                </c:pt>
                <c:pt idx="109">
                  <c:v>157885.51168912917</c:v>
                </c:pt>
                <c:pt idx="110">
                  <c:v>159096.88184201228</c:v>
                </c:pt>
                <c:pt idx="111">
                  <c:v>160623.26455166421</c:v>
                </c:pt>
                <c:pt idx="112">
                  <c:v>162116.44061983805</c:v>
                </c:pt>
                <c:pt idx="113">
                  <c:v>164132.78295717281</c:v>
                </c:pt>
                <c:pt idx="114">
                  <c:v>166175.2041039266</c:v>
                </c:pt>
                <c:pt idx="115">
                  <c:v>168525.61444415309</c:v>
                </c:pt>
                <c:pt idx="116">
                  <c:v>171304.45813699672</c:v>
                </c:pt>
                <c:pt idx="117">
                  <c:v>174534.66319955204</c:v>
                </c:pt>
                <c:pt idx="118">
                  <c:v>177545.3551204656</c:v>
                </c:pt>
                <c:pt idx="119">
                  <c:v>180772.33581312344</c:v>
                </c:pt>
                <c:pt idx="120">
                  <c:v>184267.87976786421</c:v>
                </c:pt>
                <c:pt idx="121">
                  <c:v>187725.61673162162</c:v>
                </c:pt>
                <c:pt idx="122">
                  <c:v>190745.0884854543</c:v>
                </c:pt>
                <c:pt idx="123">
                  <c:v>194302.4715696284</c:v>
                </c:pt>
                <c:pt idx="124">
                  <c:v>197757.95093329946</c:v>
                </c:pt>
                <c:pt idx="125">
                  <c:v>201312.75138859253</c:v>
                </c:pt>
                <c:pt idx="126">
                  <c:v>205191.30404836391</c:v>
                </c:pt>
                <c:pt idx="127">
                  <c:v>209266.30404836391</c:v>
                </c:pt>
                <c:pt idx="128">
                  <c:v>213341.30404836391</c:v>
                </c:pt>
                <c:pt idx="129">
                  <c:v>217348.77932506875</c:v>
                </c:pt>
                <c:pt idx="130">
                  <c:v>221416.27990176697</c:v>
                </c:pt>
                <c:pt idx="131">
                  <c:v>225483.81824162454</c:v>
                </c:pt>
                <c:pt idx="132">
                  <c:v>229199.36234903109</c:v>
                </c:pt>
                <c:pt idx="133">
                  <c:v>232534.81469849634</c:v>
                </c:pt>
                <c:pt idx="134">
                  <c:v>235906.08674446656</c:v>
                </c:pt>
                <c:pt idx="135">
                  <c:v>239675.28123986119</c:v>
                </c:pt>
                <c:pt idx="136">
                  <c:v>243706.56228919636</c:v>
                </c:pt>
                <c:pt idx="137">
                  <c:v>247426.15449970038</c:v>
                </c:pt>
                <c:pt idx="138">
                  <c:v>251486.68170313947</c:v>
                </c:pt>
                <c:pt idx="139">
                  <c:v>255532.9086245356</c:v>
                </c:pt>
                <c:pt idx="140">
                  <c:v>259455.18748912727</c:v>
                </c:pt>
                <c:pt idx="141">
                  <c:v>263378.09595021448</c:v>
                </c:pt>
                <c:pt idx="142">
                  <c:v>267333.06790207542</c:v>
                </c:pt>
                <c:pt idx="143">
                  <c:v>271082.06507221644</c:v>
                </c:pt>
                <c:pt idx="144">
                  <c:v>275139.46630201797</c:v>
                </c:pt>
                <c:pt idx="145">
                  <c:v>279196.94697578246</c:v>
                </c:pt>
                <c:pt idx="146">
                  <c:v>283198.86989262281</c:v>
                </c:pt>
                <c:pt idx="147">
                  <c:v>287273.86989262281</c:v>
                </c:pt>
                <c:pt idx="148">
                  <c:v>291345.40622937086</c:v>
                </c:pt>
                <c:pt idx="149">
                  <c:v>295365.39736847673</c:v>
                </c:pt>
                <c:pt idx="150">
                  <c:v>299371.98305403558</c:v>
                </c:pt>
                <c:pt idx="151">
                  <c:v>302959.93881106086</c:v>
                </c:pt>
                <c:pt idx="152">
                  <c:v>306499.0296721693</c:v>
                </c:pt>
                <c:pt idx="153">
                  <c:v>309887.27396139695</c:v>
                </c:pt>
                <c:pt idx="154">
                  <c:v>313047.94721922942</c:v>
                </c:pt>
                <c:pt idx="155">
                  <c:v>315572.70153253205</c:v>
                </c:pt>
                <c:pt idx="156">
                  <c:v>317094.82199092308</c:v>
                </c:pt>
                <c:pt idx="157">
                  <c:v>318741.36747265171</c:v>
                </c:pt>
                <c:pt idx="158">
                  <c:v>320143.70999972697</c:v>
                </c:pt>
                <c:pt idx="159">
                  <c:v>321304.35047500604</c:v>
                </c:pt>
                <c:pt idx="160">
                  <c:v>321614.34784421156</c:v>
                </c:pt>
                <c:pt idx="161">
                  <c:v>321752.5235869459</c:v>
                </c:pt>
                <c:pt idx="162">
                  <c:v>322221.04262100603</c:v>
                </c:pt>
                <c:pt idx="163">
                  <c:v>323464.34886677779</c:v>
                </c:pt>
                <c:pt idx="164">
                  <c:v>325400.59311309393</c:v>
                </c:pt>
                <c:pt idx="165">
                  <c:v>327605.9349111878</c:v>
                </c:pt>
                <c:pt idx="166">
                  <c:v>329239.81809554668</c:v>
                </c:pt>
                <c:pt idx="167">
                  <c:v>330785.43881569424</c:v>
                </c:pt>
                <c:pt idx="168">
                  <c:v>332103.46421489486</c:v>
                </c:pt>
                <c:pt idx="169">
                  <c:v>335031.82142039505</c:v>
                </c:pt>
                <c:pt idx="170">
                  <c:v>338030.93225965399</c:v>
                </c:pt>
                <c:pt idx="171">
                  <c:v>340508.04944365314</c:v>
                </c:pt>
                <c:pt idx="172">
                  <c:v>343319.19934203563</c:v>
                </c:pt>
                <c:pt idx="173">
                  <c:v>346155.79317353247</c:v>
                </c:pt>
                <c:pt idx="174">
                  <c:v>348893.65338358365</c:v>
                </c:pt>
                <c:pt idx="175">
                  <c:v>351515.5653421426</c:v>
                </c:pt>
                <c:pt idx="176">
                  <c:v>353788.97574645054</c:v>
                </c:pt>
                <c:pt idx="177">
                  <c:v>356220.19016854593</c:v>
                </c:pt>
                <c:pt idx="178">
                  <c:v>358741.82044601371</c:v>
                </c:pt>
                <c:pt idx="179">
                  <c:v>360671.57163114077</c:v>
                </c:pt>
                <c:pt idx="180">
                  <c:v>362951.79619722586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模型六!$J$1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模型六!$J$2:$J$188</c:f>
              <c:numCache>
                <c:formatCode>0.00_ </c:formatCode>
                <c:ptCount val="187"/>
                <c:pt idx="1">
                  <c:v>797.33640734563551</c:v>
                </c:pt>
                <c:pt idx="2">
                  <c:v>1440.8518866663383</c:v>
                </c:pt>
                <c:pt idx="3">
                  <c:v>1915.9914747073749</c:v>
                </c:pt>
                <c:pt idx="4">
                  <c:v>2102.9406170171242</c:v>
                </c:pt>
                <c:pt idx="5">
                  <c:v>2504.2661913681991</c:v>
                </c:pt>
                <c:pt idx="6">
                  <c:v>2862.8398763336222</c:v>
                </c:pt>
                <c:pt idx="7">
                  <c:v>3161.5227801707565</c:v>
                </c:pt>
                <c:pt idx="8">
                  <c:v>3528.0496255463249</c:v>
                </c:pt>
                <c:pt idx="9">
                  <c:v>4037.6544928783442</c:v>
                </c:pt>
                <c:pt idx="10">
                  <c:v>5087.5907904674159</c:v>
                </c:pt>
                <c:pt idx="11">
                  <c:v>6351.1393995167746</c:v>
                </c:pt>
                <c:pt idx="12">
                  <c:v>8115.4424446887042</c:v>
                </c:pt>
                <c:pt idx="13">
                  <c:v>10217.773325464674</c:v>
                </c:pt>
                <c:pt idx="14">
                  <c:v>11483.499704181104</c:v>
                </c:pt>
                <c:pt idx="15">
                  <c:v>12817.759991084005</c:v>
                </c:pt>
                <c:pt idx="16">
                  <c:v>14184.925440566169</c:v>
                </c:pt>
                <c:pt idx="17">
                  <c:v>15566.557174144855</c:v>
                </c:pt>
                <c:pt idx="18">
                  <c:v>16500.811215424259</c:v>
                </c:pt>
                <c:pt idx="19">
                  <c:v>18343.463362770988</c:v>
                </c:pt>
                <c:pt idx="20">
                  <c:v>19948.44289325691</c:v>
                </c:pt>
                <c:pt idx="21">
                  <c:v>21967.312539081169</c:v>
                </c:pt>
                <c:pt idx="22">
                  <c:v>24556.444866901547</c:v>
                </c:pt>
                <c:pt idx="23">
                  <c:v>27791.61765096751</c:v>
                </c:pt>
                <c:pt idx="24">
                  <c:v>31815.92552623323</c:v>
                </c:pt>
                <c:pt idx="25">
                  <c:v>35097.376782615138</c:v>
                </c:pt>
                <c:pt idx="26">
                  <c:v>37729.356718372459</c:v>
                </c:pt>
                <c:pt idx="27">
                  <c:v>39918.501805103369</c:v>
                </c:pt>
                <c:pt idx="28">
                  <c:v>38288.145304951009</c:v>
                </c:pt>
                <c:pt idx="29">
                  <c:v>39289.598957741415</c:v>
                </c:pt>
                <c:pt idx="30">
                  <c:v>38463.025405520762</c:v>
                </c:pt>
                <c:pt idx="31">
                  <c:v>41295.318509225457</c:v>
                </c:pt>
                <c:pt idx="32">
                  <c:v>43369.179368871672</c:v>
                </c:pt>
                <c:pt idx="33">
                  <c:v>48350.702211739343</c:v>
                </c:pt>
                <c:pt idx="34">
                  <c:v>49456.870559327377</c:v>
                </c:pt>
                <c:pt idx="35">
                  <c:v>53724.738353238499</c:v>
                </c:pt>
                <c:pt idx="36">
                  <c:v>54764.241582073002</c:v>
                </c:pt>
                <c:pt idx="37">
                  <c:v>55610.362623958041</c:v>
                </c:pt>
                <c:pt idx="38">
                  <c:v>64627.20020812341</c:v>
                </c:pt>
                <c:pt idx="39">
                  <c:v>62529.006803424163</c:v>
                </c:pt>
                <c:pt idx="40">
                  <c:v>65428.313031582875</c:v>
                </c:pt>
                <c:pt idx="41">
                  <c:v>63929.784071789887</c:v>
                </c:pt>
                <c:pt idx="42">
                  <c:v>69183.998461016512</c:v>
                </c:pt>
                <c:pt idx="43">
                  <c:v>73242.595291266145</c:v>
                </c:pt>
                <c:pt idx="44">
                  <c:v>82297.289686090007</c:v>
                </c:pt>
                <c:pt idx="45">
                  <c:v>85600.914030546308</c:v>
                </c:pt>
                <c:pt idx="46">
                  <c:v>84920.890095533279</c:v>
                </c:pt>
                <c:pt idx="47">
                  <c:v>89429.269905658512</c:v>
                </c:pt>
                <c:pt idx="48">
                  <c:v>98077.756884522372</c:v>
                </c:pt>
                <c:pt idx="49">
                  <c:v>109469.21990982714</c:v>
                </c:pt>
                <c:pt idx="50">
                  <c:v>116091.88100270664</c:v>
                </c:pt>
                <c:pt idx="51">
                  <c:v>119285.2648549319</c:v>
                </c:pt>
                <c:pt idx="52">
                  <c:v>135018.61841907838</c:v>
                </c:pt>
                <c:pt idx="53">
                  <c:v>155944.29952193779</c:v>
                </c:pt>
                <c:pt idx="54">
                  <c:v>160883.08295780024</c:v>
                </c:pt>
                <c:pt idx="55">
                  <c:v>157426.4599212941</c:v>
                </c:pt>
                <c:pt idx="56">
                  <c:v>163920.21623771777</c:v>
                </c:pt>
                <c:pt idx="57">
                  <c:v>174237.53549506329</c:v>
                </c:pt>
                <c:pt idx="58">
                  <c:v>183856.40105653001</c:v>
                </c:pt>
                <c:pt idx="59">
                  <c:v>210335.87103276534</c:v>
                </c:pt>
                <c:pt idx="60">
                  <c:v>268064.00501330761</c:v>
                </c:pt>
                <c:pt idx="61">
                  <c:v>279159.11219974252</c:v>
                </c:pt>
                <c:pt idx="62">
                  <c:v>288633.96662626462</c:v>
                </c:pt>
                <c:pt idx="63">
                  <c:v>318884.1812292565</c:v>
                </c:pt>
                <c:pt idx="64">
                  <c:v>384257.39889588248</c:v>
                </c:pt>
                <c:pt idx="65">
                  <c:v>410751.01567652787</c:v>
                </c:pt>
                <c:pt idx="66">
                  <c:v>382494.29940765537</c:v>
                </c:pt>
                <c:pt idx="67">
                  <c:v>445553.08689256129</c:v>
                </c:pt>
                <c:pt idx="68">
                  <c:v>517407.83625864296</c:v>
                </c:pt>
                <c:pt idx="69">
                  <c:v>549190.32027223916</c:v>
                </c:pt>
                <c:pt idx="70">
                  <c:v>587254.07727834152</c:v>
                </c:pt>
                <c:pt idx="71">
                  <c:v>485570.04599837156</c:v>
                </c:pt>
                <c:pt idx="72">
                  <c:v>521851.48592063936</c:v>
                </c:pt>
                <c:pt idx="73">
                  <c:v>440785.64974066574</c:v>
                </c:pt>
                <c:pt idx="74">
                  <c:v>437593.81709863403</c:v>
                </c:pt>
                <c:pt idx="75">
                  <c:v>358005.50711667322</c:v>
                </c:pt>
                <c:pt idx="76">
                  <c:v>377978.56416723767</c:v>
                </c:pt>
                <c:pt idx="77">
                  <c:v>354547.34910330764</c:v>
                </c:pt>
                <c:pt idx="78">
                  <c:v>291825.14066605538</c:v>
                </c:pt>
                <c:pt idx="79">
                  <c:v>295389.77617305261</c:v>
                </c:pt>
                <c:pt idx="80">
                  <c:v>261692.7242825662</c:v>
                </c:pt>
                <c:pt idx="81">
                  <c:v>252964.2345574901</c:v>
                </c:pt>
                <c:pt idx="82">
                  <c:v>204728.96066734957</c:v>
                </c:pt>
                <c:pt idx="83">
                  <c:v>220076.19545466598</c:v>
                </c:pt>
                <c:pt idx="84">
                  <c:v>218027.85749905522</c:v>
                </c:pt>
                <c:pt idx="85">
                  <c:v>235861.57012947515</c:v>
                </c:pt>
                <c:pt idx="86">
                  <c:v>246052.32620544164</c:v>
                </c:pt>
                <c:pt idx="87">
                  <c:v>274801.64623469126</c:v>
                </c:pt>
                <c:pt idx="88">
                  <c:v>285490.31145403138</c:v>
                </c:pt>
                <c:pt idx="89">
                  <c:v>300812.0937131797</c:v>
                </c:pt>
                <c:pt idx="90">
                  <c:v>332443.35318467021</c:v>
                </c:pt>
                <c:pt idx="91">
                  <c:v>376310.24648288044</c:v>
                </c:pt>
                <c:pt idx="92">
                  <c:v>304473.41215166583</c:v>
                </c:pt>
                <c:pt idx="93">
                  <c:v>315533.13653346238</c:v>
                </c:pt>
                <c:pt idx="94">
                  <c:v>336530.96082684456</c:v>
                </c:pt>
                <c:pt idx="95">
                  <c:v>355872.36533520557</c:v>
                </c:pt>
                <c:pt idx="96">
                  <c:v>363808.21520729741</c:v>
                </c:pt>
                <c:pt idx="97">
                  <c:v>336069.51103462512</c:v>
                </c:pt>
                <c:pt idx="98">
                  <c:v>342236.5462912611</c:v>
                </c:pt>
                <c:pt idx="99">
                  <c:v>347979.14037630241</c:v>
                </c:pt>
                <c:pt idx="100">
                  <c:v>325405.6877754794</c:v>
                </c:pt>
                <c:pt idx="101">
                  <c:v>299503.80129646446</c:v>
                </c:pt>
                <c:pt idx="102">
                  <c:v>282330.43683736626</c:v>
                </c:pt>
                <c:pt idx="103">
                  <c:v>306915.32458052662</c:v>
                </c:pt>
                <c:pt idx="104">
                  <c:v>308104.13482045446</c:v>
                </c:pt>
                <c:pt idx="105">
                  <c:v>311338.70674734394</c:v>
                </c:pt>
                <c:pt idx="106">
                  <c:v>344286.0492900621</c:v>
                </c:pt>
                <c:pt idx="107">
                  <c:v>329373.2773670085</c:v>
                </c:pt>
                <c:pt idx="108">
                  <c:v>329685.89587862609</c:v>
                </c:pt>
                <c:pt idx="109">
                  <c:v>329439.48398529086</c:v>
                </c:pt>
                <c:pt idx="110">
                  <c:v>342264.65896527906</c:v>
                </c:pt>
                <c:pt idx="111">
                  <c:v>346142.5106759381</c:v>
                </c:pt>
                <c:pt idx="112">
                  <c:v>345934.30202567443</c:v>
                </c:pt>
                <c:pt idx="113">
                  <c:v>330641.53156053525</c:v>
                </c:pt>
                <c:pt idx="114">
                  <c:v>334614.57027425326</c:v>
                </c:pt>
                <c:pt idx="115">
                  <c:v>330659.59335561976</c:v>
                </c:pt>
                <c:pt idx="116">
                  <c:v>319280.41237555776</c:v>
                </c:pt>
                <c:pt idx="117">
                  <c:v>300359.8508923995</c:v>
                </c:pt>
                <c:pt idx="118">
                  <c:v>315124.17851394432</c:v>
                </c:pt>
                <c:pt idx="119">
                  <c:v>303650.68426581839</c:v>
                </c:pt>
                <c:pt idx="120">
                  <c:v>292353.12068205501</c:v>
                </c:pt>
                <c:pt idx="121">
                  <c:v>306247.56608121237</c:v>
                </c:pt>
                <c:pt idx="122">
                  <c:v>324689.69999198668</c:v>
                </c:pt>
                <c:pt idx="123">
                  <c:v>309233.76530806621</c:v>
                </c:pt>
                <c:pt idx="124">
                  <c:v>328221.12747156975</c:v>
                </c:pt>
                <c:pt idx="125">
                  <c:v>328939.10044602869</c:v>
                </c:pt>
                <c:pt idx="126">
                  <c:v>315310.57099117577</c:v>
                </c:pt>
                <c:pt idx="127">
                  <c:v>304647.66314098873</c:v>
                </c:pt>
                <c:pt idx="128">
                  <c:v>301824.61122054147</c:v>
                </c:pt>
                <c:pt idx="129">
                  <c:v>310660.56242233567</c:v>
                </c:pt>
                <c:pt idx="130">
                  <c:v>312534.8403607246</c:v>
                </c:pt>
                <c:pt idx="131">
                  <c:v>305168.73816169304</c:v>
                </c:pt>
                <c:pt idx="132">
                  <c:v>346706.85506419779</c:v>
                </c:pt>
                <c:pt idx="133">
                  <c:v>365451.52982439345</c:v>
                </c:pt>
                <c:pt idx="134">
                  <c:v>366167.46327398333</c:v>
                </c:pt>
                <c:pt idx="135">
                  <c:v>352483.11505965132</c:v>
                </c:pt>
                <c:pt idx="136">
                  <c:v>348470.21775746689</c:v>
                </c:pt>
                <c:pt idx="137">
                  <c:v>369227.33568725595</c:v>
                </c:pt>
                <c:pt idx="138">
                  <c:v>328137.95113177371</c:v>
                </c:pt>
                <c:pt idx="139">
                  <c:v>334263.7613688776</c:v>
                </c:pt>
                <c:pt idx="140">
                  <c:v>353304.56893607922</c:v>
                </c:pt>
                <c:pt idx="141">
                  <c:v>368398.88441363088</c:v>
                </c:pt>
                <c:pt idx="142">
                  <c:v>367453.12963456556</c:v>
                </c:pt>
                <c:pt idx="143">
                  <c:v>383042.25960423594</c:v>
                </c:pt>
                <c:pt idx="144">
                  <c:v>371236.40605747025</c:v>
                </c:pt>
                <c:pt idx="145">
                  <c:v>362552.99084723479</c:v>
                </c:pt>
                <c:pt idx="146">
                  <c:v>370169.93500369129</c:v>
                </c:pt>
                <c:pt idx="147">
                  <c:v>370620.97886825277</c:v>
                </c:pt>
                <c:pt idx="148">
                  <c:v>373583.04523309733</c:v>
                </c:pt>
                <c:pt idx="149">
                  <c:v>379680.17787276662</c:v>
                </c:pt>
                <c:pt idx="150">
                  <c:v>385178.94695276744</c:v>
                </c:pt>
                <c:pt idx="151">
                  <c:v>414137.59615417733</c:v>
                </c:pt>
                <c:pt idx="152">
                  <c:v>420291.73191170377</c:v>
                </c:pt>
                <c:pt idx="153">
                  <c:v>448437.66061503254</c:v>
                </c:pt>
                <c:pt idx="154">
                  <c:v>461184.09236961562</c:v>
                </c:pt>
                <c:pt idx="155">
                  <c:v>508763.26820719196</c:v>
                </c:pt>
                <c:pt idx="156">
                  <c:v>605467.89646980888</c:v>
                </c:pt>
                <c:pt idx="157">
                  <c:v>602908.30983057758</c:v>
                </c:pt>
                <c:pt idx="158">
                  <c:v>621646.48426890874</c:v>
                </c:pt>
                <c:pt idx="159">
                  <c:v>698899.64998093434</c:v>
                </c:pt>
                <c:pt idx="160">
                  <c:v>820057.91709613171</c:v>
                </c:pt>
                <c:pt idx="161">
                  <c:v>849836.9112965595</c:v>
                </c:pt>
                <c:pt idx="162">
                  <c:v>792000.11333029321</c:v>
                </c:pt>
                <c:pt idx="163">
                  <c:v>686247.69773400249</c:v>
                </c:pt>
                <c:pt idx="164">
                  <c:v>608196.46197845892</c:v>
                </c:pt>
                <c:pt idx="165">
                  <c:v>583536.69096194883</c:v>
                </c:pt>
                <c:pt idx="166">
                  <c:v>643235.17056186358</c:v>
                </c:pt>
                <c:pt idx="167">
                  <c:v>655875.42795707704</c:v>
                </c:pt>
                <c:pt idx="168">
                  <c:v>673792.73267301335</c:v>
                </c:pt>
                <c:pt idx="169">
                  <c:v>534541.03901301988</c:v>
                </c:pt>
                <c:pt idx="170">
                  <c:v>528685.73728997749</c:v>
                </c:pt>
                <c:pt idx="171">
                  <c:v>587893.09706296353</c:v>
                </c:pt>
                <c:pt idx="172">
                  <c:v>578871.00368375634</c:v>
                </c:pt>
                <c:pt idx="173">
                  <c:v>577772.48639686813</c:v>
                </c:pt>
                <c:pt idx="174">
                  <c:v>582878.60661277198</c:v>
                </c:pt>
                <c:pt idx="175">
                  <c:v>594613.47323384043</c:v>
                </c:pt>
                <c:pt idx="176">
                  <c:v>616432.14164209762</c:v>
                </c:pt>
                <c:pt idx="177">
                  <c:v>603928.07442420826</c:v>
                </c:pt>
                <c:pt idx="178">
                  <c:v>624235.47569930495</c:v>
                </c:pt>
                <c:pt idx="179">
                  <c:v>654052.62919579726</c:v>
                </c:pt>
                <c:pt idx="180">
                  <c:v>628945.96724355733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模型六!$K$1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模型六!$K$2:$K$188</c:f>
              <c:numCache>
                <c:formatCode>0.00_ </c:formatCode>
                <c:ptCount val="187"/>
                <c:pt idx="1">
                  <c:v>0</c:v>
                </c:pt>
                <c:pt idx="2">
                  <c:v>17.655393977640188</c:v>
                </c:pt>
                <c:pt idx="3">
                  <c:v>92.509383577456902</c:v>
                </c:pt>
                <c:pt idx="4">
                  <c:v>168.77107890033608</c:v>
                </c:pt>
                <c:pt idx="5">
                  <c:v>-22.917742924843878</c:v>
                </c:pt>
                <c:pt idx="6">
                  <c:v>335.65594204057925</c:v>
                </c:pt>
                <c:pt idx="7">
                  <c:v>201.81051937498705</c:v>
                </c:pt>
                <c:pt idx="8">
                  <c:v>230.5304126985061</c:v>
                </c:pt>
                <c:pt idx="9">
                  <c:v>50.880556014864851</c:v>
                </c:pt>
                <c:pt idx="10">
                  <c:v>-138.0748993170364</c:v>
                </c:pt>
                <c:pt idx="11">
                  <c:v>-385.2466503252308</c:v>
                </c:pt>
                <c:pt idx="12">
                  <c:v>-723.85405913081013</c:v>
                </c:pt>
                <c:pt idx="13">
                  <c:v>125.33012743028303</c:v>
                </c:pt>
                <c:pt idx="14">
                  <c:v>207.85492449835692</c:v>
                </c:pt>
                <c:pt idx="15">
                  <c:v>197.60632711837934</c:v>
                </c:pt>
                <c:pt idx="16">
                  <c:v>289.71666570943671</c:v>
                </c:pt>
                <c:pt idx="17">
                  <c:v>800.62114331994053</c:v>
                </c:pt>
                <c:pt idx="18">
                  <c:v>-90.234800903304858</c:v>
                </c:pt>
                <c:pt idx="19">
                  <c:v>-193.24521871710385</c:v>
                </c:pt>
                <c:pt idx="20">
                  <c:v>-873.24392236979111</c:v>
                </c:pt>
                <c:pt idx="21">
                  <c:v>-1642.0778969490602</c:v>
                </c:pt>
                <c:pt idx="22">
                  <c:v>-1945.0401397545247</c:v>
                </c:pt>
                <c:pt idx="23">
                  <c:v>-1054.2686269368169</c:v>
                </c:pt>
                <c:pt idx="24">
                  <c:v>930.81609669467798</c:v>
                </c:pt>
                <c:pt idx="25">
                  <c:v>2921.6174157882924</c:v>
                </c:pt>
                <c:pt idx="26">
                  <c:v>4782.1721806897331</c:v>
                </c:pt>
                <c:pt idx="27">
                  <c:v>6280.9249930235965</c:v>
                </c:pt>
                <c:pt idx="28">
                  <c:v>2934.3391984049667</c:v>
                </c:pt>
                <c:pt idx="29">
                  <c:v>1982.3080898737535</c:v>
                </c:pt>
                <c:pt idx="30">
                  <c:v>-1975.3543171438432</c:v>
                </c:pt>
                <c:pt idx="31">
                  <c:v>-2331.573910844214</c:v>
                </c:pt>
                <c:pt idx="32">
                  <c:v>-3646.339517990993</c:v>
                </c:pt>
                <c:pt idx="33">
                  <c:v>-1880.855214124138</c:v>
                </c:pt>
                <c:pt idx="34">
                  <c:v>-4517.0425331757215</c:v>
                </c:pt>
                <c:pt idx="35">
                  <c:v>-3759.474294427062</c:v>
                </c:pt>
                <c:pt idx="36">
                  <c:v>-6735.1675553426685</c:v>
                </c:pt>
                <c:pt idx="37">
                  <c:v>-9964.0465134576298</c:v>
                </c:pt>
                <c:pt idx="38">
                  <c:v>-4636.9404381808999</c:v>
                </c:pt>
                <c:pt idx="39">
                  <c:v>-10810.133842880146</c:v>
                </c:pt>
                <c:pt idx="40">
                  <c:v>-11979.36449123401</c:v>
                </c:pt>
                <c:pt idx="41">
                  <c:v>-17533.649085943638</c:v>
                </c:pt>
                <c:pt idx="42">
                  <c:v>-16316.321110291232</c:v>
                </c:pt>
                <c:pt idx="43">
                  <c:v>-16182.564520189509</c:v>
                </c:pt>
                <c:pt idx="44">
                  <c:v>-10788.332641971312</c:v>
                </c:pt>
                <c:pt idx="45">
                  <c:v>-11297.17099260987</c:v>
                </c:pt>
                <c:pt idx="46">
                  <c:v>-15947.987132505194</c:v>
                </c:pt>
                <c:pt idx="47">
                  <c:v>-15447.580427805209</c:v>
                </c:pt>
                <c:pt idx="48">
                  <c:v>-10420.214132622044</c:v>
                </c:pt>
                <c:pt idx="49">
                  <c:v>-2227.6846357341565</c:v>
                </c:pt>
                <c:pt idx="50">
                  <c:v>1338.0075545635482</c:v>
                </c:pt>
                <c:pt idx="51">
                  <c:v>1272.7719682896568</c:v>
                </c:pt>
                <c:pt idx="52">
                  <c:v>14311.491636818522</c:v>
                </c:pt>
                <c:pt idx="53">
                  <c:v>33161.679338715243</c:v>
                </c:pt>
                <c:pt idx="54">
                  <c:v>36098.415547171549</c:v>
                </c:pt>
                <c:pt idx="55">
                  <c:v>30376.052587643018</c:v>
                </c:pt>
                <c:pt idx="56">
                  <c:v>34857.392666262807</c:v>
                </c:pt>
                <c:pt idx="57">
                  <c:v>44125.173811521599</c:v>
                </c:pt>
                <c:pt idx="58">
                  <c:v>52632.8526471433</c:v>
                </c:pt>
                <c:pt idx="59">
                  <c:v>78770.216713921051</c:v>
                </c:pt>
                <c:pt idx="60">
                  <c:v>136498.35069446333</c:v>
                </c:pt>
                <c:pt idx="61">
                  <c:v>147593.45788089823</c:v>
                </c:pt>
                <c:pt idx="62">
                  <c:v>157068.31230742033</c:v>
                </c:pt>
                <c:pt idx="63">
                  <c:v>187318.52691041221</c:v>
                </c:pt>
                <c:pt idx="64">
                  <c:v>252691.74457703819</c:v>
                </c:pt>
                <c:pt idx="65">
                  <c:v>279185.36135768355</c:v>
                </c:pt>
                <c:pt idx="66">
                  <c:v>250928.64508881108</c:v>
                </c:pt>
                <c:pt idx="67">
                  <c:v>313987.43257371697</c:v>
                </c:pt>
                <c:pt idx="68">
                  <c:v>385842.18193979864</c:v>
                </c:pt>
                <c:pt idx="69">
                  <c:v>417624.66595339484</c:v>
                </c:pt>
                <c:pt idx="70">
                  <c:v>455688.4229594972</c:v>
                </c:pt>
                <c:pt idx="71">
                  <c:v>354004.39167952724</c:v>
                </c:pt>
                <c:pt idx="72">
                  <c:v>390285.83160179504</c:v>
                </c:pt>
                <c:pt idx="73">
                  <c:v>309219.99542182148</c:v>
                </c:pt>
                <c:pt idx="74">
                  <c:v>306028.16277978977</c:v>
                </c:pt>
                <c:pt idx="75">
                  <c:v>226439.85279782893</c:v>
                </c:pt>
                <c:pt idx="76">
                  <c:v>246412.90984839338</c:v>
                </c:pt>
                <c:pt idx="77">
                  <c:v>222981.69478446335</c:v>
                </c:pt>
                <c:pt idx="78">
                  <c:v>160256.36686401343</c:v>
                </c:pt>
                <c:pt idx="79">
                  <c:v>163820.66803014214</c:v>
                </c:pt>
                <c:pt idx="80">
                  <c:v>129783.43552618485</c:v>
                </c:pt>
                <c:pt idx="81">
                  <c:v>120449.5427289572</c:v>
                </c:pt>
                <c:pt idx="82">
                  <c:v>69392.458537599043</c:v>
                </c:pt>
                <c:pt idx="83">
                  <c:v>82490.550641798676</c:v>
                </c:pt>
                <c:pt idx="84">
                  <c:v>77797.811289799138</c:v>
                </c:pt>
                <c:pt idx="85">
                  <c:v>93874.910706337105</c:v>
                </c:pt>
                <c:pt idx="86">
                  <c:v>102682.47774638678</c:v>
                </c:pt>
                <c:pt idx="87">
                  <c:v>130615.45940740019</c:v>
                </c:pt>
                <c:pt idx="88">
                  <c:v>140690.91490395338</c:v>
                </c:pt>
                <c:pt idx="89">
                  <c:v>155728.62712963647</c:v>
                </c:pt>
                <c:pt idx="90">
                  <c:v>187359.88366291689</c:v>
                </c:pt>
                <c:pt idx="91">
                  <c:v>231226.77696112712</c:v>
                </c:pt>
                <c:pt idx="92">
                  <c:v>159175.27031129316</c:v>
                </c:pt>
                <c:pt idx="93">
                  <c:v>169995.22603803201</c:v>
                </c:pt>
                <c:pt idx="94">
                  <c:v>190981.43515988172</c:v>
                </c:pt>
                <c:pt idx="95">
                  <c:v>210322.83966824273</c:v>
                </c:pt>
                <c:pt idx="96">
                  <c:v>218258.68954033457</c:v>
                </c:pt>
                <c:pt idx="97">
                  <c:v>190346.54443940797</c:v>
                </c:pt>
                <c:pt idx="98">
                  <c:v>196425.20424765884</c:v>
                </c:pt>
                <c:pt idx="99">
                  <c:v>201972.84817893378</c:v>
                </c:pt>
                <c:pt idx="100">
                  <c:v>178811.33006953559</c:v>
                </c:pt>
                <c:pt idx="101">
                  <c:v>151710.98668850202</c:v>
                </c:pt>
                <c:pt idx="102">
                  <c:v>132762.29587384217</c:v>
                </c:pt>
                <c:pt idx="103">
                  <c:v>156322.52549705424</c:v>
                </c:pt>
                <c:pt idx="104">
                  <c:v>156451.11275027951</c:v>
                </c:pt>
                <c:pt idx="105">
                  <c:v>158125.56455998149</c:v>
                </c:pt>
                <c:pt idx="106">
                  <c:v>190411.06317057254</c:v>
                </c:pt>
                <c:pt idx="107">
                  <c:v>174526.27851705303</c:v>
                </c:pt>
                <c:pt idx="108">
                  <c:v>173310.59914417338</c:v>
                </c:pt>
                <c:pt idx="109">
                  <c:v>171553.97229616169</c:v>
                </c:pt>
                <c:pt idx="110">
                  <c:v>183167.77712326677</c:v>
                </c:pt>
                <c:pt idx="111">
                  <c:v>185519.24612427389</c:v>
                </c:pt>
                <c:pt idx="112">
                  <c:v>183817.86140583639</c:v>
                </c:pt>
                <c:pt idx="113">
                  <c:v>166508.74860336244</c:v>
                </c:pt>
                <c:pt idx="114">
                  <c:v>168439.36617032666</c:v>
                </c:pt>
                <c:pt idx="115">
                  <c:v>162133.97891146666</c:v>
                </c:pt>
                <c:pt idx="116">
                  <c:v>147975.95423856104</c:v>
                </c:pt>
                <c:pt idx="117">
                  <c:v>125825.18769284745</c:v>
                </c:pt>
                <c:pt idx="118">
                  <c:v>137578.82339347873</c:v>
                </c:pt>
                <c:pt idx="119">
                  <c:v>122878.34845269495</c:v>
                </c:pt>
                <c:pt idx="120">
                  <c:v>108085.2409141908</c:v>
                </c:pt>
                <c:pt idx="121">
                  <c:v>118521.94934959075</c:v>
                </c:pt>
                <c:pt idx="122">
                  <c:v>133944.61150653238</c:v>
                </c:pt>
                <c:pt idx="123">
                  <c:v>114931.29373843782</c:v>
                </c:pt>
                <c:pt idx="124">
                  <c:v>130463.17653827029</c:v>
                </c:pt>
                <c:pt idx="125">
                  <c:v>127626.34905743616</c:v>
                </c:pt>
                <c:pt idx="126">
                  <c:v>110119.26694281187</c:v>
                </c:pt>
                <c:pt idx="127">
                  <c:v>95381.359092624829</c:v>
                </c:pt>
                <c:pt idx="128">
                  <c:v>88483.307172177563</c:v>
                </c:pt>
                <c:pt idx="129">
                  <c:v>93311.783097266918</c:v>
                </c:pt>
                <c:pt idx="130">
                  <c:v>91118.560458957625</c:v>
                </c:pt>
                <c:pt idx="131">
                  <c:v>79684.919920068496</c:v>
                </c:pt>
                <c:pt idx="132">
                  <c:v>117507.49271516671</c:v>
                </c:pt>
                <c:pt idx="133">
                  <c:v>132916.71512589711</c:v>
                </c:pt>
                <c:pt idx="134">
                  <c:v>130261.37652951677</c:v>
                </c:pt>
                <c:pt idx="135">
                  <c:v>112807.83381979013</c:v>
                </c:pt>
                <c:pt idx="136">
                  <c:v>104763.65546827053</c:v>
                </c:pt>
                <c:pt idx="137">
                  <c:v>121801.18118755557</c:v>
                </c:pt>
                <c:pt idx="138">
                  <c:v>76651.26942863423</c:v>
                </c:pt>
                <c:pt idx="139">
                  <c:v>78730.852744342003</c:v>
                </c:pt>
                <c:pt idx="140">
                  <c:v>93849.381446951942</c:v>
                </c:pt>
                <c:pt idx="141">
                  <c:v>105020.78846341639</c:v>
                </c:pt>
                <c:pt idx="142">
                  <c:v>100120.06173249014</c:v>
                </c:pt>
                <c:pt idx="143">
                  <c:v>111960.19453201949</c:v>
                </c:pt>
                <c:pt idx="144">
                  <c:v>96096.939755452273</c:v>
                </c:pt>
                <c:pt idx="145">
                  <c:v>83356.043871452333</c:v>
                </c:pt>
                <c:pt idx="146">
                  <c:v>86971.065111068485</c:v>
                </c:pt>
                <c:pt idx="147">
                  <c:v>83347.108975629963</c:v>
                </c:pt>
                <c:pt idx="148">
                  <c:v>82237.639003726479</c:v>
                </c:pt>
                <c:pt idx="149">
                  <c:v>84314.780504289898</c:v>
                </c:pt>
                <c:pt idx="150">
                  <c:v>85806.963898731861</c:v>
                </c:pt>
                <c:pt idx="151">
                  <c:v>111177.65734311647</c:v>
                </c:pt>
                <c:pt idx="152">
                  <c:v>113792.70223953447</c:v>
                </c:pt>
                <c:pt idx="153">
                  <c:v>138550.38665363559</c:v>
                </c:pt>
                <c:pt idx="154">
                  <c:v>148136.1451503862</c:v>
                </c:pt>
                <c:pt idx="155">
                  <c:v>193190.5666746599</c:v>
                </c:pt>
                <c:pt idx="156">
                  <c:v>288373.0744788858</c:v>
                </c:pt>
                <c:pt idx="157">
                  <c:v>284166.94235792587</c:v>
                </c:pt>
                <c:pt idx="158">
                  <c:v>301502.77426918177</c:v>
                </c:pt>
                <c:pt idx="159">
                  <c:v>377595.2995059283</c:v>
                </c:pt>
                <c:pt idx="160">
                  <c:v>498443.56925192015</c:v>
                </c:pt>
                <c:pt idx="161">
                  <c:v>528084.38770961366</c:v>
                </c:pt>
                <c:pt idx="162">
                  <c:v>469779.07070928719</c:v>
                </c:pt>
                <c:pt idx="163">
                  <c:v>362783.3488672247</c:v>
                </c:pt>
                <c:pt idx="164">
                  <c:v>282795.86886536499</c:v>
                </c:pt>
                <c:pt idx="165">
                  <c:v>255930.75605076103</c:v>
                </c:pt>
                <c:pt idx="166">
                  <c:v>313995.35246631689</c:v>
                </c:pt>
                <c:pt idx="167">
                  <c:v>325089.9891413828</c:v>
                </c:pt>
                <c:pt idx="168">
                  <c:v>341689.26845811849</c:v>
                </c:pt>
                <c:pt idx="169">
                  <c:v>199509.21759262483</c:v>
                </c:pt>
                <c:pt idx="170">
                  <c:v>190654.80503032351</c:v>
                </c:pt>
                <c:pt idx="171">
                  <c:v>247385.04761931038</c:v>
                </c:pt>
                <c:pt idx="172">
                  <c:v>235551.80434172071</c:v>
                </c:pt>
                <c:pt idx="173">
                  <c:v>231616.69322333566</c:v>
                </c:pt>
                <c:pt idx="174">
                  <c:v>233984.95322918834</c:v>
                </c:pt>
                <c:pt idx="175">
                  <c:v>243097.90789169783</c:v>
                </c:pt>
                <c:pt idx="176">
                  <c:v>262643.16589564708</c:v>
                </c:pt>
                <c:pt idx="177">
                  <c:v>247707.88425566233</c:v>
                </c:pt>
                <c:pt idx="178">
                  <c:v>265493.65525329125</c:v>
                </c:pt>
                <c:pt idx="179">
                  <c:v>293381.05756465648</c:v>
                </c:pt>
                <c:pt idx="180">
                  <c:v>265994.17104633147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marker val="1"/>
        <c:axId val="102000512"/>
        <c:axId val="102002048"/>
      </c:lineChart>
      <c:dateAx>
        <c:axId val="102000512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02048"/>
        <c:crosses val="autoZero"/>
        <c:auto val="1"/>
        <c:lblOffset val="100"/>
        <c:baseTimeUnit val="days"/>
      </c:dateAx>
      <c:valAx>
        <c:axId val="102002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上证指数和分月买卖金额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模型六!$E$3:$E$182</c:f>
              <c:numCache>
                <c:formatCode>0.00_ </c:formatCode>
                <c:ptCount val="180"/>
                <c:pt idx="0">
                  <c:v>797.33640734563551</c:v>
                </c:pt>
                <c:pt idx="1">
                  <c:v>625.86008534306268</c:v>
                </c:pt>
                <c:pt idx="2">
                  <c:v>400.28559844121986</c:v>
                </c:pt>
                <c:pt idx="3">
                  <c:v>110.68744698687006</c:v>
                </c:pt>
                <c:pt idx="4">
                  <c:v>593.01439617625488</c:v>
                </c:pt>
                <c:pt idx="5">
                  <c:v>-5.6020473570233307</c:v>
                </c:pt>
                <c:pt idx="6">
                  <c:v>432.52832650272637</c:v>
                </c:pt>
                <c:pt idx="7">
                  <c:v>337.8069520520495</c:v>
                </c:pt>
                <c:pt idx="8">
                  <c:v>689.25472401566071</c:v>
                </c:pt>
                <c:pt idx="9">
                  <c:v>1238.8917529209727</c:v>
                </c:pt>
                <c:pt idx="10">
                  <c:v>1510.7203600575531</c:v>
                </c:pt>
                <c:pt idx="11">
                  <c:v>2102.910453977509</c:v>
                </c:pt>
                <c:pt idx="12">
                  <c:v>1253.1466942148761</c:v>
                </c:pt>
                <c:pt idx="13">
                  <c:v>1183.2015816483565</c:v>
                </c:pt>
                <c:pt idx="14">
                  <c:v>1344.5088842828798</c:v>
                </c:pt>
                <c:pt idx="15">
                  <c:v>1275.0551108911061</c:v>
                </c:pt>
                <c:pt idx="16">
                  <c:v>870.72725596818259</c:v>
                </c:pt>
                <c:pt idx="17">
                  <c:v>1825.1099855026505</c:v>
                </c:pt>
                <c:pt idx="18">
                  <c:v>1945.6625651605298</c:v>
                </c:pt>
                <c:pt idx="19">
                  <c:v>2284.9782341386081</c:v>
                </c:pt>
                <c:pt idx="20">
                  <c:v>2787.7036204035289</c:v>
                </c:pt>
                <c:pt idx="21">
                  <c:v>2892.0945706258412</c:v>
                </c:pt>
                <c:pt idx="22">
                  <c:v>2344.4012712482536</c:v>
                </c:pt>
                <c:pt idx="23">
                  <c:v>2039.223151634227</c:v>
                </c:pt>
                <c:pt idx="24">
                  <c:v>1290.649937288292</c:v>
                </c:pt>
                <c:pt idx="25">
                  <c:v>771.42517085587826</c:v>
                </c:pt>
                <c:pt idx="26">
                  <c:v>690.39227439704632</c:v>
                </c:pt>
                <c:pt idx="27">
                  <c:v>1716.2292944662727</c:v>
                </c:pt>
                <c:pt idx="28">
                  <c:v>1953.4847613216191</c:v>
                </c:pt>
                <c:pt idx="29">
                  <c:v>3131.0888547969457</c:v>
                </c:pt>
                <c:pt idx="30">
                  <c:v>3188.5126974050622</c:v>
                </c:pt>
                <c:pt idx="31">
                  <c:v>3388.6264667929959</c:v>
                </c:pt>
                <c:pt idx="32">
                  <c:v>3216.0385390008155</c:v>
                </c:pt>
                <c:pt idx="33">
                  <c:v>3742.3556666396189</c:v>
                </c:pt>
                <c:pt idx="34">
                  <c:v>3510.2995551624645</c:v>
                </c:pt>
                <c:pt idx="35">
                  <c:v>4015.1964897501075</c:v>
                </c:pt>
                <c:pt idx="36">
                  <c:v>4075</c:v>
                </c:pt>
                <c:pt idx="37">
                  <c:v>3689.7315088886385</c:v>
                </c:pt>
                <c:pt idx="38">
                  <c:v>4075</c:v>
                </c:pt>
                <c:pt idx="39">
                  <c:v>4068.5368765125813</c:v>
                </c:pt>
                <c:pt idx="40">
                  <c:v>4055.755634916643</c:v>
                </c:pt>
                <c:pt idx="41">
                  <c:v>4036.8864135742192</c:v>
                </c:pt>
                <c:pt idx="42">
                  <c:v>3924.840240147917</c:v>
                </c:pt>
                <c:pt idx="43">
                  <c:v>3660.4625166056708</c:v>
                </c:pt>
                <c:pt idx="44">
                  <c:v>3812.4626950948655</c:v>
                </c:pt>
                <c:pt idx="45">
                  <c:v>3970.792204882292</c:v>
                </c:pt>
                <c:pt idx="46">
                  <c:v>4007.9731054252452</c:v>
                </c:pt>
                <c:pt idx="47">
                  <c:v>3621.1206836806941</c:v>
                </c:pt>
                <c:pt idx="48">
                  <c:v>3198.9335284168706</c:v>
                </c:pt>
                <c:pt idx="49">
                  <c:v>3056.9689025817934</c:v>
                </c:pt>
                <c:pt idx="50">
                  <c:v>3258.61943849916</c:v>
                </c:pt>
                <c:pt idx="51">
                  <c:v>2694.6338956176219</c:v>
                </c:pt>
                <c:pt idx="52">
                  <c:v>2075.4934009626832</c:v>
                </c:pt>
                <c:pt idx="53">
                  <c:v>2002.0472274061403</c:v>
                </c:pt>
                <c:pt idx="54">
                  <c:v>2265.7399230223773</c:v>
                </c:pt>
                <c:pt idx="55">
                  <c:v>2012.4162378038934</c:v>
                </c:pt>
                <c:pt idx="56">
                  <c:v>1049.5381120867225</c:v>
                </c:pt>
                <c:pt idx="57">
                  <c:v>1111.1867258450181</c:v>
                </c:pt>
                <c:pt idx="58">
                  <c:v>342.10590945756678</c:v>
                </c:pt>
                <c:pt idx="59">
                  <c:v>-291.61220200601599</c:v>
                </c:pt>
                <c:pt idx="60">
                  <c:v>-203.76902646909099</c:v>
                </c:pt>
                <c:pt idx="61">
                  <c:v>-413.90578203952731</c:v>
                </c:pt>
                <c:pt idx="62">
                  <c:v>-1294.7381903664943</c:v>
                </c:pt>
                <c:pt idx="63">
                  <c:v>-2849.8607340511248</c:v>
                </c:pt>
                <c:pt idx="64">
                  <c:v>-3804.6475614401397</c:v>
                </c:pt>
                <c:pt idx="65">
                  <c:v>-3158.6965418280465</c:v>
                </c:pt>
                <c:pt idx="66">
                  <c:v>-3917.069385457316</c:v>
                </c:pt>
                <c:pt idx="67">
                  <c:v>-4069.7249196466842</c:v>
                </c:pt>
                <c:pt idx="68">
                  <c:v>-4069.7588429859625</c:v>
                </c:pt>
                <c:pt idx="69">
                  <c:v>-4069.7890030904691</c:v>
                </c:pt>
                <c:pt idx="70">
                  <c:v>-3946.621198481153</c:v>
                </c:pt>
                <c:pt idx="71">
                  <c:v>-4049.3226852194384</c:v>
                </c:pt>
                <c:pt idx="72">
                  <c:v>-3175.7601781923281</c:v>
                </c:pt>
                <c:pt idx="73">
                  <c:v>-3112.9768336900224</c:v>
                </c:pt>
                <c:pt idx="74">
                  <c:v>-868.2266210773455</c:v>
                </c:pt>
                <c:pt idx="75">
                  <c:v>-1545.6898947811765</c:v>
                </c:pt>
                <c:pt idx="76">
                  <c:v>-831.87632113494988</c:v>
                </c:pt>
                <c:pt idx="77">
                  <c:v>3.1194831976753159</c:v>
                </c:pt>
                <c:pt idx="78">
                  <c:v>0.33434086851502082</c:v>
                </c:pt>
                <c:pt idx="79">
                  <c:v>340.18061347088803</c:v>
                </c:pt>
                <c:pt idx="80">
                  <c:v>605.40307215155974</c:v>
                </c:pt>
                <c:pt idx="81">
                  <c:v>2821.8103012176198</c:v>
                </c:pt>
                <c:pt idx="82">
                  <c:v>2249.1426831167678</c:v>
                </c:pt>
                <c:pt idx="83">
                  <c:v>2644.4013963887674</c:v>
                </c:pt>
                <c:pt idx="84">
                  <c:v>1756.6132138819712</c:v>
                </c:pt>
                <c:pt idx="85">
                  <c:v>1383.1890359168242</c:v>
                </c:pt>
                <c:pt idx="86">
                  <c:v>816.33836823621243</c:v>
                </c:pt>
                <c:pt idx="87">
                  <c:v>613.20972278695046</c:v>
                </c:pt>
                <c:pt idx="88">
                  <c:v>284.07003346523487</c:v>
                </c:pt>
                <c:pt idx="89">
                  <c:v>2.9382101024918528E-3</c:v>
                </c:pt>
                <c:pt idx="90">
                  <c:v>-332.65306122448999</c:v>
                </c:pt>
                <c:pt idx="91">
                  <c:v>214.67231861935292</c:v>
                </c:pt>
                <c:pt idx="92">
                  <c:v>239.76865505769754</c:v>
                </c:pt>
                <c:pt idx="93">
                  <c:v>11.615171532476689</c:v>
                </c:pt>
                <c:pt idx="94">
                  <c:v>-18.653059612891973</c:v>
                </c:pt>
                <c:pt idx="95">
                  <c:v>-0.61635059795950353</c:v>
                </c:pt>
                <c:pt idx="96">
                  <c:v>173.44092825429925</c:v>
                </c:pt>
                <c:pt idx="97">
                  <c:v>88.375448385110019</c:v>
                </c:pt>
                <c:pt idx="98">
                  <c:v>194.95015376638054</c:v>
                </c:pt>
                <c:pt idx="99">
                  <c:v>588.06550857518459</c:v>
                </c:pt>
                <c:pt idx="100">
                  <c:v>1198.456902018642</c:v>
                </c:pt>
                <c:pt idx="101">
                  <c:v>1775.3263555616404</c:v>
                </c:pt>
                <c:pt idx="102">
                  <c:v>1024.6581199483028</c:v>
                </c:pt>
                <c:pt idx="103">
                  <c:v>1060.2229867025717</c:v>
                </c:pt>
                <c:pt idx="104">
                  <c:v>1560.1201171875</c:v>
                </c:pt>
                <c:pt idx="105">
                  <c:v>661.84393212711564</c:v>
                </c:pt>
                <c:pt idx="106">
                  <c:v>972.01273046590427</c:v>
                </c:pt>
                <c:pt idx="107">
                  <c:v>1528.2978844972413</c:v>
                </c:pt>
                <c:pt idx="108">
                  <c:v>1510.214954676462</c:v>
                </c:pt>
                <c:pt idx="109">
                  <c:v>1211.3701528831216</c:v>
                </c:pt>
                <c:pt idx="110">
                  <c:v>1526.3827096519321</c:v>
                </c:pt>
                <c:pt idx="111">
                  <c:v>1493.1760681738506</c:v>
                </c:pt>
                <c:pt idx="112">
                  <c:v>2016.3423373347714</c:v>
                </c:pt>
                <c:pt idx="113">
                  <c:v>2042.4211467537928</c:v>
                </c:pt>
                <c:pt idx="114">
                  <c:v>2350.4103402264873</c:v>
                </c:pt>
                <c:pt idx="115">
                  <c:v>2778.8436928436358</c:v>
                </c:pt>
                <c:pt idx="116">
                  <c:v>3230.2050625553375</c:v>
                </c:pt>
                <c:pt idx="117">
                  <c:v>3010.691920913539</c:v>
                </c:pt>
                <c:pt idx="118">
                  <c:v>3226.9806926578412</c:v>
                </c:pt>
                <c:pt idx="119">
                  <c:v>3495.5439547407682</c:v>
                </c:pt>
                <c:pt idx="120">
                  <c:v>3457.736963757397</c:v>
                </c:pt>
                <c:pt idx="121">
                  <c:v>3019.471753832685</c:v>
                </c:pt>
                <c:pt idx="122">
                  <c:v>3557.383084174096</c:v>
                </c:pt>
                <c:pt idx="123">
                  <c:v>3455.4793636710765</c:v>
                </c:pt>
                <c:pt idx="124">
                  <c:v>3554.8004552930538</c:v>
                </c:pt>
                <c:pt idx="125">
                  <c:v>3878.552659771367</c:v>
                </c:pt>
                <c:pt idx="126">
                  <c:v>4075</c:v>
                </c:pt>
                <c:pt idx="127">
                  <c:v>4075</c:v>
                </c:pt>
                <c:pt idx="128">
                  <c:v>4007.4752767048353</c:v>
                </c:pt>
                <c:pt idx="129">
                  <c:v>4067.5005766982135</c:v>
                </c:pt>
                <c:pt idx="130">
                  <c:v>4067.5383398575691</c:v>
                </c:pt>
                <c:pt idx="131">
                  <c:v>3715.5441074065425</c:v>
                </c:pt>
                <c:pt idx="132">
                  <c:v>3335.4523494652522</c:v>
                </c:pt>
                <c:pt idx="133">
                  <c:v>3371.2720459702118</c:v>
                </c:pt>
                <c:pt idx="134">
                  <c:v>3769.1944953946336</c:v>
                </c:pt>
                <c:pt idx="135">
                  <c:v>4031.2810493351803</c:v>
                </c:pt>
                <c:pt idx="136">
                  <c:v>3719.5922105040336</c:v>
                </c:pt>
                <c:pt idx="137">
                  <c:v>4060.5272034391037</c:v>
                </c:pt>
                <c:pt idx="138">
                  <c:v>4046.2269213961345</c:v>
                </c:pt>
                <c:pt idx="139">
                  <c:v>3922.2788645916821</c:v>
                </c:pt>
                <c:pt idx="140">
                  <c:v>3922.9084610872042</c:v>
                </c:pt>
                <c:pt idx="141">
                  <c:v>3954.9719518609145</c:v>
                </c:pt>
                <c:pt idx="142">
                  <c:v>3748.997170141025</c:v>
                </c:pt>
                <c:pt idx="143">
                  <c:v>4057.4012298015182</c:v>
                </c:pt>
                <c:pt idx="144">
                  <c:v>4057.4806737644567</c:v>
                </c:pt>
                <c:pt idx="145">
                  <c:v>4001.9229168403767</c:v>
                </c:pt>
                <c:pt idx="146">
                  <c:v>4075</c:v>
                </c:pt>
                <c:pt idx="147">
                  <c:v>4071.53633674805</c:v>
                </c:pt>
                <c:pt idx="148">
                  <c:v>4019.9911391058481</c:v>
                </c:pt>
                <c:pt idx="149">
                  <c:v>4006.5856855588654</c:v>
                </c:pt>
                <c:pt idx="150">
                  <c:v>3587.9557570253028</c:v>
                </c:pt>
                <c:pt idx="151">
                  <c:v>3539.0908611084574</c:v>
                </c:pt>
                <c:pt idx="152">
                  <c:v>3388.2442892276572</c:v>
                </c:pt>
                <c:pt idx="153">
                  <c:v>3160.6732578324863</c:v>
                </c:pt>
                <c:pt idx="154">
                  <c:v>2524.7543133026174</c:v>
                </c:pt>
                <c:pt idx="155">
                  <c:v>1522.1204583910546</c:v>
                </c:pt>
                <c:pt idx="156">
                  <c:v>1646.5454817286318</c:v>
                </c:pt>
                <c:pt idx="157">
                  <c:v>1402.3425270752603</c:v>
                </c:pt>
                <c:pt idx="158">
                  <c:v>1160.6404752790838</c:v>
                </c:pt>
                <c:pt idx="159">
                  <c:v>309.99736920549998</c:v>
                </c:pt>
                <c:pt idx="160">
                  <c:v>138.17574273435534</c:v>
                </c:pt>
                <c:pt idx="161">
                  <c:v>468.51903406010427</c:v>
                </c:pt>
                <c:pt idx="162">
                  <c:v>1243.3062457717656</c:v>
                </c:pt>
                <c:pt idx="163">
                  <c:v>1936.2442463161503</c:v>
                </c:pt>
                <c:pt idx="164">
                  <c:v>2205.3417980938434</c:v>
                </c:pt>
                <c:pt idx="165">
                  <c:v>1633.883184358913</c:v>
                </c:pt>
                <c:pt idx="166">
                  <c:v>1545.6207201475568</c:v>
                </c:pt>
                <c:pt idx="167">
                  <c:v>1318.0253992005955</c:v>
                </c:pt>
                <c:pt idx="168">
                  <c:v>2928.3572055001805</c:v>
                </c:pt>
                <c:pt idx="169">
                  <c:v>2999.1108392589235</c:v>
                </c:pt>
                <c:pt idx="170">
                  <c:v>2477.1171839991489</c:v>
                </c:pt>
                <c:pt idx="171">
                  <c:v>2811.1498983824972</c:v>
                </c:pt>
                <c:pt idx="172">
                  <c:v>2836.5938314968348</c:v>
                </c:pt>
                <c:pt idx="173">
                  <c:v>2737.8602100511848</c:v>
                </c:pt>
                <c:pt idx="174">
                  <c:v>2621.9119585589219</c:v>
                </c:pt>
                <c:pt idx="175">
                  <c:v>2273.4104043079624</c:v>
                </c:pt>
                <c:pt idx="176">
                  <c:v>2431.2144220954001</c:v>
                </c:pt>
                <c:pt idx="177">
                  <c:v>2521.6302774677893</c:v>
                </c:pt>
                <c:pt idx="178">
                  <c:v>1929.751185127077</c:v>
                </c:pt>
                <c:pt idx="179">
                  <c:v>2280.2245660851036</c:v>
                </c:pt>
              </c:numCache>
            </c:numRef>
          </c:val>
        </c:ser>
        <c:axId val="92313856"/>
        <c:axId val="92312320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模型六!$A$3:$A$182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模型六!$B$3:$B$182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</c:ser>
        <c:marker val="1"/>
        <c:axId val="92304896"/>
        <c:axId val="92306432"/>
      </c:lineChart>
      <c:dateAx>
        <c:axId val="92304896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06432"/>
        <c:crosses val="autoZero"/>
        <c:auto val="1"/>
        <c:lblOffset val="100"/>
        <c:baseTimeUnit val="days"/>
      </c:dateAx>
      <c:valAx>
        <c:axId val="92306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04896"/>
        <c:crosses val="autoZero"/>
        <c:crossBetween val="between"/>
      </c:valAx>
      <c:valAx>
        <c:axId val="92312320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3856"/>
        <c:crosses val="max"/>
        <c:crossBetween val="between"/>
      </c:valAx>
      <c:catAx>
        <c:axId val="92313856"/>
        <c:scaling>
          <c:orientation val="minMax"/>
        </c:scaling>
        <c:delete val="1"/>
        <c:axPos val="b"/>
        <c:tickLblPos val="none"/>
        <c:crossAx val="9231232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七</a:t>
            </a:r>
            <a:endParaRPr lang="zh-C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模型七!$I$1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模型七!$I$2:$I$205</c:f>
              <c:numCache>
                <c:formatCode>0.00_ </c:formatCode>
                <c:ptCount val="204"/>
                <c:pt idx="1">
                  <c:v>416.52561600379039</c:v>
                </c:pt>
                <c:pt idx="2">
                  <c:v>706.19007075587774</c:v>
                </c:pt>
                <c:pt idx="3">
                  <c:v>854.35119704897215</c:v>
                </c:pt>
                <c:pt idx="4">
                  <c:v>875.89522375218394</c:v>
                </c:pt>
                <c:pt idx="5">
                  <c:v>1143.0587565835328</c:v>
                </c:pt>
                <c:pt idx="6">
                  <c:v>1143.0587565835328</c:v>
                </c:pt>
                <c:pt idx="7">
                  <c:v>1309.47708492935</c:v>
                </c:pt>
                <c:pt idx="8">
                  <c:v>1424.3406251366805</c:v>
                </c:pt>
                <c:pt idx="9">
                  <c:v>1759.1124887436949</c:v>
                </c:pt>
                <c:pt idx="10">
                  <c:v>2565.8446405152599</c:v>
                </c:pt>
                <c:pt idx="11">
                  <c:v>3652.158814849287</c:v>
                </c:pt>
                <c:pt idx="12">
                  <c:v>5436.2230737890141</c:v>
                </c:pt>
                <c:pt idx="13">
                  <c:v>6256.9188382518241</c:v>
                </c:pt>
                <c:pt idx="14">
                  <c:v>7009.8710879015825</c:v>
                </c:pt>
                <c:pt idx="15">
                  <c:v>7921.9340867936307</c:v>
                </c:pt>
                <c:pt idx="16">
                  <c:v>8764.245639937435</c:v>
                </c:pt>
                <c:pt idx="17">
                  <c:v>9239.5836368188739</c:v>
                </c:pt>
                <c:pt idx="18">
                  <c:v>10682.073881290164</c:v>
                </c:pt>
                <c:pt idx="19">
                  <c:v>12269.818346672026</c:v>
                </c:pt>
                <c:pt idx="20">
                  <c:v>14290.521057800384</c:v>
                </c:pt>
                <c:pt idx="21">
                  <c:v>17013.530965666883</c:v>
                </c:pt>
                <c:pt idx="22">
                  <c:v>19890.916514684301</c:v>
                </c:pt>
                <c:pt idx="23">
                  <c:v>21990.954958998205</c:v>
                </c:pt>
                <c:pt idx="24">
                  <c:v>23694.589561969216</c:v>
                </c:pt>
                <c:pt idx="25">
                  <c:v>24552.401369452778</c:v>
                </c:pt>
                <c:pt idx="26">
                  <c:v>24948.788942758914</c:v>
                </c:pt>
                <c:pt idx="27">
                  <c:v>25284.389912641596</c:v>
                </c:pt>
                <c:pt idx="28">
                  <c:v>26599.742819697098</c:v>
                </c:pt>
                <c:pt idx="29">
                  <c:v>28197.071775696295</c:v>
                </c:pt>
                <c:pt idx="30">
                  <c:v>31438.395525303295</c:v>
                </c:pt>
                <c:pt idx="31">
                  <c:v>34769.295176730629</c:v>
                </c:pt>
                <c:pt idx="32">
                  <c:v>38418.639742510764</c:v>
                </c:pt>
                <c:pt idx="33">
                  <c:v>41792.764912129816</c:v>
                </c:pt>
                <c:pt idx="34">
                  <c:v>46028.189099454452</c:v>
                </c:pt>
                <c:pt idx="35">
                  <c:v>49875.839380448298</c:v>
                </c:pt>
                <c:pt idx="36">
                  <c:v>54582.788756146765</c:v>
                </c:pt>
                <c:pt idx="37">
                  <c:v>59395.288756146765</c:v>
                </c:pt>
                <c:pt idx="38">
                  <c:v>63541.691376924733</c:v>
                </c:pt>
                <c:pt idx="39">
                  <c:v>68354.191376924733</c:v>
                </c:pt>
                <c:pt idx="40">
                  <c:v>73155.246673044749</c:v>
                </c:pt>
                <c:pt idx="41">
                  <c:v>77933.696092216211</c:v>
                </c:pt>
                <c:pt idx="42">
                  <c:v>82678.837045518594</c:v>
                </c:pt>
                <c:pt idx="43">
                  <c:v>87227.798933588623</c:v>
                </c:pt>
                <c:pt idx="44">
                  <c:v>91324.962186475139</c:v>
                </c:pt>
                <c:pt idx="45">
                  <c:v>95679.957852202555</c:v>
                </c:pt>
                <c:pt idx="46">
                  <c:v>100309.0418760623</c:v>
                </c:pt>
                <c:pt idx="47">
                  <c:v>105003.29518264196</c:v>
                </c:pt>
                <c:pt idx="48">
                  <c:v>109034.58314346771</c:v>
                </c:pt>
                <c:pt idx="49">
                  <c:v>112381.82540869109</c:v>
                </c:pt>
                <c:pt idx="50">
                  <c:v>115508.73881260441</c:v>
                </c:pt>
                <c:pt idx="51">
                  <c:v>118950.09629464024</c:v>
                </c:pt>
                <c:pt idx="52">
                  <c:v>121537.88596856676</c:v>
                </c:pt>
                <c:pt idx="53">
                  <c:v>123287.17413490755</c:v>
                </c:pt>
                <c:pt idx="54">
                  <c:v>124944.43471404129</c:v>
                </c:pt>
                <c:pt idx="55">
                  <c:v>126939.67134078112</c:v>
                </c:pt>
                <c:pt idx="56">
                  <c:v>128609.82351120329</c:v>
                </c:pt>
                <c:pt idx="57">
                  <c:v>129238.86116619651</c:v>
                </c:pt>
                <c:pt idx="58">
                  <c:v>129924.12827934904</c:v>
                </c:pt>
                <c:pt idx="59">
                  <c:v>130041.19142421629</c:v>
                </c:pt>
                <c:pt idx="60">
                  <c:v>130041.19142421629</c:v>
                </c:pt>
                <c:pt idx="61">
                  <c:v>130041.19142421629</c:v>
                </c:pt>
                <c:pt idx="62">
                  <c:v>130041.19142421629</c:v>
                </c:pt>
                <c:pt idx="63">
                  <c:v>130041.19142421629</c:v>
                </c:pt>
                <c:pt idx="64">
                  <c:v>130041.19142421629</c:v>
                </c:pt>
                <c:pt idx="65">
                  <c:v>130041.19142421629</c:v>
                </c:pt>
                <c:pt idx="66">
                  <c:v>130041.19142421629</c:v>
                </c:pt>
                <c:pt idx="67">
                  <c:v>130041.19142421629</c:v>
                </c:pt>
                <c:pt idx="68">
                  <c:v>130041.19142421629</c:v>
                </c:pt>
                <c:pt idx="69">
                  <c:v>130041.19142421629</c:v>
                </c:pt>
                <c:pt idx="70">
                  <c:v>130041.19142421629</c:v>
                </c:pt>
                <c:pt idx="71">
                  <c:v>130041.19142421629</c:v>
                </c:pt>
                <c:pt idx="72">
                  <c:v>130041.19142421629</c:v>
                </c:pt>
                <c:pt idx="73">
                  <c:v>130041.19142421629</c:v>
                </c:pt>
                <c:pt idx="74">
                  <c:v>130041.19142421629</c:v>
                </c:pt>
                <c:pt idx="75">
                  <c:v>130041.19142421629</c:v>
                </c:pt>
                <c:pt idx="76">
                  <c:v>130041.19142421629</c:v>
                </c:pt>
                <c:pt idx="77">
                  <c:v>130041.19142421629</c:v>
                </c:pt>
                <c:pt idx="78">
                  <c:v>130041.2933545155</c:v>
                </c:pt>
                <c:pt idx="79">
                  <c:v>130041.29693105909</c:v>
                </c:pt>
                <c:pt idx="80">
                  <c:v>130157.37325956378</c:v>
                </c:pt>
                <c:pt idx="81">
                  <c:v>130432.95234443356</c:v>
                </c:pt>
                <c:pt idx="82">
                  <c:v>133206.08755256076</c:v>
                </c:pt>
                <c:pt idx="83">
                  <c:v>135179.44079725767</c:v>
                </c:pt>
                <c:pt idx="84">
                  <c:v>137695.20764413875</c:v>
                </c:pt>
                <c:pt idx="85">
                  <c:v>139057.25918208429</c:v>
                </c:pt>
                <c:pt idx="86">
                  <c:v>140008.96260116869</c:v>
                </c:pt>
                <c:pt idx="87">
                  <c:v>140440.46641284708</c:v>
                </c:pt>
                <c:pt idx="88">
                  <c:v>140721.39301814782</c:v>
                </c:pt>
                <c:pt idx="89">
                  <c:v>140809.96930214358</c:v>
                </c:pt>
                <c:pt idx="90">
                  <c:v>140809.96930509005</c:v>
                </c:pt>
                <c:pt idx="91">
                  <c:v>140809.96930509005</c:v>
                </c:pt>
                <c:pt idx="92">
                  <c:v>140868.15864001168</c:v>
                </c:pt>
                <c:pt idx="93">
                  <c:v>140936.84459385381</c:v>
                </c:pt>
                <c:pt idx="94">
                  <c:v>140937.57694230031</c:v>
                </c:pt>
                <c:pt idx="95">
                  <c:v>140937.57694230031</c:v>
                </c:pt>
                <c:pt idx="96">
                  <c:v>140937.57694230031</c:v>
                </c:pt>
                <c:pt idx="97">
                  <c:v>140979.83472511492</c:v>
                </c:pt>
                <c:pt idx="98">
                  <c:v>140995.20482777664</c:v>
                </c:pt>
                <c:pt idx="99">
                  <c:v>141045.5623897656</c:v>
                </c:pt>
                <c:pt idx="100">
                  <c:v>141309.3885668969</c:v>
                </c:pt>
                <c:pt idx="101">
                  <c:v>142076.94966276019</c:v>
                </c:pt>
                <c:pt idx="102">
                  <c:v>143460.82389726955</c:v>
                </c:pt>
                <c:pt idx="103">
                  <c:v>144067.62701273512</c:v>
                </c:pt>
                <c:pt idx="104">
                  <c:v>144706.29499819572</c:v>
                </c:pt>
                <c:pt idx="105">
                  <c:v>145846.32525637443</c:v>
                </c:pt>
                <c:pt idx="106">
                  <c:v>146161.32682046731</c:v>
                </c:pt>
                <c:pt idx="107">
                  <c:v>146721.9709154632</c:v>
                </c:pt>
                <c:pt idx="108">
                  <c:v>147827.2993460643</c:v>
                </c:pt>
                <c:pt idx="109">
                  <c:v>148913.0684329794</c:v>
                </c:pt>
                <c:pt idx="110">
                  <c:v>149693.06847507437</c:v>
                </c:pt>
                <c:pt idx="111">
                  <c:v>150796.31985587819</c:v>
                </c:pt>
                <c:pt idx="112">
                  <c:v>151863.76570782048</c:v>
                </c:pt>
                <c:pt idx="113">
                  <c:v>153538.80780657005</c:v>
                </c:pt>
                <c:pt idx="114">
                  <c:v>155246.45154700102</c:v>
                </c:pt>
                <c:pt idx="115">
                  <c:v>157354.56925586076</c:v>
                </c:pt>
                <c:pt idx="116">
                  <c:v>160064.60800834821</c:v>
                </c:pt>
                <c:pt idx="117">
                  <c:v>163461.05204482595</c:v>
                </c:pt>
                <c:pt idx="118">
                  <c:v>166517.2311251713</c:v>
                </c:pt>
                <c:pt idx="119">
                  <c:v>169908.59096807279</c:v>
                </c:pt>
                <c:pt idx="120">
                  <c:v>173732.00627239107</c:v>
                </c:pt>
                <c:pt idx="121">
                  <c:v>177493.55984820111</c:v>
                </c:pt>
                <c:pt idx="122">
                  <c:v>180563.11739540697</c:v>
                </c:pt>
                <c:pt idx="123">
                  <c:v>184488.43928646593</c:v>
                </c:pt>
                <c:pt idx="124">
                  <c:v>188246.30951498769</c:v>
                </c:pt>
                <c:pt idx="125">
                  <c:v>192167.35755813954</c:v>
                </c:pt>
                <c:pt idx="126">
                  <c:v>196636.08494378309</c:v>
                </c:pt>
                <c:pt idx="127">
                  <c:v>201448.58494378309</c:v>
                </c:pt>
                <c:pt idx="128">
                  <c:v>206261.08494378309</c:v>
                </c:pt>
                <c:pt idx="129">
                  <c:v>210954.4636705615</c:v>
                </c:pt>
                <c:pt idx="130">
                  <c:v>215753.68476336761</c:v>
                </c:pt>
                <c:pt idx="131">
                  <c:v>220552.97269113839</c:v>
                </c:pt>
                <c:pt idx="132">
                  <c:v>224742.96238476943</c:v>
                </c:pt>
                <c:pt idx="133">
                  <c:v>228306.74687888633</c:v>
                </c:pt>
                <c:pt idx="134">
                  <c:v>231928.09288585852</c:v>
                </c:pt>
                <c:pt idx="135">
                  <c:v>236209.16107335535</c:v>
                </c:pt>
                <c:pt idx="136">
                  <c:v>240944.4222559426</c:v>
                </c:pt>
                <c:pt idx="137">
                  <c:v>245141.26133509021</c:v>
                </c:pt>
                <c:pt idx="138">
                  <c:v>249928.14595319482</c:v>
                </c:pt>
                <c:pt idx="139">
                  <c:v>254689.76531946275</c:v>
                </c:pt>
                <c:pt idx="140">
                  <c:v>259234.2749121947</c:v>
                </c:pt>
                <c:pt idx="141">
                  <c:v>263779.87876245956</c:v>
                </c:pt>
                <c:pt idx="142">
                  <c:v>268381.32587470085</c:v>
                </c:pt>
                <c:pt idx="143">
                  <c:v>272628.02988027816</c:v>
                </c:pt>
                <c:pt idx="144">
                  <c:v>277409.3878287861</c:v>
                </c:pt>
                <c:pt idx="145">
                  <c:v>282190.88620654721</c:v>
                </c:pt>
                <c:pt idx="146">
                  <c:v>286874.5142932781</c:v>
                </c:pt>
                <c:pt idx="147">
                  <c:v>291687.0142932781</c:v>
                </c:pt>
                <c:pt idx="148">
                  <c:v>296493.37981345603</c:v>
                </c:pt>
                <c:pt idx="149">
                  <c:v>301208.76273947424</c:v>
                </c:pt>
                <c:pt idx="150">
                  <c:v>305900.57877796714</c:v>
                </c:pt>
                <c:pt idx="151">
                  <c:v>309876.6114239805</c:v>
                </c:pt>
                <c:pt idx="152">
                  <c:v>313771.6959976225</c:v>
                </c:pt>
                <c:pt idx="153">
                  <c:v>317420.42320782668</c:v>
                </c:pt>
                <c:pt idx="154">
                  <c:v>320707.79425436561</c:v>
                </c:pt>
                <c:pt idx="155">
                  <c:v>323054.76678805967</c:v>
                </c:pt>
                <c:pt idx="156">
                  <c:v>324153.40033906366</c:v>
                </c:pt>
                <c:pt idx="157">
                  <c:v>325389.46138554398</c:v>
                </c:pt>
                <c:pt idx="158">
                  <c:v>326361.00092413026</c:v>
                </c:pt>
                <c:pt idx="159">
                  <c:v>327092.52039546461</c:v>
                </c:pt>
                <c:pt idx="160">
                  <c:v>327193.49597053381</c:v>
                </c:pt>
                <c:pt idx="161">
                  <c:v>327223.54476370901</c:v>
                </c:pt>
                <c:pt idx="162">
                  <c:v>327411.16089730593</c:v>
                </c:pt>
                <c:pt idx="163">
                  <c:v>328222.20878194616</c:v>
                </c:pt>
                <c:pt idx="164">
                  <c:v>329798.43857936427</c:v>
                </c:pt>
                <c:pt idx="165">
                  <c:v>331714.42834999209</c:v>
                </c:pt>
                <c:pt idx="166">
                  <c:v>332936.25847172114</c:v>
                </c:pt>
                <c:pt idx="167">
                  <c:v>334060.43294525921</c:v>
                </c:pt>
                <c:pt idx="168">
                  <c:v>334945.68102243851</c:v>
                </c:pt>
                <c:pt idx="169">
                  <c:v>337877.35316447099</c:v>
                </c:pt>
                <c:pt idx="170">
                  <c:v>340915.91513140919</c:v>
                </c:pt>
                <c:pt idx="171">
                  <c:v>343196.77787320764</c:v>
                </c:pt>
                <c:pt idx="172">
                  <c:v>345954.21315998526</c:v>
                </c:pt>
                <c:pt idx="173">
                  <c:v>348749.16966694925</c:v>
                </c:pt>
                <c:pt idx="174">
                  <c:v>351399.47693815466</c:v>
                </c:pt>
                <c:pt idx="175">
                  <c:v>353883.21892782615</c:v>
                </c:pt>
                <c:pt idx="176">
                  <c:v>355888.59619608067</c:v>
                </c:pt>
                <c:pt idx="177">
                  <c:v>358106.35451974289</c:v>
                </c:pt>
                <c:pt idx="178">
                  <c:v>360448.97231818677</c:v>
                </c:pt>
                <c:pt idx="179">
                  <c:v>362017.28009993886</c:v>
                </c:pt>
                <c:pt idx="180">
                  <c:v>364031.68028785498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D-436E-8FF6-78E48E23E940}"/>
            </c:ext>
          </c:extLst>
        </c:ser>
        <c:ser>
          <c:idx val="1"/>
          <c:order val="1"/>
          <c:tx>
            <c:strRef>
              <c:f>模型七!$J$1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模型七!$J$2:$J$205</c:f>
              <c:numCache>
                <c:formatCode>0.00_ </c:formatCode>
                <c:ptCount val="204"/>
                <c:pt idx="1">
                  <c:v>416.52561600379033</c:v>
                </c:pt>
                <c:pt idx="2">
                  <c:v>715.41318384161718</c:v>
                </c:pt>
                <c:pt idx="3">
                  <c:v>900.74088604610051</c:v>
                </c:pt>
                <c:pt idx="4">
                  <c:v>958.13686090424812</c:v>
                </c:pt>
                <c:pt idx="5">
                  <c:v>1137.9635833055781</c:v>
                </c:pt>
                <c:pt idx="6">
                  <c:v>1300.9041774825496</c:v>
                </c:pt>
                <c:pt idx="7">
                  <c:v>1406.4066729386184</c:v>
                </c:pt>
                <c:pt idx="8">
                  <c:v>1534.0656144241659</c:v>
                </c:pt>
                <c:pt idx="9">
                  <c:v>1790.6242716347408</c:v>
                </c:pt>
                <c:pt idx="10">
                  <c:v>2513.4661269206613</c:v>
                </c:pt>
                <c:pt idx="11">
                  <c:v>3477.5585903376254</c:v>
                </c:pt>
                <c:pt idx="12">
                  <c:v>5076.0827837039878</c:v>
                </c:pt>
                <c:pt idx="13">
                  <c:v>6428.2458708605154</c:v>
                </c:pt>
                <c:pt idx="14">
                  <c:v>7233.1420382850274</c:v>
                </c:pt>
                <c:pt idx="15">
                  <c:v>8138.7481748083192</c:v>
                </c:pt>
                <c:pt idx="16">
                  <c:v>9039.5691068316864</c:v>
                </c:pt>
                <c:pt idx="17">
                  <c:v>9840.6007597322969</c:v>
                </c:pt>
                <c:pt idx="18">
                  <c:v>10719.752167469345</c:v>
                </c:pt>
                <c:pt idx="19">
                  <c:v>12240.557505742532</c:v>
                </c:pt>
                <c:pt idx="20">
                  <c:v>13807.379733695641</c:v>
                </c:pt>
                <c:pt idx="21">
                  <c:v>15998.109962219474</c:v>
                </c:pt>
                <c:pt idx="22">
                  <c:v>18654.809450901579</c:v>
                </c:pt>
                <c:pt idx="23">
                  <c:v>21431.677906487104</c:v>
                </c:pt>
                <c:pt idx="24">
                  <c:v>24666.396155781778</c:v>
                </c:pt>
                <c:pt idx="25">
                  <c:v>27067.886425528181</c:v>
                </c:pt>
                <c:pt idx="26">
                  <c:v>28899.378697661679</c:v>
                </c:pt>
                <c:pt idx="27">
                  <c:v>30383.123549604479</c:v>
                </c:pt>
                <c:pt idx="28">
                  <c:v>29150.98038507544</c:v>
                </c:pt>
                <c:pt idx="29">
                  <c:v>30023.380957113211</c:v>
                </c:pt>
                <c:pt idx="30">
                  <c:v>30240.055563281556</c:v>
                </c:pt>
                <c:pt idx="31">
                  <c:v>33290.856645634347</c:v>
                </c:pt>
                <c:pt idx="32">
                  <c:v>35880.156655211118</c:v>
                </c:pt>
                <c:pt idx="33">
                  <c:v>40715.069605540841</c:v>
                </c:pt>
                <c:pt idx="34">
                  <c:v>42730.390568346622</c:v>
                </c:pt>
                <c:pt idx="35">
                  <c:v>47232.641834766895</c:v>
                </c:pt>
                <c:pt idx="36">
                  <c:v>49323.238180966655</c:v>
                </c:pt>
                <c:pt idx="37">
                  <c:v>51227.393490772149</c:v>
                </c:pt>
                <c:pt idx="38">
                  <c:v>60281.487663945358</c:v>
                </c:pt>
                <c:pt idx="39">
                  <c:v>59335.449545307645</c:v>
                </c:pt>
                <c:pt idx="40">
                  <c:v>63026.902286973847</c:v>
                </c:pt>
                <c:pt idx="41">
                  <c:v>62454.513838756247</c:v>
                </c:pt>
                <c:pt idx="42">
                  <c:v>68388.98649920203</c:v>
                </c:pt>
                <c:pt idx="43">
                  <c:v>73070.178847227857</c:v>
                </c:pt>
                <c:pt idx="44">
                  <c:v>82549.249152363132</c:v>
                </c:pt>
                <c:pt idx="45">
                  <c:v>86393.818426393569</c:v>
                </c:pt>
                <c:pt idx="46">
                  <c:v>86328.729970212167</c:v>
                </c:pt>
                <c:pt idx="47">
                  <c:v>91531.717473077442</c:v>
                </c:pt>
                <c:pt idx="48">
                  <c:v>100708.85638399266</c:v>
                </c:pt>
                <c:pt idx="49">
                  <c:v>112468.84295416962</c:v>
                </c:pt>
                <c:pt idx="50">
                  <c:v>119259.32498524748</c:v>
                </c:pt>
                <c:pt idx="51">
                  <c:v>122633.66532015015</c:v>
                </c:pt>
                <c:pt idx="52">
                  <c:v>138626.74962813049</c:v>
                </c:pt>
                <c:pt idx="53">
                  <c:v>159730.6910607536</c:v>
                </c:pt>
                <c:pt idx="54">
                  <c:v>164396.09201409091</c:v>
                </c:pt>
                <c:pt idx="55">
                  <c:v>160543.83054950135</c:v>
                </c:pt>
                <c:pt idx="56">
                  <c:v>166784.21086511161</c:v>
                </c:pt>
                <c:pt idx="57">
                  <c:v>176843.24759848739</c:v>
                </c:pt>
                <c:pt idx="58">
                  <c:v>186163.67729680557</c:v>
                </c:pt>
                <c:pt idx="59">
                  <c:v>212746.84005419162</c:v>
                </c:pt>
                <c:pt idx="60">
                  <c:v>271138.50896168209</c:v>
                </c:pt>
                <c:pt idx="61">
                  <c:v>282366.32392841566</c:v>
                </c:pt>
                <c:pt idx="62">
                  <c:v>291958.67442697473</c:v>
                </c:pt>
                <c:pt idx="63">
                  <c:v>322596.22526472813</c:v>
                </c:pt>
                <c:pt idx="64">
                  <c:v>388728.04978053836</c:v>
                </c:pt>
                <c:pt idx="65">
                  <c:v>415368.08443825209</c:v>
                </c:pt>
                <c:pt idx="66">
                  <c:v>387391.54049378581</c:v>
                </c:pt>
                <c:pt idx="67">
                  <c:v>449434.33998640772</c:v>
                </c:pt>
                <c:pt idx="68">
                  <c:v>519269.92075821076</c:v>
                </c:pt>
                <c:pt idx="69">
                  <c:v>549874.1533694471</c:v>
                </c:pt>
                <c:pt idx="70">
                  <c:v>586112.24906597962</c:v>
                </c:pt>
                <c:pt idx="71">
                  <c:v>490891.34055469022</c:v>
                </c:pt>
                <c:pt idx="72">
                  <c:v>524672.24188676989</c:v>
                </c:pt>
                <c:pt idx="73">
                  <c:v>450773.62315389438</c:v>
                </c:pt>
                <c:pt idx="74">
                  <c:v>448101.74197220936</c:v>
                </c:pt>
                <c:pt idx="75">
                  <c:v>377035.92505612195</c:v>
                </c:pt>
                <c:pt idx="76">
                  <c:v>395138.84494610579</c:v>
                </c:pt>
                <c:pt idx="77">
                  <c:v>374452.70420160273</c:v>
                </c:pt>
                <c:pt idx="78">
                  <c:v>318725.38404466567</c:v>
                </c:pt>
                <c:pt idx="79">
                  <c:v>322132.97777729959</c:v>
                </c:pt>
                <c:pt idx="80">
                  <c:v>292114.46550113586</c:v>
                </c:pt>
                <c:pt idx="81">
                  <c:v>284296.42568424344</c:v>
                </c:pt>
                <c:pt idx="82">
                  <c:v>241784.95980781235</c:v>
                </c:pt>
                <c:pt idx="83">
                  <c:v>255849.16022252661</c:v>
                </c:pt>
                <c:pt idx="84">
                  <c:v>254290.89315520611</c:v>
                </c:pt>
                <c:pt idx="85">
                  <c:v>270757.69599412056</c:v>
                </c:pt>
                <c:pt idx="86">
                  <c:v>280116.22037863801</c:v>
                </c:pt>
                <c:pt idx="87">
                  <c:v>306798.60265356174</c:v>
                </c:pt>
                <c:pt idx="88">
                  <c:v>316684.96826823161</c:v>
                </c:pt>
                <c:pt idx="89">
                  <c:v>330999.89904214931</c:v>
                </c:pt>
                <c:pt idx="90">
                  <c:v>360675.06340534135</c:v>
                </c:pt>
                <c:pt idx="91">
                  <c:v>401747.53286516806</c:v>
                </c:pt>
                <c:pt idx="92">
                  <c:v>334934.33791021357</c:v>
                </c:pt>
                <c:pt idx="93">
                  <c:v>345290.3924054894</c:v>
                </c:pt>
                <c:pt idx="94">
                  <c:v>365032.83463325817</c:v>
                </c:pt>
                <c:pt idx="95">
                  <c:v>383244.19772250229</c:v>
                </c:pt>
                <c:pt idx="96">
                  <c:v>390845.73436985491</c:v>
                </c:pt>
                <c:pt idx="97">
                  <c:v>365138.94275955926</c:v>
                </c:pt>
                <c:pt idx="98">
                  <c:v>371027.09539050166</c:v>
                </c:pt>
                <c:pt idx="99">
                  <c:v>376455.74752484309</c:v>
                </c:pt>
                <c:pt idx="100">
                  <c:v>355409.80707042915</c:v>
                </c:pt>
                <c:pt idx="101">
                  <c:v>331214.19968217344</c:v>
                </c:pt>
                <c:pt idx="102">
                  <c:v>315191.6249503399</c:v>
                </c:pt>
                <c:pt idx="103">
                  <c:v>338002.30223065917</c:v>
                </c:pt>
                <c:pt idx="104">
                  <c:v>338977.16044048779</c:v>
                </c:pt>
                <c:pt idx="105">
                  <c:v>341895.91498174169</c:v>
                </c:pt>
                <c:pt idx="106">
                  <c:v>372644.55328133638</c:v>
                </c:pt>
                <c:pt idx="107">
                  <c:v>358555.33475814073</c:v>
                </c:pt>
                <c:pt idx="108">
                  <c:v>358735.69629610179</c:v>
                </c:pt>
                <c:pt idx="109">
                  <c:v>358385.85372633347</c:v>
                </c:pt>
                <c:pt idx="110">
                  <c:v>370285.50448212406</c:v>
                </c:pt>
                <c:pt idx="111">
                  <c:v>373808.52848230209</c:v>
                </c:pt>
                <c:pt idx="112">
                  <c:v>373481.92809645477</c:v>
                </c:pt>
                <c:pt idx="113">
                  <c:v>359038.50790496578</c:v>
                </c:pt>
                <c:pt idx="114">
                  <c:v>362776.94991845137</c:v>
                </c:pt>
                <c:pt idx="115">
                  <c:v>359094.1220354517</c:v>
                </c:pt>
                <c:pt idx="116">
                  <c:v>348477.28818731895</c:v>
                </c:pt>
                <c:pt idx="117">
                  <c:v>330741.96848696604</c:v>
                </c:pt>
                <c:pt idx="118">
                  <c:v>345426.62877308362</c:v>
                </c:pt>
                <c:pt idx="119">
                  <c:v>334558.50248516537</c:v>
                </c:pt>
                <c:pt idx="120">
                  <c:v>323870.0863518496</c:v>
                </c:pt>
                <c:pt idx="121">
                  <c:v>338295.6623528694</c:v>
                </c:pt>
                <c:pt idx="122">
                  <c:v>357218.4645318347</c:v>
                </c:pt>
                <c:pt idx="123">
                  <c:v>341806.51273116196</c:v>
                </c:pt>
                <c:pt idx="124">
                  <c:v>361827.7334524719</c:v>
                </c:pt>
                <c:pt idx="125">
                  <c:v>362922.30019314314</c:v>
                </c:pt>
                <c:pt idx="126">
                  <c:v>348997.70827738621</c:v>
                </c:pt>
                <c:pt idx="127">
                  <c:v>338141.36820863164</c:v>
                </c:pt>
                <c:pt idx="128">
                  <c:v>335575.93819047336</c:v>
                </c:pt>
                <c:pt idx="129">
                  <c:v>345708.60916273069</c:v>
                </c:pt>
                <c:pt idx="130">
                  <c:v>348166.11815851758</c:v>
                </c:pt>
                <c:pt idx="131">
                  <c:v>340135.56192206178</c:v>
                </c:pt>
                <c:pt idx="132">
                  <c:v>387730.93319259066</c:v>
                </c:pt>
                <c:pt idx="133">
                  <c:v>409181.50522771949</c:v>
                </c:pt>
                <c:pt idx="134">
                  <c:v>409797.30108199798</c:v>
                </c:pt>
                <c:pt idx="135">
                  <c:v>393735.87993864901</c:v>
                </c:pt>
                <c:pt idx="136">
                  <c:v>389048.63521896838</c:v>
                </c:pt>
                <c:pt idx="137">
                  <c:v>413596.03019451257</c:v>
                </c:pt>
                <c:pt idx="138">
                  <c:v>364265.08541103284</c:v>
                </c:pt>
                <c:pt idx="139">
                  <c:v>371590.39017455891</c:v>
                </c:pt>
                <c:pt idx="140">
                  <c:v>394668.23368768697</c:v>
                </c:pt>
                <c:pt idx="141">
                  <c:v>413022.06484469515</c:v>
                </c:pt>
                <c:pt idx="142">
                  <c:v>411552.98470496858</c:v>
                </c:pt>
                <c:pt idx="143">
                  <c:v>430642.03871080204</c:v>
                </c:pt>
                <c:pt idx="144">
                  <c:v>415436.21047382441</c:v>
                </c:pt>
                <c:pt idx="145">
                  <c:v>404035.99637848721</c:v>
                </c:pt>
                <c:pt idx="146">
                  <c:v>413334.15803817037</c:v>
                </c:pt>
                <c:pt idx="147">
                  <c:v>413525.46832166996</c:v>
                </c:pt>
                <c:pt idx="148">
                  <c:v>416918.37398791726</c:v>
                </c:pt>
                <c:pt idx="149">
                  <c:v>424277.611481525</c:v>
                </c:pt>
                <c:pt idx="150">
                  <c:v>430866.93284616893</c:v>
                </c:pt>
                <c:pt idx="151">
                  <c:v>467074.94997364614</c:v>
                </c:pt>
                <c:pt idx="152">
                  <c:v>474288.15999660105</c:v>
                </c:pt>
                <c:pt idx="153">
                  <c:v>509311.52415968297</c:v>
                </c:pt>
                <c:pt idx="154">
                  <c:v>524731.25957085274</c:v>
                </c:pt>
                <c:pt idx="155">
                  <c:v>584024.68504064006</c:v>
                </c:pt>
                <c:pt idx="156">
                  <c:v>705255.42717334093</c:v>
                </c:pt>
                <c:pt idx="157">
                  <c:v>701189.01250957733</c:v>
                </c:pt>
                <c:pt idx="158">
                  <c:v>723988.89227283827</c:v>
                </c:pt>
                <c:pt idx="159">
                  <c:v>820427.00667028304</c:v>
                </c:pt>
                <c:pt idx="160">
                  <c:v>972392.02316221409</c:v>
                </c:pt>
                <c:pt idx="161">
                  <c:v>1009659.1707675003</c:v>
                </c:pt>
                <c:pt idx="162">
                  <c:v>936609.52995227207</c:v>
                </c:pt>
                <c:pt idx="163">
                  <c:v>803080.84704279783</c:v>
                </c:pt>
                <c:pt idx="164">
                  <c:v>704321.56384204305</c:v>
                </c:pt>
                <c:pt idx="165">
                  <c:v>672578.9621868555</c:v>
                </c:pt>
                <c:pt idx="166">
                  <c:v>746456.89318011666</c:v>
                </c:pt>
                <c:pt idx="167">
                  <c:v>761448.47914629616</c:v>
                </c:pt>
                <c:pt idx="168">
                  <c:v>783059.51777516713</c:v>
                </c:pt>
                <c:pt idx="169">
                  <c:v>608638.00302981772</c:v>
                </c:pt>
                <c:pt idx="170">
                  <c:v>600644.77877264749</c:v>
                </c:pt>
                <c:pt idx="171">
                  <c:v>673524.27425396466</c:v>
                </c:pt>
                <c:pt idx="172">
                  <c:v>661573.1977542867</c:v>
                </c:pt>
                <c:pt idx="173">
                  <c:v>659482.32204322913</c:v>
                </c:pt>
                <c:pt idx="174">
                  <c:v>665069.82215836179</c:v>
                </c:pt>
                <c:pt idx="175">
                  <c:v>678843.09499194904</c:v>
                </c:pt>
                <c:pt idx="176">
                  <c:v>705034.76687435235</c:v>
                </c:pt>
                <c:pt idx="177">
                  <c:v>688792.00216085848</c:v>
                </c:pt>
                <c:pt idx="178">
                  <c:v>713093.34672161157</c:v>
                </c:pt>
                <c:pt idx="179">
                  <c:v>749054.92128905968</c:v>
                </c:pt>
                <c:pt idx="180">
                  <c:v>717329.8942561486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D-436E-8FF6-78E48E23E940}"/>
            </c:ext>
          </c:extLst>
        </c:ser>
        <c:ser>
          <c:idx val="2"/>
          <c:order val="2"/>
          <c:tx>
            <c:strRef>
              <c:f>模型七!$K$1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模型七!$K$2:$K$205</c:f>
              <c:numCache>
                <c:formatCode>0.00_ </c:formatCode>
                <c:ptCount val="204"/>
                <c:pt idx="1">
                  <c:v>0</c:v>
                </c:pt>
                <c:pt idx="2">
                  <c:v>9.2231130857394419</c:v>
                </c:pt>
                <c:pt idx="3">
                  <c:v>46.38968899712836</c:v>
                </c:pt>
                <c:pt idx="4">
                  <c:v>82.241637152064186</c:v>
                </c:pt>
                <c:pt idx="5">
                  <c:v>-5.0951732779547001</c:v>
                </c:pt>
                <c:pt idx="6">
                  <c:v>157.84542089901674</c:v>
                </c:pt>
                <c:pt idx="7">
                  <c:v>96.9295880092684</c:v>
                </c:pt>
                <c:pt idx="8">
                  <c:v>109.72498928748541</c:v>
                </c:pt>
                <c:pt idx="9">
                  <c:v>31.511782891045868</c:v>
                </c:pt>
                <c:pt idx="10">
                  <c:v>-52.378513594598644</c:v>
                </c:pt>
                <c:pt idx="11">
                  <c:v>-174.60022451166151</c:v>
                </c:pt>
                <c:pt idx="12">
                  <c:v>-360.14029008502621</c:v>
                </c:pt>
                <c:pt idx="13">
                  <c:v>171.3270326086913</c:v>
                </c:pt>
                <c:pt idx="14">
                  <c:v>223.27095038344487</c:v>
                </c:pt>
                <c:pt idx="15">
                  <c:v>216.81408801468842</c:v>
                </c:pt>
                <c:pt idx="16">
                  <c:v>275.3234668942514</c:v>
                </c:pt>
                <c:pt idx="17">
                  <c:v>601.01712291342301</c:v>
                </c:pt>
                <c:pt idx="18">
                  <c:v>37.678286179181669</c:v>
                </c:pt>
                <c:pt idx="19">
                  <c:v>-29.260840929493497</c:v>
                </c:pt>
                <c:pt idx="20">
                  <c:v>-483.14132410474303</c:v>
                </c:pt>
                <c:pt idx="21">
                  <c:v>-1015.421003447409</c:v>
                </c:pt>
                <c:pt idx="22">
                  <c:v>-1236.1070637827215</c:v>
                </c:pt>
                <c:pt idx="23">
                  <c:v>-559.27705251110092</c:v>
                </c:pt>
                <c:pt idx="24">
                  <c:v>971.80659381256191</c:v>
                </c:pt>
                <c:pt idx="25">
                  <c:v>2515.4850560754021</c:v>
                </c:pt>
                <c:pt idx="26">
                  <c:v>3950.589754902765</c:v>
                </c:pt>
                <c:pt idx="27">
                  <c:v>5098.7336369628829</c:v>
                </c:pt>
                <c:pt idx="28">
                  <c:v>2551.237565378342</c:v>
                </c:pt>
                <c:pt idx="29">
                  <c:v>1826.3091814169165</c:v>
                </c:pt>
                <c:pt idx="30">
                  <c:v>-1198.3399620217388</c:v>
                </c:pt>
                <c:pt idx="31">
                  <c:v>-1478.4385310962825</c:v>
                </c:pt>
                <c:pt idx="32">
                  <c:v>-2538.4830872996463</c:v>
                </c:pt>
                <c:pt idx="33">
                  <c:v>-1077.6953065889757</c:v>
                </c:pt>
                <c:pt idx="34">
                  <c:v>-3297.7985311078301</c:v>
                </c:pt>
                <c:pt idx="35">
                  <c:v>-2643.1975456814034</c:v>
                </c:pt>
                <c:pt idx="36">
                  <c:v>-5259.5505751801102</c:v>
                </c:pt>
                <c:pt idx="37">
                  <c:v>-8167.8952653746164</c:v>
                </c:pt>
                <c:pt idx="38">
                  <c:v>-3260.2037129793753</c:v>
                </c:pt>
                <c:pt idx="39">
                  <c:v>-9018.7418316170879</c:v>
                </c:pt>
                <c:pt idx="40">
                  <c:v>-10128.344386070901</c:v>
                </c:pt>
                <c:pt idx="41">
                  <c:v>-15479.182253459963</c:v>
                </c:pt>
                <c:pt idx="42">
                  <c:v>-14289.850546316564</c:v>
                </c:pt>
                <c:pt idx="43">
                  <c:v>-14157.620086360766</c:v>
                </c:pt>
                <c:pt idx="44">
                  <c:v>-8775.7130341120064</c:v>
                </c:pt>
                <c:pt idx="45">
                  <c:v>-9286.1394258089858</c:v>
                </c:pt>
                <c:pt idx="46">
                  <c:v>-13980.311905850132</c:v>
                </c:pt>
                <c:pt idx="47">
                  <c:v>-13471.577709564517</c:v>
                </c:pt>
                <c:pt idx="48">
                  <c:v>-8325.7267594750447</c:v>
                </c:pt>
                <c:pt idx="49">
                  <c:v>87.017545478534885</c:v>
                </c:pt>
                <c:pt idx="50">
                  <c:v>3750.586172643074</c:v>
                </c:pt>
                <c:pt idx="51">
                  <c:v>3683.5690255099034</c:v>
                </c:pt>
                <c:pt idx="52">
                  <c:v>17088.863659563736</c:v>
                </c:pt>
                <c:pt idx="53">
                  <c:v>36443.516925846052</c:v>
                </c:pt>
                <c:pt idx="54">
                  <c:v>39451.657300049628</c:v>
                </c:pt>
                <c:pt idx="55">
                  <c:v>33604.15920872023</c:v>
                </c:pt>
                <c:pt idx="56">
                  <c:v>38174.387353908329</c:v>
                </c:pt>
                <c:pt idx="57">
                  <c:v>47604.386432290878</c:v>
                </c:pt>
                <c:pt idx="58">
                  <c:v>56239.549017456535</c:v>
                </c:pt>
                <c:pt idx="59">
                  <c:v>82705.648629975331</c:v>
                </c:pt>
                <c:pt idx="60">
                  <c:v>141097.3175374658</c:v>
                </c:pt>
                <c:pt idx="61">
                  <c:v>152325.13250419937</c:v>
                </c:pt>
                <c:pt idx="62">
                  <c:v>161917.48300275844</c:v>
                </c:pt>
                <c:pt idx="63">
                  <c:v>192555.03384051184</c:v>
                </c:pt>
                <c:pt idx="64">
                  <c:v>258686.85835632207</c:v>
                </c:pt>
                <c:pt idx="65">
                  <c:v>285326.89301403577</c:v>
                </c:pt>
                <c:pt idx="66">
                  <c:v>257350.34906956952</c:v>
                </c:pt>
                <c:pt idx="67">
                  <c:v>319393.1485621914</c:v>
                </c:pt>
                <c:pt idx="68">
                  <c:v>389228.72933399444</c:v>
                </c:pt>
                <c:pt idx="69">
                  <c:v>419832.96194523084</c:v>
                </c:pt>
                <c:pt idx="70">
                  <c:v>456071.05764176336</c:v>
                </c:pt>
                <c:pt idx="71">
                  <c:v>360850.14913047396</c:v>
                </c:pt>
                <c:pt idx="72">
                  <c:v>394631.05046255363</c:v>
                </c:pt>
                <c:pt idx="73">
                  <c:v>320732.43172967806</c:v>
                </c:pt>
                <c:pt idx="74">
                  <c:v>318060.55054799304</c:v>
                </c:pt>
                <c:pt idx="75">
                  <c:v>246994.73363190566</c:v>
                </c:pt>
                <c:pt idx="76">
                  <c:v>265097.65352188947</c:v>
                </c:pt>
                <c:pt idx="77">
                  <c:v>244411.51277738644</c:v>
                </c:pt>
                <c:pt idx="78">
                  <c:v>188684.09069015016</c:v>
                </c:pt>
                <c:pt idx="79">
                  <c:v>192091.68084624049</c:v>
                </c:pt>
                <c:pt idx="80">
                  <c:v>161957.09224157207</c:v>
                </c:pt>
                <c:pt idx="81">
                  <c:v>153863.47333980986</c:v>
                </c:pt>
                <c:pt idx="82">
                  <c:v>108578.8722552516</c:v>
                </c:pt>
                <c:pt idx="83">
                  <c:v>120669.71942526894</c:v>
                </c:pt>
                <c:pt idx="84">
                  <c:v>116595.68551106736</c:v>
                </c:pt>
                <c:pt idx="85">
                  <c:v>131700.43681203626</c:v>
                </c:pt>
                <c:pt idx="86">
                  <c:v>140107.25777746932</c:v>
                </c:pt>
                <c:pt idx="87">
                  <c:v>166358.13624071467</c:v>
                </c:pt>
                <c:pt idx="88">
                  <c:v>175963.57525008378</c:v>
                </c:pt>
                <c:pt idx="89">
                  <c:v>190189.92974000573</c:v>
                </c:pt>
                <c:pt idx="90">
                  <c:v>219865.0941002513</c:v>
                </c:pt>
                <c:pt idx="91">
                  <c:v>260937.56356007801</c:v>
                </c:pt>
                <c:pt idx="92">
                  <c:v>194066.17927020189</c:v>
                </c:pt>
                <c:pt idx="93">
                  <c:v>204353.5478116356</c:v>
                </c:pt>
                <c:pt idx="94">
                  <c:v>224095.25769095786</c:v>
                </c:pt>
                <c:pt idx="95">
                  <c:v>242306.62078020198</c:v>
                </c:pt>
                <c:pt idx="96">
                  <c:v>249908.1574275546</c:v>
                </c:pt>
                <c:pt idx="97">
                  <c:v>224159.10803444433</c:v>
                </c:pt>
                <c:pt idx="98">
                  <c:v>230031.89056272502</c:v>
                </c:pt>
                <c:pt idx="99">
                  <c:v>235410.18513507748</c:v>
                </c:pt>
                <c:pt idx="100">
                  <c:v>214100.41850353224</c:v>
                </c:pt>
                <c:pt idx="101">
                  <c:v>189137.25001941324</c:v>
                </c:pt>
                <c:pt idx="102">
                  <c:v>171730.80105307035</c:v>
                </c:pt>
                <c:pt idx="103">
                  <c:v>193934.67521792406</c:v>
                </c:pt>
                <c:pt idx="104">
                  <c:v>194270.86544229207</c:v>
                </c:pt>
                <c:pt idx="105">
                  <c:v>196049.58972536726</c:v>
                </c:pt>
                <c:pt idx="106">
                  <c:v>226483.22646086907</c:v>
                </c:pt>
                <c:pt idx="107">
                  <c:v>211833.36384267753</c:v>
                </c:pt>
                <c:pt idx="108">
                  <c:v>210908.39695003748</c:v>
                </c:pt>
                <c:pt idx="109">
                  <c:v>209472.78529335407</c:v>
                </c:pt>
                <c:pt idx="110">
                  <c:v>220592.43600704969</c:v>
                </c:pt>
                <c:pt idx="111">
                  <c:v>223012.2086264239</c:v>
                </c:pt>
                <c:pt idx="112">
                  <c:v>221618.16238863429</c:v>
                </c:pt>
                <c:pt idx="113">
                  <c:v>205499.70009839573</c:v>
                </c:pt>
                <c:pt idx="114">
                  <c:v>207530.49837145035</c:v>
                </c:pt>
                <c:pt idx="115">
                  <c:v>201739.55277959094</c:v>
                </c:pt>
                <c:pt idx="116">
                  <c:v>188412.68017897074</c:v>
                </c:pt>
                <c:pt idx="117">
                  <c:v>167280.91644214009</c:v>
                </c:pt>
                <c:pt idx="118">
                  <c:v>178909.39764791232</c:v>
                </c:pt>
                <c:pt idx="119">
                  <c:v>164649.91151709258</c:v>
                </c:pt>
                <c:pt idx="120">
                  <c:v>150138.08007945854</c:v>
                </c:pt>
                <c:pt idx="121">
                  <c:v>160802.10250466829</c:v>
                </c:pt>
                <c:pt idx="122">
                  <c:v>176655.34713642774</c:v>
                </c:pt>
                <c:pt idx="123">
                  <c:v>157318.07344469603</c:v>
                </c:pt>
                <c:pt idx="124">
                  <c:v>173581.42393748421</c:v>
                </c:pt>
                <c:pt idx="125">
                  <c:v>170754.94263500359</c:v>
                </c:pt>
                <c:pt idx="126">
                  <c:v>152361.62333360311</c:v>
                </c:pt>
                <c:pt idx="127">
                  <c:v>136692.78326484855</c:v>
                </c:pt>
                <c:pt idx="128">
                  <c:v>129314.85324669027</c:v>
                </c:pt>
                <c:pt idx="129">
                  <c:v>134754.14549216919</c:v>
                </c:pt>
                <c:pt idx="130">
                  <c:v>132412.43339514997</c:v>
                </c:pt>
                <c:pt idx="131">
                  <c:v>119582.58923092339</c:v>
                </c:pt>
                <c:pt idx="132">
                  <c:v>162987.97080782123</c:v>
                </c:pt>
                <c:pt idx="133">
                  <c:v>180874.75834883316</c:v>
                </c:pt>
                <c:pt idx="134">
                  <c:v>177869.20819613946</c:v>
                </c:pt>
                <c:pt idx="135">
                  <c:v>157526.71886529366</c:v>
                </c:pt>
                <c:pt idx="136">
                  <c:v>148104.21296302578</c:v>
                </c:pt>
                <c:pt idx="137">
                  <c:v>168454.76885942236</c:v>
                </c:pt>
                <c:pt idx="138">
                  <c:v>114336.93945783802</c:v>
                </c:pt>
                <c:pt idx="139">
                  <c:v>116900.62485509616</c:v>
                </c:pt>
                <c:pt idx="140">
                  <c:v>135433.95877549227</c:v>
                </c:pt>
                <c:pt idx="141">
                  <c:v>149242.1860822356</c:v>
                </c:pt>
                <c:pt idx="142">
                  <c:v>143171.65883026773</c:v>
                </c:pt>
                <c:pt idx="143">
                  <c:v>158014.00883052388</c:v>
                </c:pt>
                <c:pt idx="144">
                  <c:v>138026.82264503831</c:v>
                </c:pt>
                <c:pt idx="145">
                  <c:v>121845.11017194</c:v>
                </c:pt>
                <c:pt idx="146">
                  <c:v>126459.64374489227</c:v>
                </c:pt>
                <c:pt idx="147">
                  <c:v>121838.45402839186</c:v>
                </c:pt>
                <c:pt idx="148">
                  <c:v>120424.99417446123</c:v>
                </c:pt>
                <c:pt idx="149">
                  <c:v>123068.84874205076</c:v>
                </c:pt>
                <c:pt idx="150">
                  <c:v>124966.35406820179</c:v>
                </c:pt>
                <c:pt idx="151">
                  <c:v>157198.33854966564</c:v>
                </c:pt>
                <c:pt idx="152">
                  <c:v>160516.46399897855</c:v>
                </c:pt>
                <c:pt idx="153">
                  <c:v>191891.10095185629</c:v>
                </c:pt>
                <c:pt idx="154">
                  <c:v>204023.46531648713</c:v>
                </c:pt>
                <c:pt idx="155">
                  <c:v>260969.91825258039</c:v>
                </c:pt>
                <c:pt idx="156">
                  <c:v>381102.02683427726</c:v>
                </c:pt>
                <c:pt idx="157">
                  <c:v>375799.55112403334</c:v>
                </c:pt>
                <c:pt idx="158">
                  <c:v>397627.89134870801</c:v>
                </c:pt>
                <c:pt idx="159">
                  <c:v>493334.48627481842</c:v>
                </c:pt>
                <c:pt idx="160">
                  <c:v>645198.52719168027</c:v>
                </c:pt>
                <c:pt idx="161">
                  <c:v>682435.62600379135</c:v>
                </c:pt>
                <c:pt idx="162">
                  <c:v>609198.36905496614</c:v>
                </c:pt>
                <c:pt idx="163">
                  <c:v>474858.63826085167</c:v>
                </c:pt>
                <c:pt idx="164">
                  <c:v>374523.12526267878</c:v>
                </c:pt>
                <c:pt idx="165">
                  <c:v>340864.53383686341</c:v>
                </c:pt>
                <c:pt idx="166">
                  <c:v>413520.63470839552</c:v>
                </c:pt>
                <c:pt idx="167">
                  <c:v>427388.04620103695</c:v>
                </c:pt>
                <c:pt idx="168">
                  <c:v>448113.83675272862</c:v>
                </c:pt>
                <c:pt idx="169">
                  <c:v>270760.64986534673</c:v>
                </c:pt>
                <c:pt idx="170">
                  <c:v>259728.86364123831</c:v>
                </c:pt>
                <c:pt idx="171">
                  <c:v>330327.49638075702</c:v>
                </c:pt>
                <c:pt idx="172">
                  <c:v>315618.98459430144</c:v>
                </c:pt>
                <c:pt idx="173">
                  <c:v>310733.15237627988</c:v>
                </c:pt>
                <c:pt idx="174">
                  <c:v>313670.34522020712</c:v>
                </c:pt>
                <c:pt idx="175">
                  <c:v>324959.87606412289</c:v>
                </c:pt>
                <c:pt idx="176">
                  <c:v>349146.17067827168</c:v>
                </c:pt>
                <c:pt idx="177">
                  <c:v>330685.64764111559</c:v>
                </c:pt>
                <c:pt idx="178">
                  <c:v>352644.37440342479</c:v>
                </c:pt>
                <c:pt idx="179">
                  <c:v>387037.64118912083</c:v>
                </c:pt>
                <c:pt idx="180">
                  <c:v>353298.21396829362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9D-436E-8FF6-78E48E23E940}"/>
            </c:ext>
          </c:extLst>
        </c:ser>
        <c:marker val="1"/>
        <c:axId val="71136000"/>
        <c:axId val="71137536"/>
      </c:lineChart>
      <c:dateAx>
        <c:axId val="71136000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7536"/>
        <c:crosses val="autoZero"/>
        <c:auto val="1"/>
        <c:lblOffset val="100"/>
        <c:baseTimeUnit val="days"/>
      </c:dateAx>
      <c:valAx>
        <c:axId val="7113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上证指数、分月买卖金额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模型七!$E$3:$E$182</c:f>
              <c:numCache>
                <c:formatCode>0.00_ </c:formatCode>
                <c:ptCount val="180"/>
                <c:pt idx="0">
                  <c:v>416.52561600379039</c:v>
                </c:pt>
                <c:pt idx="1">
                  <c:v>289.66445475208735</c:v>
                </c:pt>
                <c:pt idx="2">
                  <c:v>148.16112629309441</c:v>
                </c:pt>
                <c:pt idx="3">
                  <c:v>21.54402670321182</c:v>
                </c:pt>
                <c:pt idx="4">
                  <c:v>267.1635328313489</c:v>
                </c:pt>
                <c:pt idx="5">
                  <c:v>-0.49060218974540432</c:v>
                </c:pt>
                <c:pt idx="6">
                  <c:v>166.41832834581726</c:v>
                </c:pt>
                <c:pt idx="7">
                  <c:v>114.8635402073305</c:v>
                </c:pt>
                <c:pt idx="8">
                  <c:v>334.77186360701455</c:v>
                </c:pt>
                <c:pt idx="9">
                  <c:v>806.73215177156476</c:v>
                </c:pt>
                <c:pt idx="10">
                  <c:v>1086.314174334027</c:v>
                </c:pt>
                <c:pt idx="11">
                  <c:v>1784.0642589397271</c:v>
                </c:pt>
                <c:pt idx="12">
                  <c:v>820.69576446281008</c:v>
                </c:pt>
                <c:pt idx="13">
                  <c:v>752.95224964975864</c:v>
                </c:pt>
                <c:pt idx="14">
                  <c:v>912.06299889204809</c:v>
                </c:pt>
                <c:pt idx="15">
                  <c:v>842.31155314380521</c:v>
                </c:pt>
                <c:pt idx="16">
                  <c:v>475.33799688143796</c:v>
                </c:pt>
                <c:pt idx="17">
                  <c:v>1442.49024447129</c:v>
                </c:pt>
                <c:pt idx="18">
                  <c:v>1587.7444653818616</c:v>
                </c:pt>
                <c:pt idx="19">
                  <c:v>2020.7027111283587</c:v>
                </c:pt>
                <c:pt idx="20">
                  <c:v>2723.0099078664998</c:v>
                </c:pt>
                <c:pt idx="21">
                  <c:v>2877.3855490174169</c:v>
                </c:pt>
                <c:pt idx="22">
                  <c:v>2100.0384443139064</c:v>
                </c:pt>
                <c:pt idx="23">
                  <c:v>1703.634602971013</c:v>
                </c:pt>
                <c:pt idx="24">
                  <c:v>857.81180748356337</c:v>
                </c:pt>
                <c:pt idx="25">
                  <c:v>396.38757330613709</c:v>
                </c:pt>
                <c:pt idx="26">
                  <c:v>335.60096988268197</c:v>
                </c:pt>
                <c:pt idx="27">
                  <c:v>1315.352907055501</c:v>
                </c:pt>
                <c:pt idx="28">
                  <c:v>1597.3289559991986</c:v>
                </c:pt>
                <c:pt idx="29">
                  <c:v>3241.3237496069987</c:v>
                </c:pt>
                <c:pt idx="30">
                  <c:v>3330.8996514273354</c:v>
                </c:pt>
                <c:pt idx="31">
                  <c:v>3649.344565780134</c:v>
                </c:pt>
                <c:pt idx="32">
                  <c:v>3374.1251696190548</c:v>
                </c:pt>
                <c:pt idx="33">
                  <c:v>4235.4241873246347</c:v>
                </c:pt>
                <c:pt idx="34">
                  <c:v>3847.6502809938497</c:v>
                </c:pt>
                <c:pt idx="35">
                  <c:v>4706.9493756984648</c:v>
                </c:pt>
                <c:pt idx="36">
                  <c:v>4812.5</c:v>
                </c:pt>
                <c:pt idx="37">
                  <c:v>4146.402620777968</c:v>
                </c:pt>
                <c:pt idx="38">
                  <c:v>4812.5</c:v>
                </c:pt>
                <c:pt idx="39">
                  <c:v>4801.0552961200137</c:v>
                </c:pt>
                <c:pt idx="40">
                  <c:v>4778.4494191714675</c:v>
                </c:pt>
                <c:pt idx="41">
                  <c:v>4745.1409533023843</c:v>
                </c:pt>
                <c:pt idx="42">
                  <c:v>4548.9618880700273</c:v>
                </c:pt>
                <c:pt idx="43">
                  <c:v>4097.1632528865175</c:v>
                </c:pt>
                <c:pt idx="44">
                  <c:v>4354.9956657274224</c:v>
                </c:pt>
                <c:pt idx="45">
                  <c:v>4629.0840238597502</c:v>
                </c:pt>
                <c:pt idx="46">
                  <c:v>4694.2533065796588</c:v>
                </c:pt>
                <c:pt idx="47">
                  <c:v>4031.2879608257481</c:v>
                </c:pt>
                <c:pt idx="48">
                  <c:v>3347.2422652233809</c:v>
                </c:pt>
                <c:pt idx="49">
                  <c:v>3126.9134039133241</c:v>
                </c:pt>
                <c:pt idx="50">
                  <c:v>3441.3574820358353</c:v>
                </c:pt>
                <c:pt idx="51">
                  <c:v>2587.789673926507</c:v>
                </c:pt>
                <c:pt idx="52">
                  <c:v>1749.2881663407954</c:v>
                </c:pt>
                <c:pt idx="53">
                  <c:v>1657.2605791337467</c:v>
                </c:pt>
                <c:pt idx="54">
                  <c:v>1995.2366267398279</c:v>
                </c:pt>
                <c:pt idx="55">
                  <c:v>1670.1521704221595</c:v>
                </c:pt>
                <c:pt idx="56">
                  <c:v>629.03765499322719</c:v>
                </c:pt>
                <c:pt idx="57">
                  <c:v>685.26711315253181</c:v>
                </c:pt>
                <c:pt idx="58">
                  <c:v>117.06314486725098</c:v>
                </c:pt>
                <c:pt idx="59">
                  <c:v>-184.25439551735067</c:v>
                </c:pt>
                <c:pt idx="60">
                  <c:v>-107.62584504280201</c:v>
                </c:pt>
                <c:pt idx="61">
                  <c:v>-311.57425016351448</c:v>
                </c:pt>
                <c:pt idx="62">
                  <c:v>-1723.7816615726217</c:v>
                </c:pt>
                <c:pt idx="63">
                  <c:v>-5629.1753202701711</c:v>
                </c:pt>
                <c:pt idx="64">
                  <c:v>-8683.2232594731995</c:v>
                </c:pt>
                <c:pt idx="65">
                  <c:v>-6568.5751954124353</c:v>
                </c:pt>
                <c:pt idx="66">
                  <c:v>-9070.9174650202822</c:v>
                </c:pt>
                <c:pt idx="67">
                  <c:v>-9606.316731198347</c:v>
                </c:pt>
                <c:pt idx="68">
                  <c:v>-9606.4368421495346</c:v>
                </c:pt>
                <c:pt idx="69">
                  <c:v>-9606.5436291928418</c:v>
                </c:pt>
                <c:pt idx="70">
                  <c:v>-9173.762341976013</c:v>
                </c:pt>
                <c:pt idx="71">
                  <c:v>-9534.1701521916875</c:v>
                </c:pt>
                <c:pt idx="72">
                  <c:v>-6621.873294825743</c:v>
                </c:pt>
                <c:pt idx="73">
                  <c:v>-6426.4798723665372</c:v>
                </c:pt>
                <c:pt idx="74">
                  <c:v>-946.58357694752829</c:v>
                </c:pt>
                <c:pt idx="75">
                  <c:v>-2248.4998868759926</c:v>
                </c:pt>
                <c:pt idx="76">
                  <c:v>-887.76386210635258</c:v>
                </c:pt>
                <c:pt idx="77">
                  <c:v>0.17947573452123666</c:v>
                </c:pt>
                <c:pt idx="78">
                  <c:v>6.297467903660872E-3</c:v>
                </c:pt>
                <c:pt idx="79">
                  <c:v>204.38362765171976</c:v>
                </c:pt>
                <c:pt idx="80">
                  <c:v>485.23117328226238</c:v>
                </c:pt>
                <c:pt idx="81">
                  <c:v>4882.8511472332066</c:v>
                </c:pt>
                <c:pt idx="82">
                  <c:v>3474.6196747009481</c:v>
                </c:pt>
                <c:pt idx="83">
                  <c:v>4429.6848557775002</c:v>
                </c:pt>
                <c:pt idx="84">
                  <c:v>2398.2584387364209</c:v>
                </c:pt>
                <c:pt idx="85">
                  <c:v>1675.730097141701</c:v>
                </c:pt>
                <c:pt idx="86">
                  <c:v>759.77863456295131</c:v>
                </c:pt>
                <c:pt idx="87">
                  <c:v>494.64692271804836</c:v>
                </c:pt>
                <c:pt idx="88">
                  <c:v>155.96239543561748</c:v>
                </c:pt>
                <c:pt idx="89">
                  <c:v>5.1880724796473036E-6</c:v>
                </c:pt>
                <c:pt idx="90">
                  <c:v>-395.27472527472565</c:v>
                </c:pt>
                <c:pt idx="91">
                  <c:v>100.35422222640338</c:v>
                </c:pt>
                <c:pt idx="92">
                  <c:v>118.45685270311401</c:v>
                </c:pt>
                <c:pt idx="93">
                  <c:v>1.2630193977402415</c:v>
                </c:pt>
                <c:pt idx="94">
                  <c:v>-5.1407524574022121</c:v>
                </c:pt>
                <c:pt idx="95">
                  <c:v>-3.0877583654791232E-2</c:v>
                </c:pt>
                <c:pt idx="96">
                  <c:v>73.203482229611339</c:v>
                </c:pt>
                <c:pt idx="97">
                  <c:v>26.62574707248109</c:v>
                </c:pt>
                <c:pt idx="98">
                  <c:v>87.23479199936483</c:v>
                </c:pt>
                <c:pt idx="99">
                  <c:v>457.02811607664989</c:v>
                </c:pt>
                <c:pt idx="100">
                  <c:v>1329.6519906801045</c:v>
                </c:pt>
                <c:pt idx="101">
                  <c:v>2397.2959816269786</c:v>
                </c:pt>
                <c:pt idx="102">
                  <c:v>1051.1697046372485</c:v>
                </c:pt>
                <c:pt idx="103">
                  <c:v>1106.3694640440835</c:v>
                </c:pt>
                <c:pt idx="104">
                  <c:v>1974.8831857065056</c:v>
                </c:pt>
                <c:pt idx="105">
                  <c:v>545.67963256704058</c:v>
                </c:pt>
                <c:pt idx="106">
                  <c:v>971.20807840822192</c:v>
                </c:pt>
                <c:pt idx="107">
                  <c:v>1914.7689428566619</c:v>
                </c:pt>
                <c:pt idx="108">
                  <c:v>1880.8861413329491</c:v>
                </c:pt>
                <c:pt idx="109">
                  <c:v>1351.2000729214301</c:v>
                </c:pt>
                <c:pt idx="110">
                  <c:v>1911.1708535155349</c:v>
                </c:pt>
                <c:pt idx="111">
                  <c:v>1849.1446604415637</c:v>
                </c:pt>
                <c:pt idx="112">
                  <c:v>2901.688312603098</c:v>
                </c:pt>
                <c:pt idx="113">
                  <c:v>2958.1643872696541</c:v>
                </c:pt>
                <c:pt idx="114">
                  <c:v>3651.9085233477817</c:v>
                </c:pt>
                <c:pt idx="115">
                  <c:v>4694.6209773859709</c:v>
                </c:pt>
                <c:pt idx="116">
                  <c:v>5883.6861308830121</c:v>
                </c:pt>
                <c:pt idx="117">
                  <c:v>5294.2425299520974</c:v>
                </c:pt>
                <c:pt idx="118">
                  <c:v>5874.8787432416793</c:v>
                </c:pt>
                <c:pt idx="119">
                  <c:v>6623.3317425575315</c:v>
                </c:pt>
                <c:pt idx="120">
                  <c:v>6516.1681944032634</c:v>
                </c:pt>
                <c:pt idx="121">
                  <c:v>5317.4181510058497</c:v>
                </c:pt>
                <c:pt idx="122">
                  <c:v>6799.8653066652278</c:v>
                </c:pt>
                <c:pt idx="123">
                  <c:v>6509.7875035622837</c:v>
                </c:pt>
                <c:pt idx="124">
                  <c:v>6792.4616870599966</c:v>
                </c:pt>
                <c:pt idx="125">
                  <c:v>7741.2108249763924</c:v>
                </c:pt>
                <c:pt idx="126">
                  <c:v>8336.7307692307695</c:v>
                </c:pt>
                <c:pt idx="127">
                  <c:v>8336.7307692307695</c:v>
                </c:pt>
                <c:pt idx="128">
                  <c:v>8130.3760713115153</c:v>
                </c:pt>
                <c:pt idx="129">
                  <c:v>8313.7276161533573</c:v>
                </c:pt>
                <c:pt idx="130">
                  <c:v>8313.8433948767706</c:v>
                </c:pt>
                <c:pt idx="131">
                  <c:v>7258.3513769669826</c:v>
                </c:pt>
                <c:pt idx="132">
                  <c:v>6173.5712928856092</c:v>
                </c:pt>
                <c:pt idx="133">
                  <c:v>6273.2855443856779</c:v>
                </c:pt>
                <c:pt idx="134">
                  <c:v>7416.1273524945191</c:v>
                </c:pt>
                <c:pt idx="135">
                  <c:v>8202.929371681872</c:v>
                </c:pt>
                <c:pt idx="136">
                  <c:v>7270.2166201849523</c:v>
                </c:pt>
                <c:pt idx="137">
                  <c:v>8292.3570461320014</c:v>
                </c:pt>
                <c:pt idx="138">
                  <c:v>8248.589856027178</c:v>
                </c:pt>
                <c:pt idx="139">
                  <c:v>7872.4889252556522</c:v>
                </c:pt>
                <c:pt idx="140">
                  <c:v>7874.3845159973152</c:v>
                </c:pt>
                <c:pt idx="141">
                  <c:v>7971.1222282826438</c:v>
                </c:pt>
                <c:pt idx="142">
                  <c:v>7356.5980158154161</c:v>
                </c:pt>
                <c:pt idx="143">
                  <c:v>8282.7831538768387</c:v>
                </c:pt>
                <c:pt idx="144">
                  <c:v>7187.798377761118</c:v>
                </c:pt>
                <c:pt idx="145">
                  <c:v>4683.628086730916</c:v>
                </c:pt>
                <c:pt idx="146">
                  <c:v>4812.5</c:v>
                </c:pt>
                <c:pt idx="147">
                  <c:v>4806.3655201779475</c:v>
                </c:pt>
                <c:pt idx="148">
                  <c:v>4715.3829260182056</c:v>
                </c:pt>
                <c:pt idx="149">
                  <c:v>4691.8160384928715</c:v>
                </c:pt>
                <c:pt idx="150">
                  <c:v>3976.0326460133724</c:v>
                </c:pt>
                <c:pt idx="151">
                  <c:v>3895.0845736419942</c:v>
                </c:pt>
                <c:pt idx="152">
                  <c:v>3648.7272102041466</c:v>
                </c:pt>
                <c:pt idx="153">
                  <c:v>3287.3710465389377</c:v>
                </c:pt>
                <c:pt idx="154">
                  <c:v>2346.9725336940373</c:v>
                </c:pt>
                <c:pt idx="155">
                  <c:v>1098.633551004011</c:v>
                </c:pt>
                <c:pt idx="156">
                  <c:v>1236.0610464803337</c:v>
                </c:pt>
                <c:pt idx="157">
                  <c:v>971.53953858628131</c:v>
                </c:pt>
                <c:pt idx="158">
                  <c:v>731.51947133435351</c:v>
                </c:pt>
                <c:pt idx="159">
                  <c:v>100.97557506921542</c:v>
                </c:pt>
                <c:pt idx="160">
                  <c:v>30.048793175198519</c:v>
                </c:pt>
                <c:pt idx="161">
                  <c:v>187.61613359690739</c:v>
                </c:pt>
                <c:pt idx="162">
                  <c:v>811.04788464022829</c:v>
                </c:pt>
                <c:pt idx="163">
                  <c:v>1576.2297974180851</c:v>
                </c:pt>
                <c:pt idx="164">
                  <c:v>1915.989770627815</c:v>
                </c:pt>
                <c:pt idx="165">
                  <c:v>1221.8301217290793</c:v>
                </c:pt>
                <c:pt idx="166">
                  <c:v>1124.1744735380375</c:v>
                </c:pt>
                <c:pt idx="167">
                  <c:v>885.24807717929036</c:v>
                </c:pt>
                <c:pt idx="168">
                  <c:v>2931.6721420324729</c:v>
                </c:pt>
                <c:pt idx="169">
                  <c:v>3038.5619669382172</c:v>
                </c:pt>
                <c:pt idx="170">
                  <c:v>2280.8627417984439</c:v>
                </c:pt>
                <c:pt idx="171">
                  <c:v>2757.435286777632</c:v>
                </c:pt>
                <c:pt idx="172">
                  <c:v>2794.9565069640139</c:v>
                </c:pt>
                <c:pt idx="173">
                  <c:v>2650.3072712054359</c:v>
                </c:pt>
                <c:pt idx="174">
                  <c:v>2483.7419896714591</c:v>
                </c:pt>
                <c:pt idx="175">
                  <c:v>2005.3772682545402</c:v>
                </c:pt>
                <c:pt idx="176">
                  <c:v>2217.7583236622036</c:v>
                </c:pt>
                <c:pt idx="177">
                  <c:v>2342.6177984438868</c:v>
                </c:pt>
                <c:pt idx="178">
                  <c:v>1568.3077817520602</c:v>
                </c:pt>
                <c:pt idx="179">
                  <c:v>2014.4001879161267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4-49C9-8EDF-68816CEBD03A}"/>
            </c:ext>
          </c:extLst>
        </c:ser>
        <c:axId val="102569472"/>
        <c:axId val="102567936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模型七!$A$3:$A$182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模型七!$B$3:$B$182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4-49C9-8EDF-68816CEBD03A}"/>
            </c:ext>
          </c:extLst>
        </c:ser>
        <c:marker val="1"/>
        <c:axId val="92332800"/>
        <c:axId val="92334336"/>
      </c:lineChart>
      <c:dateAx>
        <c:axId val="92332800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34336"/>
        <c:crosses val="autoZero"/>
        <c:auto val="1"/>
        <c:lblOffset val="100"/>
        <c:baseTimeUnit val="days"/>
      </c:dateAx>
      <c:valAx>
        <c:axId val="92334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32800"/>
        <c:crosses val="autoZero"/>
        <c:crossBetween val="between"/>
      </c:valAx>
      <c:valAx>
        <c:axId val="102567936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9472"/>
        <c:crosses val="max"/>
        <c:crossBetween val="between"/>
      </c:valAx>
      <c:catAx>
        <c:axId val="102569472"/>
        <c:scaling>
          <c:orientation val="minMax"/>
        </c:scaling>
        <c:delete val="1"/>
        <c:axPos val="b"/>
        <c:tickLblPos val="none"/>
        <c:crossAx val="10256793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模型</a:t>
            </a:r>
            <a:r>
              <a:rPr lang="zh-CN" altLang="en-US"/>
              <a:t>七</a:t>
            </a:r>
            <a:endParaRPr lang="zh-CN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上证指数模型!$K$1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上证指数模型!$K$2:$K$205</c:f>
              <c:numCache>
                <c:formatCode>0.00_ </c:formatCode>
                <c:ptCount val="2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220.2015373924381</c:v>
                </c:pt>
                <c:pt idx="17">
                  <c:v>259.07491568720741</c:v>
                </c:pt>
                <c:pt idx="18">
                  <c:v>1183.5977235843648</c:v>
                </c:pt>
                <c:pt idx="19">
                  <c:v>3246.3201033276582</c:v>
                </c:pt>
                <c:pt idx="20">
                  <c:v>8786.9946890514511</c:v>
                </c:pt>
                <c:pt idx="21">
                  <c:v>14527.674662127101</c:v>
                </c:pt>
                <c:pt idx="22">
                  <c:v>20308.924662127101</c:v>
                </c:pt>
                <c:pt idx="23">
                  <c:v>25277.561091361247</c:v>
                </c:pt>
                <c:pt idx="24">
                  <c:v>27823.856265692113</c:v>
                </c:pt>
                <c:pt idx="25">
                  <c:v>28633.671300030273</c:v>
                </c:pt>
                <c:pt idx="26">
                  <c:v>28908.492413486456</c:v>
                </c:pt>
                <c:pt idx="27">
                  <c:v>28912.42210488948</c:v>
                </c:pt>
                <c:pt idx="28">
                  <c:v>32491.555534716441</c:v>
                </c:pt>
                <c:pt idx="29">
                  <c:v>36727.533340597111</c:v>
                </c:pt>
                <c:pt idx="30">
                  <c:v>42427.833532715144</c:v>
                </c:pt>
                <c:pt idx="31">
                  <c:v>48209.083532715144</c:v>
                </c:pt>
                <c:pt idx="32">
                  <c:v>53949.763505790797</c:v>
                </c:pt>
                <c:pt idx="33">
                  <c:v>59142.235492674889</c:v>
                </c:pt>
                <c:pt idx="34">
                  <c:v>64923.485492674889</c:v>
                </c:pt>
                <c:pt idx="35">
                  <c:v>70346.416547787492</c:v>
                </c:pt>
                <c:pt idx="36">
                  <c:v>76127.666547787492</c:v>
                </c:pt>
                <c:pt idx="37">
                  <c:v>81908.916547787492</c:v>
                </c:pt>
                <c:pt idx="38">
                  <c:v>86278.476606195778</c:v>
                </c:pt>
                <c:pt idx="39">
                  <c:v>92019.156579271425</c:v>
                </c:pt>
                <c:pt idx="40">
                  <c:v>97800.406579271425</c:v>
                </c:pt>
                <c:pt idx="41">
                  <c:v>103460.51678928702</c:v>
                </c:pt>
                <c:pt idx="42">
                  <c:v>108729.06775077086</c:v>
                </c:pt>
                <c:pt idx="43">
                  <c:v>113339.1015242062</c:v>
                </c:pt>
                <c:pt idx="44">
                  <c:v>117708.66158261448</c:v>
                </c:pt>
                <c:pt idx="45">
                  <c:v>122044.56664141097</c:v>
                </c:pt>
                <c:pt idx="46">
                  <c:v>127785.24661448662</c:v>
                </c:pt>
                <c:pt idx="47">
                  <c:v>133325.9212002104</c:v>
                </c:pt>
                <c:pt idx="48">
                  <c:v>136759.38223887203</c:v>
                </c:pt>
                <c:pt idx="49">
                  <c:v>137987.74885125482</c:v>
                </c:pt>
                <c:pt idx="50">
                  <c:v>138973.47908864776</c:v>
                </c:pt>
                <c:pt idx="51">
                  <c:v>139827.96377164873</c:v>
                </c:pt>
                <c:pt idx="52">
                  <c:v>140153.66388863866</c:v>
                </c:pt>
                <c:pt idx="53">
                  <c:v>140183.25264152663</c:v>
                </c:pt>
                <c:pt idx="54">
                  <c:v>140193.43120128426</c:v>
                </c:pt>
                <c:pt idx="55">
                  <c:v>140194.39829426332</c:v>
                </c:pt>
                <c:pt idx="56">
                  <c:v>140194.39829426332</c:v>
                </c:pt>
                <c:pt idx="57">
                  <c:v>140194.39829426332</c:v>
                </c:pt>
                <c:pt idx="58">
                  <c:v>140194.39829426332</c:v>
                </c:pt>
                <c:pt idx="59">
                  <c:v>140194.39829426332</c:v>
                </c:pt>
                <c:pt idx="60">
                  <c:v>140194.39829426332</c:v>
                </c:pt>
                <c:pt idx="61">
                  <c:v>140194.39829426332</c:v>
                </c:pt>
                <c:pt idx="62">
                  <c:v>140194.39829426332</c:v>
                </c:pt>
                <c:pt idx="63">
                  <c:v>140194.39829426332</c:v>
                </c:pt>
                <c:pt idx="64">
                  <c:v>140194.39829426332</c:v>
                </c:pt>
                <c:pt idx="65">
                  <c:v>140194.39829426332</c:v>
                </c:pt>
                <c:pt idx="66">
                  <c:v>140194.39829426332</c:v>
                </c:pt>
                <c:pt idx="67">
                  <c:v>140194.39829426332</c:v>
                </c:pt>
                <c:pt idx="68">
                  <c:v>140194.39829426332</c:v>
                </c:pt>
                <c:pt idx="69">
                  <c:v>140194.39829426332</c:v>
                </c:pt>
                <c:pt idx="70">
                  <c:v>140194.39829426332</c:v>
                </c:pt>
                <c:pt idx="71">
                  <c:v>140194.39829426332</c:v>
                </c:pt>
                <c:pt idx="72">
                  <c:v>140194.39829426332</c:v>
                </c:pt>
                <c:pt idx="73">
                  <c:v>140194.39829426332</c:v>
                </c:pt>
                <c:pt idx="74">
                  <c:v>140194.39829426332</c:v>
                </c:pt>
                <c:pt idx="75">
                  <c:v>140194.39829426332</c:v>
                </c:pt>
                <c:pt idx="76">
                  <c:v>140194.39829426332</c:v>
                </c:pt>
                <c:pt idx="77">
                  <c:v>140194.39829426332</c:v>
                </c:pt>
                <c:pt idx="78">
                  <c:v>140194.39829426332</c:v>
                </c:pt>
                <c:pt idx="79">
                  <c:v>140194.39829426332</c:v>
                </c:pt>
                <c:pt idx="80">
                  <c:v>140255.16856624704</c:v>
                </c:pt>
                <c:pt idx="81">
                  <c:v>140338.94581893407</c:v>
                </c:pt>
                <c:pt idx="82">
                  <c:v>141712.29310480063</c:v>
                </c:pt>
                <c:pt idx="83">
                  <c:v>142972.69260404792</c:v>
                </c:pt>
                <c:pt idx="84">
                  <c:v>144260.72473663749</c:v>
                </c:pt>
                <c:pt idx="85">
                  <c:v>144794.3870000318</c:v>
                </c:pt>
                <c:pt idx="86">
                  <c:v>145042.37286236836</c:v>
                </c:pt>
                <c:pt idx="87">
                  <c:v>145042.38381046083</c:v>
                </c:pt>
                <c:pt idx="88">
                  <c:v>145042.38381046083</c:v>
                </c:pt>
                <c:pt idx="89">
                  <c:v>145042.38381046083</c:v>
                </c:pt>
                <c:pt idx="90">
                  <c:v>145042.38381046083</c:v>
                </c:pt>
                <c:pt idx="91">
                  <c:v>145042.38381046083</c:v>
                </c:pt>
                <c:pt idx="92">
                  <c:v>145042.38381046083</c:v>
                </c:pt>
                <c:pt idx="93">
                  <c:v>145042.38381046083</c:v>
                </c:pt>
                <c:pt idx="94">
                  <c:v>145042.38381046083</c:v>
                </c:pt>
                <c:pt idx="95">
                  <c:v>145042.38381046083</c:v>
                </c:pt>
                <c:pt idx="96">
                  <c:v>145042.38381046083</c:v>
                </c:pt>
                <c:pt idx="97">
                  <c:v>145042.38381046083</c:v>
                </c:pt>
                <c:pt idx="98">
                  <c:v>145042.38381046083</c:v>
                </c:pt>
                <c:pt idx="99">
                  <c:v>145042.38381046083</c:v>
                </c:pt>
                <c:pt idx="100">
                  <c:v>145042.38381046083</c:v>
                </c:pt>
                <c:pt idx="101">
                  <c:v>145046.5857658023</c:v>
                </c:pt>
                <c:pt idx="102">
                  <c:v>145147.20775724726</c:v>
                </c:pt>
                <c:pt idx="103">
                  <c:v>145147.22486021006</c:v>
                </c:pt>
                <c:pt idx="104">
                  <c:v>145188.57063069835</c:v>
                </c:pt>
                <c:pt idx="105">
                  <c:v>145212.66687504799</c:v>
                </c:pt>
                <c:pt idx="106">
                  <c:v>145212.66687504799</c:v>
                </c:pt>
                <c:pt idx="107">
                  <c:v>145217.08427435966</c:v>
                </c:pt>
                <c:pt idx="108">
                  <c:v>145217.97672785408</c:v>
                </c:pt>
                <c:pt idx="109">
                  <c:v>145218.17497909526</c:v>
                </c:pt>
                <c:pt idx="110">
                  <c:v>145218.17497909526</c:v>
                </c:pt>
                <c:pt idx="111">
                  <c:v>145221.77285250445</c:v>
                </c:pt>
                <c:pt idx="112">
                  <c:v>145456.65214940096</c:v>
                </c:pt>
                <c:pt idx="113">
                  <c:v>146095.1092540597</c:v>
                </c:pt>
                <c:pt idx="114">
                  <c:v>146574.11198303773</c:v>
                </c:pt>
                <c:pt idx="115">
                  <c:v>147403.98234043198</c:v>
                </c:pt>
                <c:pt idx="116">
                  <c:v>148876.6217912923</c:v>
                </c:pt>
                <c:pt idx="117">
                  <c:v>150424.21794513846</c:v>
                </c:pt>
                <c:pt idx="118">
                  <c:v>151875.89487373782</c:v>
                </c:pt>
                <c:pt idx="119">
                  <c:v>153423.49102758398</c:v>
                </c:pt>
                <c:pt idx="120">
                  <c:v>154875.16795618334</c:v>
                </c:pt>
                <c:pt idx="121">
                  <c:v>156137.53460577008</c:v>
                </c:pt>
                <c:pt idx="122">
                  <c:v>156996.47811483132</c:v>
                </c:pt>
                <c:pt idx="123">
                  <c:v>158258.84476441806</c:v>
                </c:pt>
                <c:pt idx="124">
                  <c:v>159032.55181463048</c:v>
                </c:pt>
                <c:pt idx="125">
                  <c:v>160114.2302877022</c:v>
                </c:pt>
                <c:pt idx="126">
                  <c:v>161524.58085277633</c:v>
                </c:pt>
                <c:pt idx="127">
                  <c:v>163072.17700662249</c:v>
                </c:pt>
                <c:pt idx="128">
                  <c:v>164619.77316046864</c:v>
                </c:pt>
                <c:pt idx="129">
                  <c:v>165979.57842371825</c:v>
                </c:pt>
                <c:pt idx="130">
                  <c:v>167441.7115686663</c:v>
                </c:pt>
                <c:pt idx="131">
                  <c:v>168967.63808163328</c:v>
                </c:pt>
                <c:pt idx="132">
                  <c:v>169412.6132056553</c:v>
                </c:pt>
                <c:pt idx="133">
                  <c:v>169526.06599987514</c:v>
                </c:pt>
                <c:pt idx="134">
                  <c:v>169675.11903381019</c:v>
                </c:pt>
                <c:pt idx="135">
                  <c:v>170221.83591583397</c:v>
                </c:pt>
                <c:pt idx="136">
                  <c:v>171002.42032197485</c:v>
                </c:pt>
                <c:pt idx="137">
                  <c:v>171452.15449812295</c:v>
                </c:pt>
                <c:pt idx="138">
                  <c:v>172956.6146009849</c:v>
                </c:pt>
                <c:pt idx="139">
                  <c:v>174408.29152958427</c:v>
                </c:pt>
                <c:pt idx="140">
                  <c:v>175748.22175868481</c:v>
                </c:pt>
                <c:pt idx="141">
                  <c:v>176706.32824605389</c:v>
                </c:pt>
                <c:pt idx="142">
                  <c:v>178168.46139100194</c:v>
                </c:pt>
                <c:pt idx="143">
                  <c:v>179079.90262764704</c:v>
                </c:pt>
                <c:pt idx="144">
                  <c:v>180469.88743644371</c:v>
                </c:pt>
                <c:pt idx="145">
                  <c:v>183447.64458231657</c:v>
                </c:pt>
                <c:pt idx="146">
                  <c:v>188343.1243580757</c:v>
                </c:pt>
                <c:pt idx="147">
                  <c:v>192953.15813151104</c:v>
                </c:pt>
                <c:pt idx="148">
                  <c:v>198653.45832362908</c:v>
                </c:pt>
                <c:pt idx="149">
                  <c:v>203440.55507274065</c:v>
                </c:pt>
                <c:pt idx="150">
                  <c:v>207417.59164928913</c:v>
                </c:pt>
                <c:pt idx="151">
                  <c:v>208441.31167008073</c:v>
                </c:pt>
                <c:pt idx="152">
                  <c:v>210085.92285803161</c:v>
                </c:pt>
                <c:pt idx="153">
                  <c:v>210259.26824084882</c:v>
                </c:pt>
                <c:pt idx="154">
                  <c:v>210396.25320792274</c:v>
                </c:pt>
                <c:pt idx="155">
                  <c:v>210396.25320792274</c:v>
                </c:pt>
                <c:pt idx="156">
                  <c:v>210396.25320792274</c:v>
                </c:pt>
                <c:pt idx="157">
                  <c:v>210396.25320792274</c:v>
                </c:pt>
                <c:pt idx="158">
                  <c:v>210396.25320792274</c:v>
                </c:pt>
                <c:pt idx="159">
                  <c:v>210396.25320792274</c:v>
                </c:pt>
                <c:pt idx="160">
                  <c:v>210396.25320792274</c:v>
                </c:pt>
                <c:pt idx="161">
                  <c:v>210396.25320792274</c:v>
                </c:pt>
                <c:pt idx="162">
                  <c:v>210396.25320792274</c:v>
                </c:pt>
                <c:pt idx="163">
                  <c:v>210396.25320792274</c:v>
                </c:pt>
                <c:pt idx="164">
                  <c:v>210396.25320792274</c:v>
                </c:pt>
                <c:pt idx="165">
                  <c:v>210396.25320792274</c:v>
                </c:pt>
                <c:pt idx="166">
                  <c:v>210396.25320792274</c:v>
                </c:pt>
                <c:pt idx="167">
                  <c:v>210396.25320792274</c:v>
                </c:pt>
                <c:pt idx="168">
                  <c:v>210396.25320792274</c:v>
                </c:pt>
                <c:pt idx="169">
                  <c:v>210396.25320792274</c:v>
                </c:pt>
                <c:pt idx="170">
                  <c:v>210396.25320792274</c:v>
                </c:pt>
                <c:pt idx="171">
                  <c:v>210396.25320792274</c:v>
                </c:pt>
                <c:pt idx="172">
                  <c:v>210396.25320792274</c:v>
                </c:pt>
                <c:pt idx="173">
                  <c:v>210396.25320792274</c:v>
                </c:pt>
                <c:pt idx="174">
                  <c:v>210396.25320792274</c:v>
                </c:pt>
                <c:pt idx="175">
                  <c:v>210396.25320792274</c:v>
                </c:pt>
                <c:pt idx="176">
                  <c:v>210396.25320792274</c:v>
                </c:pt>
                <c:pt idx="177">
                  <c:v>210396.25320792274</c:v>
                </c:pt>
                <c:pt idx="178">
                  <c:v>210396.25320792274</c:v>
                </c:pt>
                <c:pt idx="179">
                  <c:v>210396.25320792274</c:v>
                </c:pt>
                <c:pt idx="180">
                  <c:v>210396.25320792274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9D-436E-8FF6-78E48E23E940}"/>
            </c:ext>
          </c:extLst>
        </c:ser>
        <c:ser>
          <c:idx val="1"/>
          <c:order val="1"/>
          <c:tx>
            <c:strRef>
              <c:f>上证指数模型!$L$1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上证指数模型!$L$2:$L$205</c:f>
              <c:numCache>
                <c:formatCode>0.00_ </c:formatCode>
                <c:ptCount val="204"/>
                <c:pt idx="0" formatCode="0.00_);[Red]\(0.0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220.2015373924381</c:v>
                </c:pt>
                <c:pt idx="17">
                  <c:v>267.00914134175406</c:v>
                </c:pt>
                <c:pt idx="18">
                  <c:v>1176.2458258108729</c:v>
                </c:pt>
                <c:pt idx="19">
                  <c:v>3231.6227046433273</c:v>
                </c:pt>
                <c:pt idx="20">
                  <c:v>8652.4632916224073</c:v>
                </c:pt>
                <c:pt idx="21">
                  <c:v>14059.574552306367</c:v>
                </c:pt>
                <c:pt idx="22">
                  <c:v>19646.872435468176</c:v>
                </c:pt>
                <c:pt idx="23">
                  <c:v>25328.350961819513</c:v>
                </c:pt>
                <c:pt idx="24">
                  <c:v>29684.150718827994</c:v>
                </c:pt>
                <c:pt idx="25">
                  <c:v>32351.703743364811</c:v>
                </c:pt>
                <c:pt idx="26">
                  <c:v>34341.801926917986</c:v>
                </c:pt>
                <c:pt idx="27">
                  <c:v>35710.120520418473</c:v>
                </c:pt>
                <c:pt idx="28">
                  <c:v>36295.059522300922</c:v>
                </c:pt>
                <c:pt idx="29">
                  <c:v>39628.432046220136</c:v>
                </c:pt>
                <c:pt idx="30">
                  <c:v>41336.369747419667</c:v>
                </c:pt>
                <c:pt idx="31">
                  <c:v>46734.733335625038</c:v>
                </c:pt>
                <c:pt idx="32">
                  <c:v>50987.265040460537</c:v>
                </c:pt>
                <c:pt idx="33">
                  <c:v>58255.608569459568</c:v>
                </c:pt>
                <c:pt idx="34">
                  <c:v>60860.265780277892</c:v>
                </c:pt>
                <c:pt idx="35">
                  <c:v>67215.545099536248</c:v>
                </c:pt>
                <c:pt idx="36">
                  <c:v>69273.487944287714</c:v>
                </c:pt>
                <c:pt idx="37">
                  <c:v>70969.981466056837</c:v>
                </c:pt>
                <c:pt idx="38">
                  <c:v>82138.682740248027</c:v>
                </c:pt>
                <c:pt idx="39">
                  <c:v>80032.791458596781</c:v>
                </c:pt>
                <c:pt idx="40">
                  <c:v>84317.373242721602</c:v>
                </c:pt>
                <c:pt idx="41">
                  <c:v>82819.071943600124</c:v>
                </c:pt>
                <c:pt idx="42">
                  <c:v>89664.772115315223</c:v>
                </c:pt>
                <c:pt idx="43">
                  <c:v>94448.172933841866</c:v>
                </c:pt>
                <c:pt idx="44">
                  <c:v>105774.26305599038</c:v>
                </c:pt>
                <c:pt idx="45">
                  <c:v>109456.1287689212</c:v>
                </c:pt>
                <c:pt idx="46">
                  <c:v>109249.51655397446</c:v>
                </c:pt>
                <c:pt idx="47">
                  <c:v>115433.99971440187</c:v>
                </c:pt>
                <c:pt idx="48">
                  <c:v>125357.11850677968</c:v>
                </c:pt>
                <c:pt idx="49">
                  <c:v>137057.28409938101</c:v>
                </c:pt>
                <c:pt idx="50">
                  <c:v>142507.54873714963</c:v>
                </c:pt>
                <c:pt idx="51">
                  <c:v>143281.95019606946</c:v>
                </c:pt>
                <c:pt idx="52">
                  <c:v>159270.11228011339</c:v>
                </c:pt>
                <c:pt idx="53">
                  <c:v>181536.60524019552</c:v>
                </c:pt>
                <c:pt idx="54">
                  <c:v>184965.59600245999</c:v>
                </c:pt>
                <c:pt idx="55">
                  <c:v>178387.39322429468</c:v>
                </c:pt>
                <c:pt idx="56">
                  <c:v>183465.59306117214</c:v>
                </c:pt>
                <c:pt idx="57">
                  <c:v>193838.79237945503</c:v>
                </c:pt>
                <c:pt idx="58">
                  <c:v>203303.86665611813</c:v>
                </c:pt>
                <c:pt idx="59">
                  <c:v>232206.79885773166</c:v>
                </c:pt>
                <c:pt idx="60">
                  <c:v>295946.36473958916</c:v>
                </c:pt>
                <c:pt idx="61">
                  <c:v>308137.70965123514</c:v>
                </c:pt>
                <c:pt idx="62">
                  <c:v>317890.49204993929</c:v>
                </c:pt>
                <c:pt idx="63">
                  <c:v>346058.34351666091</c:v>
                </c:pt>
                <c:pt idx="64">
                  <c:v>399438.29429828149</c:v>
                </c:pt>
                <c:pt idx="65">
                  <c:v>420467.93541725294</c:v>
                </c:pt>
                <c:pt idx="66">
                  <c:v>401374.59576081927</c:v>
                </c:pt>
                <c:pt idx="67">
                  <c:v>441649.5637627322</c:v>
                </c:pt>
                <c:pt idx="68">
                  <c:v>475614.4771465254</c:v>
                </c:pt>
                <c:pt idx="69">
                  <c:v>487088.04710409744</c:v>
                </c:pt>
                <c:pt idx="70">
                  <c:v>494960.32865163765</c:v>
                </c:pt>
                <c:pt idx="71">
                  <c:v>494002.75934723014</c:v>
                </c:pt>
                <c:pt idx="72">
                  <c:v>495138.96569372877</c:v>
                </c:pt>
                <c:pt idx="73">
                  <c:v>496277.78531482432</c:v>
                </c:pt>
                <c:pt idx="74">
                  <c:v>497419.22422104841</c:v>
                </c:pt>
                <c:pt idx="75">
                  <c:v>498563.28843675682</c:v>
                </c:pt>
                <c:pt idx="76">
                  <c:v>499709.98400016135</c:v>
                </c:pt>
                <c:pt idx="77">
                  <c:v>500859.31696336169</c:v>
                </c:pt>
                <c:pt idx="78">
                  <c:v>502016.300597077</c:v>
                </c:pt>
                <c:pt idx="79">
                  <c:v>503182.90731839434</c:v>
                </c:pt>
                <c:pt idx="80">
                  <c:v>504400.55379445251</c:v>
                </c:pt>
                <c:pt idx="81">
                  <c:v>505632.27898346918</c:v>
                </c:pt>
                <c:pt idx="82">
                  <c:v>508011.0475052878</c:v>
                </c:pt>
                <c:pt idx="83">
                  <c:v>510926.00171907688</c:v>
                </c:pt>
                <c:pt idx="84">
                  <c:v>513030.23666102893</c:v>
                </c:pt>
                <c:pt idx="85">
                  <c:v>516289.21805432369</c:v>
                </c:pt>
                <c:pt idx="86">
                  <c:v>518640.36543642409</c:v>
                </c:pt>
                <c:pt idx="87">
                  <c:v>522965.99426004401</c:v>
                </c:pt>
                <c:pt idx="88">
                  <c:v>525350.75132066733</c:v>
                </c:pt>
                <c:pt idx="89">
                  <c:v>528200.87394511397</c:v>
                </c:pt>
                <c:pt idx="90">
                  <c:v>532931.69526412431</c:v>
                </c:pt>
                <c:pt idx="91">
                  <c:v>538967.3632525435</c:v>
                </c:pt>
                <c:pt idx="92">
                  <c:v>533426.33296074742</c:v>
                </c:pt>
                <c:pt idx="93">
                  <c:v>535656.4098802649</c:v>
                </c:pt>
                <c:pt idx="94">
                  <c:v>538883.86215410242</c:v>
                </c:pt>
                <c:pt idx="95">
                  <c:v>541939.10891789815</c:v>
                </c:pt>
                <c:pt idx="96">
                  <c:v>543855.64568057749</c:v>
                </c:pt>
                <c:pt idx="97">
                  <c:v>542750.14782548929</c:v>
                </c:pt>
                <c:pt idx="98">
                  <c:v>544439.35742313007</c:v>
                </c:pt>
                <c:pt idx="99">
                  <c:v>546076.2295604801</c:v>
                </c:pt>
                <c:pt idx="100">
                  <c:v>545500.14067028731</c:v>
                </c:pt>
                <c:pt idx="101">
                  <c:v>544632.16203759646</c:v>
                </c:pt>
                <c:pt idx="102">
                  <c:v>544493.35300182016</c:v>
                </c:pt>
                <c:pt idx="103">
                  <c:v>547526.68709357746</c:v>
                </c:pt>
                <c:pt idx="104">
                  <c:v>548790.7479057312</c:v>
                </c:pt>
                <c:pt idx="105">
                  <c:v>550159.80776797514</c:v>
                </c:pt>
                <c:pt idx="106">
                  <c:v>553885.6528153636</c:v>
                </c:pt>
                <c:pt idx="107">
                  <c:v>553886.95961433579</c:v>
                </c:pt>
                <c:pt idx="108">
                  <c:v>555018.26361936878</c:v>
                </c:pt>
                <c:pt idx="109">
                  <c:v>556110.81740853388</c:v>
                </c:pt>
                <c:pt idx="110">
                  <c:v>558282.44592956593</c:v>
                </c:pt>
                <c:pt idx="111">
                  <c:v>559696.56719505938</c:v>
                </c:pt>
                <c:pt idx="112">
                  <c:v>561036.94136998733</c:v>
                </c:pt>
                <c:pt idx="113">
                  <c:v>561558.74980201211</c:v>
                </c:pt>
                <c:pt idx="114">
                  <c:v>563435.77772725979</c:v>
                </c:pt>
                <c:pt idx="115">
                  <c:v>564919.54958673241</c:v>
                </c:pt>
                <c:pt idx="116">
                  <c:v>566178.62437344971</c:v>
                </c:pt>
                <c:pt idx="117">
                  <c:v>566271.31185897952</c:v>
                </c:pt>
                <c:pt idx="118">
                  <c:v>570600.09432992327</c:v>
                </c:pt>
                <c:pt idx="119">
                  <c:v>570993.4910913856</c:v>
                </c:pt>
                <c:pt idx="120">
                  <c:v>570967.49094674061</c:v>
                </c:pt>
                <c:pt idx="121">
                  <c:v>575511.70775295375</c:v>
                </c:pt>
                <c:pt idx="122">
                  <c:v>580886.76482774527</c:v>
                </c:pt>
                <c:pt idx="123">
                  <c:v>579057.08074315917</c:v>
                </c:pt>
                <c:pt idx="124">
                  <c:v>584736.72113461292</c:v>
                </c:pt>
                <c:pt idx="125">
                  <c:v>586295.20490842278</c:v>
                </c:pt>
                <c:pt idx="126">
                  <c:v>584355.78527315136</c:v>
                </c:pt>
                <c:pt idx="127">
                  <c:v>583028.19674094964</c:v>
                </c:pt>
                <c:pt idx="128">
                  <c:v>583718.06581201009</c:v>
                </c:pt>
                <c:pt idx="129">
                  <c:v>587726.67701748537</c:v>
                </c:pt>
                <c:pt idx="130">
                  <c:v>589621.93581486028</c:v>
                </c:pt>
                <c:pt idx="131">
                  <c:v>588397.02444062906</c:v>
                </c:pt>
                <c:pt idx="132">
                  <c:v>603474.38834863587</c:v>
                </c:pt>
                <c:pt idx="133">
                  <c:v>610242.63806982408</c:v>
                </c:pt>
                <c:pt idx="134">
                  <c:v>610589.18509591138</c:v>
                </c:pt>
                <c:pt idx="135">
                  <c:v>606106.89145567827</c:v>
                </c:pt>
                <c:pt idx="136">
                  <c:v>605163.65430311847</c:v>
                </c:pt>
                <c:pt idx="137">
                  <c:v>612897.05103412841</c:v>
                </c:pt>
                <c:pt idx="138">
                  <c:v>599199.71870436578</c:v>
                </c:pt>
                <c:pt idx="139">
                  <c:v>602559.04735515814</c:v>
                </c:pt>
                <c:pt idx="140">
                  <c:v>610914.0687634896</c:v>
                </c:pt>
                <c:pt idx="141">
                  <c:v>617470.81530910835</c:v>
                </c:pt>
                <c:pt idx="142">
                  <c:v>618044.59024590626</c:v>
                </c:pt>
                <c:pt idx="143">
                  <c:v>625028.68351251748</c:v>
                </c:pt>
                <c:pt idx="144">
                  <c:v>620777.12966776546</c:v>
                </c:pt>
                <c:pt idx="145">
                  <c:v>619301.28457040433</c:v>
                </c:pt>
                <c:pt idx="146">
                  <c:v>626911.7537120292</c:v>
                </c:pt>
                <c:pt idx="147">
                  <c:v>630968.50550090952</c:v>
                </c:pt>
                <c:pt idx="148">
                  <c:v>637256.81845388259</c:v>
                </c:pt>
                <c:pt idx="149">
                  <c:v>644140.66094753984</c:v>
                </c:pt>
                <c:pt idx="150">
                  <c:v>649950.97214264446</c:v>
                </c:pt>
                <c:pt idx="151">
                  <c:v>664551.13168471132</c:v>
                </c:pt>
                <c:pt idx="152">
                  <c:v>668589.48716512288</c:v>
                </c:pt>
                <c:pt idx="153">
                  <c:v>681987.7495192783</c:v>
                </c:pt>
                <c:pt idx="154">
                  <c:v>687896.79855585971</c:v>
                </c:pt>
                <c:pt idx="155">
                  <c:v>710735.56138894416</c:v>
                </c:pt>
                <c:pt idx="156">
                  <c:v>757491.09714719048</c:v>
                </c:pt>
                <c:pt idx="157">
                  <c:v>756618.10132518632</c:v>
                </c:pt>
                <c:pt idx="158">
                  <c:v>765965.26645372226</c:v>
                </c:pt>
                <c:pt idx="159">
                  <c:v>802880.23884112784</c:v>
                </c:pt>
                <c:pt idx="160">
                  <c:v>859137.05668921606</c:v>
                </c:pt>
                <c:pt idx="161">
                  <c:v>872037.87955047062</c:v>
                </c:pt>
                <c:pt idx="162">
                  <c:v>855213.63627069048</c:v>
                </c:pt>
                <c:pt idx="163">
                  <c:v>830175.53520446562</c:v>
                </c:pt>
                <c:pt idx="164">
                  <c:v>812964.26450756332</c:v>
                </c:pt>
                <c:pt idx="165">
                  <c:v>808292.00619131525</c:v>
                </c:pt>
                <c:pt idx="166">
                  <c:v>823257.5098231521</c:v>
                </c:pt>
                <c:pt idx="167">
                  <c:v>827323.84233935224</c:v>
                </c:pt>
                <c:pt idx="168">
                  <c:v>832504.34561982611</c:v>
                </c:pt>
                <c:pt idx="169">
                  <c:v>805089.95263556461</c:v>
                </c:pt>
                <c:pt idx="170">
                  <c:v>804916.303436619</c:v>
                </c:pt>
                <c:pt idx="171">
                  <c:v>817991.10807270906</c:v>
                </c:pt>
                <c:pt idx="172">
                  <c:v>817287.87394985626</c:v>
                </c:pt>
                <c:pt idx="173">
                  <c:v>818166.01464466786</c:v>
                </c:pt>
                <c:pt idx="174">
                  <c:v>820270.39731628378</c:v>
                </c:pt>
                <c:pt idx="175">
                  <c:v>823639.40585524589</c:v>
                </c:pt>
                <c:pt idx="176">
                  <c:v>828846.11833944335</c:v>
                </c:pt>
                <c:pt idx="177">
                  <c:v>828223.0314797461</c:v>
                </c:pt>
                <c:pt idx="178">
                  <c:v>832436.00050829409</c:v>
                </c:pt>
                <c:pt idx="179">
                  <c:v>837513.26039162511</c:v>
                </c:pt>
                <c:pt idx="180">
                  <c:v>837258.04798384942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9D-436E-8FF6-78E48E23E940}"/>
            </c:ext>
          </c:extLst>
        </c:ser>
        <c:ser>
          <c:idx val="2"/>
          <c:order val="2"/>
          <c:tx>
            <c:strRef>
              <c:f>上证指数模型!$M$1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上证指数模型!$M$2:$M$205</c:f>
              <c:numCache>
                <c:formatCode>0.00_ </c:formatCode>
                <c:ptCount val="2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7.9342256545466512</c:v>
                </c:pt>
                <c:pt idx="18">
                  <c:v>-7.351897773491828</c:v>
                </c:pt>
                <c:pt idx="19">
                  <c:v>-14.697398684330892</c:v>
                </c:pt>
                <c:pt idx="20">
                  <c:v>-134.53139742904386</c:v>
                </c:pt>
                <c:pt idx="21">
                  <c:v>-468.10010982073436</c:v>
                </c:pt>
                <c:pt idx="22">
                  <c:v>-662.05222665892506</c:v>
                </c:pt>
                <c:pt idx="23">
                  <c:v>50.789870458265796</c:v>
                </c:pt>
                <c:pt idx="24">
                  <c:v>1860.2944531358808</c:v>
                </c:pt>
                <c:pt idx="25">
                  <c:v>3718.0324433345377</c:v>
                </c:pt>
                <c:pt idx="26">
                  <c:v>5433.3095134315299</c:v>
                </c:pt>
                <c:pt idx="27">
                  <c:v>6797.6984155289938</c:v>
                </c:pt>
                <c:pt idx="28">
                  <c:v>3803.5039875844814</c:v>
                </c:pt>
                <c:pt idx="29">
                  <c:v>2900.8987056230253</c:v>
                </c:pt>
                <c:pt idx="30">
                  <c:v>-1091.4637852954766</c:v>
                </c:pt>
                <c:pt idx="31">
                  <c:v>-1474.3501970901052</c:v>
                </c:pt>
                <c:pt idx="32">
                  <c:v>-2962.4984653302599</c:v>
                </c:pt>
                <c:pt idx="33">
                  <c:v>-886.62692321532086</c:v>
                </c:pt>
                <c:pt idx="34">
                  <c:v>-4063.2197123969963</c:v>
                </c:pt>
                <c:pt idx="35">
                  <c:v>-3130.8714482512441</c:v>
                </c:pt>
                <c:pt idx="36">
                  <c:v>-6854.1786034997785</c:v>
                </c:pt>
                <c:pt idx="37">
                  <c:v>-10938.935081730655</c:v>
                </c:pt>
                <c:pt idx="38">
                  <c:v>-4139.7938659477513</c:v>
                </c:pt>
                <c:pt idx="39">
                  <c:v>-11986.365120674644</c:v>
                </c:pt>
                <c:pt idx="40">
                  <c:v>-13483.033336549823</c:v>
                </c:pt>
                <c:pt idx="41">
                  <c:v>-20641.444845686899</c:v>
                </c:pt>
                <c:pt idx="42">
                  <c:v>-19064.295635455637</c:v>
                </c:pt>
                <c:pt idx="43">
                  <c:v>-18890.928590364332</c:v>
                </c:pt>
                <c:pt idx="44">
                  <c:v>-11934.398526624107</c:v>
                </c:pt>
                <c:pt idx="45">
                  <c:v>-12588.437872489769</c:v>
                </c:pt>
                <c:pt idx="46">
                  <c:v>-18535.730060512156</c:v>
                </c:pt>
                <c:pt idx="47">
                  <c:v>-17891.921485808532</c:v>
                </c:pt>
                <c:pt idx="48">
                  <c:v>-11402.263732092353</c:v>
                </c:pt>
                <c:pt idx="49">
                  <c:v>-930.46475187380565</c:v>
                </c:pt>
                <c:pt idx="50">
                  <c:v>3534.0696485018707</c:v>
                </c:pt>
                <c:pt idx="51">
                  <c:v>3453.9864244207274</c:v>
                </c:pt>
                <c:pt idx="52">
                  <c:v>19116.448391474725</c:v>
                </c:pt>
                <c:pt idx="53">
                  <c:v>41353.352598668891</c:v>
                </c:pt>
                <c:pt idx="54">
                  <c:v>44772.164801175735</c:v>
                </c:pt>
                <c:pt idx="55">
                  <c:v>38192.99493003136</c:v>
                </c:pt>
                <c:pt idx="56">
                  <c:v>43271.194766908826</c:v>
                </c:pt>
                <c:pt idx="57">
                  <c:v>53644.394085191714</c:v>
                </c:pt>
                <c:pt idx="58">
                  <c:v>63109.468361854815</c:v>
                </c:pt>
                <c:pt idx="59">
                  <c:v>92012.400563468342</c:v>
                </c:pt>
                <c:pt idx="60">
                  <c:v>155751.96644532584</c:v>
                </c:pt>
                <c:pt idx="61">
                  <c:v>167943.31135697183</c:v>
                </c:pt>
                <c:pt idx="62">
                  <c:v>177696.09375567597</c:v>
                </c:pt>
                <c:pt idx="63">
                  <c:v>205863.9452223976</c:v>
                </c:pt>
                <c:pt idx="64">
                  <c:v>259243.89600401817</c:v>
                </c:pt>
                <c:pt idx="65">
                  <c:v>280273.53712298966</c:v>
                </c:pt>
                <c:pt idx="66">
                  <c:v>261180.19746655595</c:v>
                </c:pt>
                <c:pt idx="67">
                  <c:v>301455.16546846891</c:v>
                </c:pt>
                <c:pt idx="68">
                  <c:v>335420.07885226212</c:v>
                </c:pt>
                <c:pt idx="69">
                  <c:v>346893.64880983415</c:v>
                </c:pt>
                <c:pt idx="70">
                  <c:v>354765.93035737437</c:v>
                </c:pt>
                <c:pt idx="71">
                  <c:v>353808.36105296679</c:v>
                </c:pt>
                <c:pt idx="72">
                  <c:v>354944.56739946548</c:v>
                </c:pt>
                <c:pt idx="73">
                  <c:v>356083.38702056103</c:v>
                </c:pt>
                <c:pt idx="74">
                  <c:v>357224.82592678512</c:v>
                </c:pt>
                <c:pt idx="75">
                  <c:v>358368.89014249353</c:v>
                </c:pt>
                <c:pt idx="76">
                  <c:v>359515.585705898</c:v>
                </c:pt>
                <c:pt idx="77">
                  <c:v>360664.91866909841</c:v>
                </c:pt>
                <c:pt idx="78">
                  <c:v>361821.90230281372</c:v>
                </c:pt>
                <c:pt idx="79">
                  <c:v>362988.509024131</c:v>
                </c:pt>
                <c:pt idx="80">
                  <c:v>364145.38522820547</c:v>
                </c:pt>
                <c:pt idx="81">
                  <c:v>365293.33316453511</c:v>
                </c:pt>
                <c:pt idx="82">
                  <c:v>366298.75440048717</c:v>
                </c:pt>
                <c:pt idx="83">
                  <c:v>367953.30911502894</c:v>
                </c:pt>
                <c:pt idx="84">
                  <c:v>368769.51192439144</c:v>
                </c:pt>
                <c:pt idx="85">
                  <c:v>371494.83105429192</c:v>
                </c:pt>
                <c:pt idx="86">
                  <c:v>373597.99257405574</c:v>
                </c:pt>
                <c:pt idx="87">
                  <c:v>377923.61044958315</c:v>
                </c:pt>
                <c:pt idx="88">
                  <c:v>380308.36751020653</c:v>
                </c:pt>
                <c:pt idx="89">
                  <c:v>383158.49013465317</c:v>
                </c:pt>
                <c:pt idx="90">
                  <c:v>387889.31145366351</c:v>
                </c:pt>
                <c:pt idx="91">
                  <c:v>393924.97944208269</c:v>
                </c:pt>
                <c:pt idx="92">
                  <c:v>388383.94915028661</c:v>
                </c:pt>
                <c:pt idx="93">
                  <c:v>390614.02606980409</c:v>
                </c:pt>
                <c:pt idx="94">
                  <c:v>393841.47834364162</c:v>
                </c:pt>
                <c:pt idx="95">
                  <c:v>396896.72510743735</c:v>
                </c:pt>
                <c:pt idx="96">
                  <c:v>398813.26187011669</c:v>
                </c:pt>
                <c:pt idx="97">
                  <c:v>397707.76401502849</c:v>
                </c:pt>
                <c:pt idx="98">
                  <c:v>399396.97361266927</c:v>
                </c:pt>
                <c:pt idx="99">
                  <c:v>401033.8457500193</c:v>
                </c:pt>
                <c:pt idx="100">
                  <c:v>400457.75685982651</c:v>
                </c:pt>
                <c:pt idx="101">
                  <c:v>399585.57627179415</c:v>
                </c:pt>
                <c:pt idx="102">
                  <c:v>399346.14524457289</c:v>
                </c:pt>
                <c:pt idx="103">
                  <c:v>402379.46223336738</c:v>
                </c:pt>
                <c:pt idx="104">
                  <c:v>403602.17727503285</c:v>
                </c:pt>
                <c:pt idx="105">
                  <c:v>404947.14089292719</c:v>
                </c:pt>
                <c:pt idx="106">
                  <c:v>408672.98594031564</c:v>
                </c:pt>
                <c:pt idx="107">
                  <c:v>408669.87533997616</c:v>
                </c:pt>
                <c:pt idx="108">
                  <c:v>409800.28689151467</c:v>
                </c:pt>
                <c:pt idx="109">
                  <c:v>410892.64242943865</c:v>
                </c:pt>
                <c:pt idx="110">
                  <c:v>413064.2709504707</c:v>
                </c:pt>
                <c:pt idx="111">
                  <c:v>414474.79434255493</c:v>
                </c:pt>
                <c:pt idx="112">
                  <c:v>415580.28922058636</c:v>
                </c:pt>
                <c:pt idx="113">
                  <c:v>415463.64054795238</c:v>
                </c:pt>
                <c:pt idx="114">
                  <c:v>416861.66574422206</c:v>
                </c:pt>
                <c:pt idx="115">
                  <c:v>417515.5672463004</c:v>
                </c:pt>
                <c:pt idx="116">
                  <c:v>417302.00258215738</c:v>
                </c:pt>
                <c:pt idx="117">
                  <c:v>415847.09391384106</c:v>
                </c:pt>
                <c:pt idx="118">
                  <c:v>418724.19945618545</c:v>
                </c:pt>
                <c:pt idx="119">
                  <c:v>417570.00006380165</c:v>
                </c:pt>
                <c:pt idx="120">
                  <c:v>416092.3229905573</c:v>
                </c:pt>
                <c:pt idx="121">
                  <c:v>419374.17314718367</c:v>
                </c:pt>
                <c:pt idx="122">
                  <c:v>423890.28671291395</c:v>
                </c:pt>
                <c:pt idx="123">
                  <c:v>420798.23597874108</c:v>
                </c:pt>
                <c:pt idx="124">
                  <c:v>425704.16931998241</c:v>
                </c:pt>
                <c:pt idx="125">
                  <c:v>426180.9746207206</c:v>
                </c:pt>
                <c:pt idx="126">
                  <c:v>422831.20442037506</c:v>
                </c:pt>
                <c:pt idx="127">
                  <c:v>419956.01973432716</c:v>
                </c:pt>
                <c:pt idx="128">
                  <c:v>419098.29265154141</c:v>
                </c:pt>
                <c:pt idx="129">
                  <c:v>421747.09859376715</c:v>
                </c:pt>
                <c:pt idx="130">
                  <c:v>422180.224246194</c:v>
                </c:pt>
                <c:pt idx="131">
                  <c:v>419429.38635899581</c:v>
                </c:pt>
                <c:pt idx="132">
                  <c:v>434061.77514298056</c:v>
                </c:pt>
                <c:pt idx="133">
                  <c:v>440716.57206994895</c:v>
                </c:pt>
                <c:pt idx="134">
                  <c:v>440914.06606210116</c:v>
                </c:pt>
                <c:pt idx="135">
                  <c:v>435885.05553984432</c:v>
                </c:pt>
                <c:pt idx="136">
                  <c:v>434161.23398114362</c:v>
                </c:pt>
                <c:pt idx="137">
                  <c:v>441444.89653600543</c:v>
                </c:pt>
                <c:pt idx="138">
                  <c:v>426243.10410338087</c:v>
                </c:pt>
                <c:pt idx="139">
                  <c:v>428150.75582557387</c:v>
                </c:pt>
                <c:pt idx="140">
                  <c:v>435165.84700480476</c:v>
                </c:pt>
                <c:pt idx="141">
                  <c:v>440764.48706305446</c:v>
                </c:pt>
                <c:pt idx="142">
                  <c:v>439876.12885490432</c:v>
                </c:pt>
                <c:pt idx="143">
                  <c:v>445948.78088487044</c:v>
                </c:pt>
                <c:pt idx="144">
                  <c:v>440307.24223132175</c:v>
                </c:pt>
                <c:pt idx="145">
                  <c:v>435853.63998808776</c:v>
                </c:pt>
                <c:pt idx="146">
                  <c:v>438568.62935395353</c:v>
                </c:pt>
                <c:pt idx="147">
                  <c:v>438015.34736939846</c:v>
                </c:pt>
                <c:pt idx="148">
                  <c:v>438603.36013025348</c:v>
                </c:pt>
                <c:pt idx="149">
                  <c:v>440700.10587479919</c:v>
                </c:pt>
                <c:pt idx="150">
                  <c:v>442533.38049335533</c:v>
                </c:pt>
                <c:pt idx="151">
                  <c:v>456109.82001463056</c:v>
                </c:pt>
                <c:pt idx="152">
                  <c:v>458503.56430709129</c:v>
                </c:pt>
                <c:pt idx="153">
                  <c:v>471728.48127842951</c:v>
                </c:pt>
                <c:pt idx="154">
                  <c:v>477500.54534793698</c:v>
                </c:pt>
                <c:pt idx="155">
                  <c:v>500339.30818102142</c:v>
                </c:pt>
                <c:pt idx="156">
                  <c:v>547094.8439392678</c:v>
                </c:pt>
                <c:pt idx="157">
                  <c:v>546221.84811726352</c:v>
                </c:pt>
                <c:pt idx="158">
                  <c:v>555569.01324579958</c:v>
                </c:pt>
                <c:pt idx="159">
                  <c:v>592483.98563320516</c:v>
                </c:pt>
                <c:pt idx="160">
                  <c:v>648740.80348129338</c:v>
                </c:pt>
                <c:pt idx="161">
                  <c:v>661641.62634254782</c:v>
                </c:pt>
                <c:pt idx="162">
                  <c:v>644817.3830627678</c:v>
                </c:pt>
                <c:pt idx="163">
                  <c:v>619779.28199654282</c:v>
                </c:pt>
                <c:pt idx="164">
                  <c:v>602568.01129964064</c:v>
                </c:pt>
                <c:pt idx="165">
                  <c:v>597895.75298339245</c:v>
                </c:pt>
                <c:pt idx="166">
                  <c:v>612861.25661522942</c:v>
                </c:pt>
                <c:pt idx="167">
                  <c:v>616927.58913142956</c:v>
                </c:pt>
                <c:pt idx="168">
                  <c:v>622108.09241190343</c:v>
                </c:pt>
                <c:pt idx="169">
                  <c:v>594693.69942764193</c:v>
                </c:pt>
                <c:pt idx="170">
                  <c:v>594520.05022869632</c:v>
                </c:pt>
                <c:pt idx="171">
                  <c:v>607594.85486478638</c:v>
                </c:pt>
                <c:pt idx="172">
                  <c:v>606891.62074193358</c:v>
                </c:pt>
                <c:pt idx="173">
                  <c:v>607769.76143674506</c:v>
                </c:pt>
                <c:pt idx="174">
                  <c:v>609874.1441083611</c:v>
                </c:pt>
                <c:pt idx="175">
                  <c:v>613243.15264732321</c:v>
                </c:pt>
                <c:pt idx="176">
                  <c:v>618449.86513152067</c:v>
                </c:pt>
                <c:pt idx="177">
                  <c:v>617826.77827182342</c:v>
                </c:pt>
                <c:pt idx="178">
                  <c:v>622039.74730037129</c:v>
                </c:pt>
                <c:pt idx="179">
                  <c:v>627117.00718370243</c:v>
                </c:pt>
                <c:pt idx="180">
                  <c:v>626861.79477592674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9D-436E-8FF6-78E48E23E940}"/>
            </c:ext>
          </c:extLst>
        </c:ser>
        <c:marker val="1"/>
        <c:axId val="107336832"/>
        <c:axId val="107338368"/>
      </c:lineChart>
      <c:dateAx>
        <c:axId val="107336832"/>
        <c:scaling>
          <c:orientation val="minMax"/>
        </c:scaling>
        <c:axPos val="b"/>
        <c:numFmt formatCode="yyyy\-mm\-dd" sourceLinked="1"/>
        <c:maj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38368"/>
        <c:crosses val="autoZero"/>
        <c:auto val="1"/>
        <c:lblOffset val="100"/>
        <c:baseTimeUnit val="days"/>
      </c:dateAx>
      <c:valAx>
        <c:axId val="107338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上证指数、分月买卖金额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上证指数模型!$G$3:$G$182</c:f>
              <c:numCache>
                <c:formatCode>0.00_ 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220.2015373924381</c:v>
                </c:pt>
                <c:pt idx="16">
                  <c:v>38.873378294769289</c:v>
                </c:pt>
                <c:pt idx="17">
                  <c:v>924.52280789715735</c:v>
                </c:pt>
                <c:pt idx="18">
                  <c:v>2062.7223797432935</c:v>
                </c:pt>
                <c:pt idx="19">
                  <c:v>5540.6745857237938</c:v>
                </c:pt>
                <c:pt idx="20">
                  <c:v>5740.6799730756511</c:v>
                </c:pt>
                <c:pt idx="21">
                  <c:v>5781.25</c:v>
                </c:pt>
                <c:pt idx="22">
                  <c:v>4968.6364292341477</c:v>
                </c:pt>
                <c:pt idx="23">
                  <c:v>2546.2951743308658</c:v>
                </c:pt>
                <c:pt idx="24">
                  <c:v>809.81503433815931</c:v>
                </c:pt>
                <c:pt idx="25">
                  <c:v>274.82111345618119</c:v>
                </c:pt>
                <c:pt idx="26">
                  <c:v>3.9296914030245791</c:v>
                </c:pt>
                <c:pt idx="27">
                  <c:v>3579.1334298269617</c:v>
                </c:pt>
                <c:pt idx="28">
                  <c:v>4235.9778058806687</c:v>
                </c:pt>
                <c:pt idx="29">
                  <c:v>5700.3001921180348</c:v>
                </c:pt>
                <c:pt idx="30">
                  <c:v>5781.25</c:v>
                </c:pt>
                <c:pt idx="31">
                  <c:v>5740.6799730756511</c:v>
                </c:pt>
                <c:pt idx="32">
                  <c:v>5192.4719868840921</c:v>
                </c:pt>
                <c:pt idx="33">
                  <c:v>5781.25</c:v>
                </c:pt>
                <c:pt idx="34">
                  <c:v>5422.9310551126027</c:v>
                </c:pt>
                <c:pt idx="35">
                  <c:v>5781.25</c:v>
                </c:pt>
                <c:pt idx="36">
                  <c:v>5781.25</c:v>
                </c:pt>
                <c:pt idx="37">
                  <c:v>4369.560058408284</c:v>
                </c:pt>
                <c:pt idx="38">
                  <c:v>5740.6799730756511</c:v>
                </c:pt>
                <c:pt idx="39">
                  <c:v>5781.25</c:v>
                </c:pt>
                <c:pt idx="40">
                  <c:v>5660.1102100155967</c:v>
                </c:pt>
                <c:pt idx="41">
                  <c:v>5268.5509614838338</c:v>
                </c:pt>
                <c:pt idx="42">
                  <c:v>4610.0337734353334</c:v>
                </c:pt>
                <c:pt idx="43">
                  <c:v>4369.560058408284</c:v>
                </c:pt>
                <c:pt idx="44">
                  <c:v>4335.905058796483</c:v>
                </c:pt>
                <c:pt idx="45">
                  <c:v>5740.6799730756511</c:v>
                </c:pt>
                <c:pt idx="46">
                  <c:v>5540.6745857237938</c:v>
                </c:pt>
                <c:pt idx="47">
                  <c:v>3433.4610386616196</c:v>
                </c:pt>
                <c:pt idx="48">
                  <c:v>1228.3666123827852</c:v>
                </c:pt>
                <c:pt idx="49">
                  <c:v>985.73023739293797</c:v>
                </c:pt>
                <c:pt idx="50">
                  <c:v>854.48468300097647</c:v>
                </c:pt>
                <c:pt idx="51">
                  <c:v>325.7001169899205</c:v>
                </c:pt>
                <c:pt idx="52">
                  <c:v>29.588752887963999</c:v>
                </c:pt>
                <c:pt idx="53">
                  <c:v>10.17855975763633</c:v>
                </c:pt>
                <c:pt idx="54">
                  <c:v>0.96709297904881975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-3090.0497573764687</c:v>
                </c:pt>
                <c:pt idx="60">
                  <c:v>-21654.997449434719</c:v>
                </c:pt>
                <c:pt idx="61">
                  <c:v>-26983.559428836859</c:v>
                </c:pt>
                <c:pt idx="62">
                  <c:v>-36511.926554155267</c:v>
                </c:pt>
                <c:pt idx="63">
                  <c:v>-14292.042765025446</c:v>
                </c:pt>
                <c:pt idx="64">
                  <c:v>-39940.000643211351</c:v>
                </c:pt>
                <c:pt idx="65">
                  <c:v>-24221.679351976789</c:v>
                </c:pt>
                <c:pt idx="66">
                  <c:v>-74242.756049114338</c:v>
                </c:pt>
                <c:pt idx="67">
                  <c:v>-66650.281042657487</c:v>
                </c:pt>
                <c:pt idx="68">
                  <c:v>-82692.517087361281</c:v>
                </c:pt>
                <c:pt idx="69">
                  <c:v>-88562.277466138868</c:v>
                </c:pt>
                <c:pt idx="70">
                  <c:v>-9407.023385672057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254.02364494799218</c:v>
                </c:pt>
                <c:pt idx="80">
                  <c:v>350.19430383640866</c:v>
                </c:pt>
                <c:pt idx="81">
                  <c:v>5740.6799730756511</c:v>
                </c:pt>
                <c:pt idx="82">
                  <c:v>5268.5509614838338</c:v>
                </c:pt>
                <c:pt idx="83">
                  <c:v>5384.0571458728609</c:v>
                </c:pt>
                <c:pt idx="84">
                  <c:v>2230.7425801047921</c:v>
                </c:pt>
                <c:pt idx="85">
                  <c:v>1036.5968522106687</c:v>
                </c:pt>
                <c:pt idx="86">
                  <c:v>4.5763730638363725E-2</c:v>
                </c:pt>
                <c:pt idx="87">
                  <c:v>0</c:v>
                </c:pt>
                <c:pt idx="88">
                  <c:v>-2.7892197108550017E-2</c:v>
                </c:pt>
                <c:pt idx="89">
                  <c:v>-607.25701968555791</c:v>
                </c:pt>
                <c:pt idx="90">
                  <c:v>-4300.5195454984541</c:v>
                </c:pt>
                <c:pt idx="91">
                  <c:v>0</c:v>
                </c:pt>
                <c:pt idx="92">
                  <c:v>-18.318419449857227</c:v>
                </c:pt>
                <c:pt idx="93">
                  <c:v>-262.19977793626958</c:v>
                </c:pt>
                <c:pt idx="94">
                  <c:v>-1624.460849325086</c:v>
                </c:pt>
                <c:pt idx="95">
                  <c:v>-3023.0519045543874</c:v>
                </c:pt>
                <c:pt idx="96">
                  <c:v>-310.50698110949827</c:v>
                </c:pt>
                <c:pt idx="97">
                  <c:v>-703.15197417860008</c:v>
                </c:pt>
                <c:pt idx="98">
                  <c:v>-573.67762058682786</c:v>
                </c:pt>
                <c:pt idx="99">
                  <c:v>0</c:v>
                </c:pt>
                <c:pt idx="100">
                  <c:v>15.696959608958794</c:v>
                </c:pt>
                <c:pt idx="101">
                  <c:v>375.88674965080213</c:v>
                </c:pt>
                <c:pt idx="102">
                  <c:v>6.3890378271634005E-2</c:v>
                </c:pt>
                <c:pt idx="103">
                  <c:v>154.45259090447774</c:v>
                </c:pt>
                <c:pt idx="104">
                  <c:v>90.014705903867366</c:v>
                </c:pt>
                <c:pt idx="105">
                  <c:v>0</c:v>
                </c:pt>
                <c:pt idx="106">
                  <c:v>16.501779037946328</c:v>
                </c:pt>
                <c:pt idx="107">
                  <c:v>3.333877996439532</c:v>
                </c:pt>
                <c:pt idx="108">
                  <c:v>0.74059371704953914</c:v>
                </c:pt>
                <c:pt idx="109">
                  <c:v>0</c:v>
                </c:pt>
                <c:pt idx="110">
                  <c:v>13.440331700977641</c:v>
                </c:pt>
                <c:pt idx="111">
                  <c:v>877.42266082033484</c:v>
                </c:pt>
                <c:pt idx="112">
                  <c:v>2385.0409082079054</c:v>
                </c:pt>
                <c:pt idx="113">
                  <c:v>1789.3780105501312</c:v>
                </c:pt>
                <c:pt idx="114">
                  <c:v>3100.0904155532453</c:v>
                </c:pt>
                <c:pt idx="115">
                  <c:v>5501.2393279265143</c:v>
                </c:pt>
                <c:pt idx="116">
                  <c:v>5781.25</c:v>
                </c:pt>
                <c:pt idx="117">
                  <c:v>5422.9310551126027</c:v>
                </c:pt>
                <c:pt idx="118">
                  <c:v>5781.25</c:v>
                </c:pt>
                <c:pt idx="119">
                  <c:v>5422.9310551126027</c:v>
                </c:pt>
                <c:pt idx="120">
                  <c:v>4715.7374840884067</c:v>
                </c:pt>
                <c:pt idx="121">
                  <c:v>3208.6970166080287</c:v>
                </c:pt>
                <c:pt idx="122">
                  <c:v>4715.7374840884067</c:v>
                </c:pt>
                <c:pt idx="123">
                  <c:v>2890.284957690043</c:v>
                </c:pt>
                <c:pt idx="124">
                  <c:v>4040.7529166472395</c:v>
                </c:pt>
                <c:pt idx="125">
                  <c:v>5268.5509614838338</c:v>
                </c:pt>
                <c:pt idx="126">
                  <c:v>5781.25</c:v>
                </c:pt>
                <c:pt idx="127">
                  <c:v>5781.25</c:v>
                </c:pt>
                <c:pt idx="128">
                  <c:v>5079.7323052427937</c:v>
                </c:pt>
                <c:pt idx="129">
                  <c:v>5461.9916334266354</c:v>
                </c:pt>
                <c:pt idx="130">
                  <c:v>5700.3001921180348</c:v>
                </c:pt>
                <c:pt idx="131">
                  <c:v>1662.2633943351495</c:v>
                </c:pt>
                <c:pt idx="132">
                  <c:v>423.81790944188714</c:v>
                </c:pt>
                <c:pt idx="133">
                  <c:v>556.80731067697218</c:v>
                </c:pt>
                <c:pt idx="134">
                  <c:v>2042.3331799739353</c:v>
                </c:pt>
                <c:pt idx="135">
                  <c:v>2915.9762298366045</c:v>
                </c:pt>
                <c:pt idx="136">
                  <c:v>1680.0414626222059</c:v>
                </c:pt>
                <c:pt idx="137">
                  <c:v>5620.1095796567806</c:v>
                </c:pt>
                <c:pt idx="138">
                  <c:v>5422.9310551126027</c:v>
                </c:pt>
                <c:pt idx="139">
                  <c:v>5005.4864880193263</c:v>
                </c:pt>
                <c:pt idx="140">
                  <c:v>3579.1334298269617</c:v>
                </c:pt>
                <c:pt idx="141">
                  <c:v>5461.9916334266354</c:v>
                </c:pt>
                <c:pt idx="142">
                  <c:v>3404.8092173523787</c:v>
                </c:pt>
                <c:pt idx="143">
                  <c:v>5192.4719868840921</c:v>
                </c:pt>
                <c:pt idx="144">
                  <c:v>5384.0571458728609</c:v>
                </c:pt>
                <c:pt idx="145">
                  <c:v>4895.4797757591186</c:v>
                </c:pt>
                <c:pt idx="146">
                  <c:v>4610.0337734353334</c:v>
                </c:pt>
                <c:pt idx="147">
                  <c:v>5700.3001921180348</c:v>
                </c:pt>
                <c:pt idx="148">
                  <c:v>4787.0967491115771</c:v>
                </c:pt>
                <c:pt idx="149">
                  <c:v>3977.0365765484617</c:v>
                </c:pt>
                <c:pt idx="150">
                  <c:v>1023.7200207915895</c:v>
                </c:pt>
                <c:pt idx="151">
                  <c:v>1644.6111879508794</c:v>
                </c:pt>
                <c:pt idx="152">
                  <c:v>173.3453828172116</c:v>
                </c:pt>
                <c:pt idx="153">
                  <c:v>136.98496707390746</c:v>
                </c:pt>
                <c:pt idx="154">
                  <c:v>0</c:v>
                </c:pt>
                <c:pt idx="155">
                  <c:v>-909.1863334174792</c:v>
                </c:pt>
                <c:pt idx="156">
                  <c:v>-808.64559107627929</c:v>
                </c:pt>
                <c:pt idx="157">
                  <c:v>-1475.4080024809823</c:v>
                </c:pt>
                <c:pt idx="158">
                  <c:v>-9235.4623134293306</c:v>
                </c:pt>
                <c:pt idx="159">
                  <c:v>-52160.822404313476</c:v>
                </c:pt>
                <c:pt idx="160">
                  <c:v>-58149.719216932834</c:v>
                </c:pt>
                <c:pt idx="161">
                  <c:v>-49327.106148862993</c:v>
                </c:pt>
                <c:pt idx="162">
                  <c:v>-8552.8550823710102</c:v>
                </c:pt>
                <c:pt idx="163">
                  <c:v>-879.65685814729534</c:v>
                </c:pt>
                <c:pt idx="164">
                  <c:v>-520.50288536463972</c:v>
                </c:pt>
                <c:pt idx="165">
                  <c:v>-4385.1952592206571</c:v>
                </c:pt>
                <c:pt idx="166">
                  <c:v>-4385.1952592206571</c:v>
                </c:pt>
                <c:pt idx="167">
                  <c:v>-6320.1182968130388</c:v>
                </c:pt>
                <c:pt idx="168">
                  <c:v>-0.69663206178442727</c:v>
                </c:pt>
                <c:pt idx="169">
                  <c:v>0</c:v>
                </c:pt>
                <c:pt idx="170">
                  <c:v>-1624.460849325086</c:v>
                </c:pt>
                <c:pt idx="171">
                  <c:v>-1100.3385330346566</c:v>
                </c:pt>
                <c:pt idx="172">
                  <c:v>-1355.1483402363363</c:v>
                </c:pt>
                <c:pt idx="173">
                  <c:v>-1624.460849325086</c:v>
                </c:pt>
                <c:pt idx="174">
                  <c:v>-3624.3494858531121</c:v>
                </c:pt>
                <c:pt idx="175">
                  <c:v>-12413.77538898023</c:v>
                </c:pt>
                <c:pt idx="176">
                  <c:v>-10175.887764561316</c:v>
                </c:pt>
                <c:pt idx="177">
                  <c:v>-11909.122262070601</c:v>
                </c:pt>
                <c:pt idx="178">
                  <c:v>-24088.768766046469</c:v>
                </c:pt>
                <c:pt idx="179">
                  <c:v>-15347.409963133627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4-49C9-8EDF-68816CEBD03A}"/>
            </c:ext>
          </c:extLst>
        </c:ser>
        <c:axId val="107583360"/>
        <c:axId val="107581824"/>
      </c:barChar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上证指数模型!$A$3:$A$182</c:f>
              <c:numCache>
                <c:formatCode>yyyy\-mm\-dd</c:formatCode>
                <c:ptCount val="180"/>
                <c:pt idx="0">
                  <c:v>37287</c:v>
                </c:pt>
                <c:pt idx="1">
                  <c:v>37315</c:v>
                </c:pt>
                <c:pt idx="2">
                  <c:v>37344</c:v>
                </c:pt>
                <c:pt idx="3">
                  <c:v>37376</c:v>
                </c:pt>
                <c:pt idx="4">
                  <c:v>37407</c:v>
                </c:pt>
                <c:pt idx="5">
                  <c:v>37435</c:v>
                </c:pt>
                <c:pt idx="6">
                  <c:v>37468</c:v>
                </c:pt>
                <c:pt idx="7">
                  <c:v>37498</c:v>
                </c:pt>
                <c:pt idx="8">
                  <c:v>37526</c:v>
                </c:pt>
                <c:pt idx="9">
                  <c:v>37560</c:v>
                </c:pt>
                <c:pt idx="10">
                  <c:v>37589</c:v>
                </c:pt>
                <c:pt idx="11">
                  <c:v>37621</c:v>
                </c:pt>
                <c:pt idx="12">
                  <c:v>37650</c:v>
                </c:pt>
                <c:pt idx="13">
                  <c:v>37680</c:v>
                </c:pt>
                <c:pt idx="14">
                  <c:v>37711</c:v>
                </c:pt>
                <c:pt idx="15">
                  <c:v>37741</c:v>
                </c:pt>
                <c:pt idx="16">
                  <c:v>37771</c:v>
                </c:pt>
                <c:pt idx="17">
                  <c:v>37802</c:v>
                </c:pt>
                <c:pt idx="18">
                  <c:v>37833</c:v>
                </c:pt>
                <c:pt idx="19">
                  <c:v>37862</c:v>
                </c:pt>
                <c:pt idx="20">
                  <c:v>37894</c:v>
                </c:pt>
                <c:pt idx="21">
                  <c:v>37925</c:v>
                </c:pt>
                <c:pt idx="22">
                  <c:v>37953</c:v>
                </c:pt>
                <c:pt idx="23">
                  <c:v>37986</c:v>
                </c:pt>
                <c:pt idx="24">
                  <c:v>38016</c:v>
                </c:pt>
                <c:pt idx="25">
                  <c:v>38044</c:v>
                </c:pt>
                <c:pt idx="26">
                  <c:v>38077</c:v>
                </c:pt>
                <c:pt idx="27">
                  <c:v>38107</c:v>
                </c:pt>
                <c:pt idx="28">
                  <c:v>38138</c:v>
                </c:pt>
                <c:pt idx="29">
                  <c:v>38168</c:v>
                </c:pt>
                <c:pt idx="30">
                  <c:v>38198</c:v>
                </c:pt>
                <c:pt idx="31">
                  <c:v>38230</c:v>
                </c:pt>
                <c:pt idx="32">
                  <c:v>38260</c:v>
                </c:pt>
                <c:pt idx="33">
                  <c:v>38289</c:v>
                </c:pt>
                <c:pt idx="34">
                  <c:v>38321</c:v>
                </c:pt>
                <c:pt idx="35">
                  <c:v>38352</c:v>
                </c:pt>
                <c:pt idx="36">
                  <c:v>38383</c:v>
                </c:pt>
                <c:pt idx="37">
                  <c:v>38411</c:v>
                </c:pt>
                <c:pt idx="38">
                  <c:v>38442</c:v>
                </c:pt>
                <c:pt idx="39">
                  <c:v>38471</c:v>
                </c:pt>
                <c:pt idx="40">
                  <c:v>38503</c:v>
                </c:pt>
                <c:pt idx="41">
                  <c:v>38533</c:v>
                </c:pt>
                <c:pt idx="42">
                  <c:v>38562</c:v>
                </c:pt>
                <c:pt idx="43">
                  <c:v>38595</c:v>
                </c:pt>
                <c:pt idx="44">
                  <c:v>38625</c:v>
                </c:pt>
                <c:pt idx="45">
                  <c:v>38656</c:v>
                </c:pt>
                <c:pt idx="46">
                  <c:v>38686</c:v>
                </c:pt>
                <c:pt idx="47">
                  <c:v>38716</c:v>
                </c:pt>
                <c:pt idx="48">
                  <c:v>38742</c:v>
                </c:pt>
                <c:pt idx="49">
                  <c:v>38776</c:v>
                </c:pt>
                <c:pt idx="50">
                  <c:v>38807</c:v>
                </c:pt>
                <c:pt idx="51">
                  <c:v>38835</c:v>
                </c:pt>
                <c:pt idx="52">
                  <c:v>38868</c:v>
                </c:pt>
                <c:pt idx="53">
                  <c:v>38898</c:v>
                </c:pt>
                <c:pt idx="54">
                  <c:v>38929</c:v>
                </c:pt>
                <c:pt idx="55">
                  <c:v>38960</c:v>
                </c:pt>
                <c:pt idx="56">
                  <c:v>38989</c:v>
                </c:pt>
                <c:pt idx="57">
                  <c:v>39021</c:v>
                </c:pt>
                <c:pt idx="58">
                  <c:v>39051</c:v>
                </c:pt>
                <c:pt idx="59">
                  <c:v>39080</c:v>
                </c:pt>
                <c:pt idx="60">
                  <c:v>39113</c:v>
                </c:pt>
                <c:pt idx="61">
                  <c:v>39141</c:v>
                </c:pt>
                <c:pt idx="62">
                  <c:v>39171</c:v>
                </c:pt>
                <c:pt idx="63">
                  <c:v>39202</c:v>
                </c:pt>
                <c:pt idx="64">
                  <c:v>39233</c:v>
                </c:pt>
                <c:pt idx="65">
                  <c:v>39262</c:v>
                </c:pt>
                <c:pt idx="66">
                  <c:v>39294</c:v>
                </c:pt>
                <c:pt idx="67">
                  <c:v>39325</c:v>
                </c:pt>
                <c:pt idx="68">
                  <c:v>39353</c:v>
                </c:pt>
                <c:pt idx="69">
                  <c:v>39386</c:v>
                </c:pt>
                <c:pt idx="70">
                  <c:v>39416</c:v>
                </c:pt>
                <c:pt idx="71">
                  <c:v>39444</c:v>
                </c:pt>
                <c:pt idx="72">
                  <c:v>39478</c:v>
                </c:pt>
                <c:pt idx="73">
                  <c:v>39507</c:v>
                </c:pt>
                <c:pt idx="74">
                  <c:v>39538</c:v>
                </c:pt>
                <c:pt idx="75">
                  <c:v>39568</c:v>
                </c:pt>
                <c:pt idx="76">
                  <c:v>39598</c:v>
                </c:pt>
                <c:pt idx="77">
                  <c:v>39629</c:v>
                </c:pt>
                <c:pt idx="78">
                  <c:v>39660</c:v>
                </c:pt>
                <c:pt idx="79">
                  <c:v>39689</c:v>
                </c:pt>
                <c:pt idx="80">
                  <c:v>39717</c:v>
                </c:pt>
                <c:pt idx="81">
                  <c:v>39752</c:v>
                </c:pt>
                <c:pt idx="82">
                  <c:v>39780</c:v>
                </c:pt>
                <c:pt idx="83">
                  <c:v>39813</c:v>
                </c:pt>
                <c:pt idx="84">
                  <c:v>39836</c:v>
                </c:pt>
                <c:pt idx="85">
                  <c:v>39871</c:v>
                </c:pt>
                <c:pt idx="86">
                  <c:v>39903</c:v>
                </c:pt>
                <c:pt idx="87">
                  <c:v>39933</c:v>
                </c:pt>
                <c:pt idx="88">
                  <c:v>39960</c:v>
                </c:pt>
                <c:pt idx="89">
                  <c:v>39994</c:v>
                </c:pt>
                <c:pt idx="90">
                  <c:v>40025</c:v>
                </c:pt>
                <c:pt idx="91">
                  <c:v>40056</c:v>
                </c:pt>
                <c:pt idx="92">
                  <c:v>40086</c:v>
                </c:pt>
                <c:pt idx="93">
                  <c:v>40116</c:v>
                </c:pt>
                <c:pt idx="94">
                  <c:v>40147</c:v>
                </c:pt>
                <c:pt idx="95">
                  <c:v>40178</c:v>
                </c:pt>
                <c:pt idx="96">
                  <c:v>40207</c:v>
                </c:pt>
                <c:pt idx="97">
                  <c:v>40235</c:v>
                </c:pt>
                <c:pt idx="98">
                  <c:v>40268</c:v>
                </c:pt>
                <c:pt idx="99">
                  <c:v>40298</c:v>
                </c:pt>
                <c:pt idx="100">
                  <c:v>40329</c:v>
                </c:pt>
                <c:pt idx="101">
                  <c:v>40359</c:v>
                </c:pt>
                <c:pt idx="102">
                  <c:v>40389</c:v>
                </c:pt>
                <c:pt idx="103">
                  <c:v>40421</c:v>
                </c:pt>
                <c:pt idx="104">
                  <c:v>40451</c:v>
                </c:pt>
                <c:pt idx="105">
                  <c:v>40480</c:v>
                </c:pt>
                <c:pt idx="106">
                  <c:v>40512</c:v>
                </c:pt>
                <c:pt idx="107">
                  <c:v>40543</c:v>
                </c:pt>
                <c:pt idx="108">
                  <c:v>40574</c:v>
                </c:pt>
                <c:pt idx="109">
                  <c:v>40602</c:v>
                </c:pt>
                <c:pt idx="110">
                  <c:v>40633</c:v>
                </c:pt>
                <c:pt idx="111">
                  <c:v>40662</c:v>
                </c:pt>
                <c:pt idx="112">
                  <c:v>40694</c:v>
                </c:pt>
                <c:pt idx="113">
                  <c:v>40724</c:v>
                </c:pt>
                <c:pt idx="114">
                  <c:v>40753</c:v>
                </c:pt>
                <c:pt idx="115">
                  <c:v>40786</c:v>
                </c:pt>
                <c:pt idx="116">
                  <c:v>40816</c:v>
                </c:pt>
                <c:pt idx="117">
                  <c:v>40847</c:v>
                </c:pt>
                <c:pt idx="118">
                  <c:v>40877</c:v>
                </c:pt>
                <c:pt idx="119">
                  <c:v>40907</c:v>
                </c:pt>
                <c:pt idx="120">
                  <c:v>40939</c:v>
                </c:pt>
                <c:pt idx="121">
                  <c:v>40968</c:v>
                </c:pt>
                <c:pt idx="122">
                  <c:v>40998</c:v>
                </c:pt>
                <c:pt idx="123">
                  <c:v>41026</c:v>
                </c:pt>
                <c:pt idx="124">
                  <c:v>41060</c:v>
                </c:pt>
                <c:pt idx="125">
                  <c:v>41089</c:v>
                </c:pt>
                <c:pt idx="126">
                  <c:v>41121</c:v>
                </c:pt>
                <c:pt idx="127">
                  <c:v>41152</c:v>
                </c:pt>
                <c:pt idx="128">
                  <c:v>41180</c:v>
                </c:pt>
                <c:pt idx="129">
                  <c:v>41213</c:v>
                </c:pt>
                <c:pt idx="130">
                  <c:v>41243</c:v>
                </c:pt>
                <c:pt idx="131">
                  <c:v>41274</c:v>
                </c:pt>
                <c:pt idx="132">
                  <c:v>41305</c:v>
                </c:pt>
                <c:pt idx="133">
                  <c:v>41333</c:v>
                </c:pt>
                <c:pt idx="134">
                  <c:v>41362</c:v>
                </c:pt>
                <c:pt idx="135">
                  <c:v>41390</c:v>
                </c:pt>
                <c:pt idx="136">
                  <c:v>41425</c:v>
                </c:pt>
                <c:pt idx="137">
                  <c:v>41453</c:v>
                </c:pt>
                <c:pt idx="138">
                  <c:v>41486</c:v>
                </c:pt>
                <c:pt idx="139">
                  <c:v>41516</c:v>
                </c:pt>
                <c:pt idx="140">
                  <c:v>41547</c:v>
                </c:pt>
                <c:pt idx="141">
                  <c:v>41578</c:v>
                </c:pt>
                <c:pt idx="142">
                  <c:v>41607</c:v>
                </c:pt>
                <c:pt idx="143">
                  <c:v>41639</c:v>
                </c:pt>
                <c:pt idx="144">
                  <c:v>41669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41789</c:v>
                </c:pt>
                <c:pt idx="149">
                  <c:v>41820</c:v>
                </c:pt>
                <c:pt idx="150">
                  <c:v>41851</c:v>
                </c:pt>
                <c:pt idx="151">
                  <c:v>41880</c:v>
                </c:pt>
                <c:pt idx="152">
                  <c:v>41912</c:v>
                </c:pt>
                <c:pt idx="153">
                  <c:v>41943</c:v>
                </c:pt>
                <c:pt idx="154">
                  <c:v>41971</c:v>
                </c:pt>
                <c:pt idx="155">
                  <c:v>42004</c:v>
                </c:pt>
                <c:pt idx="156">
                  <c:v>42034</c:v>
                </c:pt>
                <c:pt idx="157">
                  <c:v>42062</c:v>
                </c:pt>
                <c:pt idx="158">
                  <c:v>42094</c:v>
                </c:pt>
                <c:pt idx="159">
                  <c:v>42124</c:v>
                </c:pt>
                <c:pt idx="160">
                  <c:v>42153</c:v>
                </c:pt>
                <c:pt idx="161">
                  <c:v>42185</c:v>
                </c:pt>
                <c:pt idx="162">
                  <c:v>42216</c:v>
                </c:pt>
                <c:pt idx="163">
                  <c:v>42247</c:v>
                </c:pt>
                <c:pt idx="164">
                  <c:v>42277</c:v>
                </c:pt>
                <c:pt idx="165">
                  <c:v>42307</c:v>
                </c:pt>
                <c:pt idx="166">
                  <c:v>42338</c:v>
                </c:pt>
                <c:pt idx="167">
                  <c:v>42369</c:v>
                </c:pt>
                <c:pt idx="168">
                  <c:v>42398</c:v>
                </c:pt>
                <c:pt idx="169">
                  <c:v>42429</c:v>
                </c:pt>
                <c:pt idx="170">
                  <c:v>42460</c:v>
                </c:pt>
                <c:pt idx="171">
                  <c:v>42489</c:v>
                </c:pt>
                <c:pt idx="172">
                  <c:v>42521</c:v>
                </c:pt>
                <c:pt idx="173">
                  <c:v>42551</c:v>
                </c:pt>
                <c:pt idx="174">
                  <c:v>42580</c:v>
                </c:pt>
                <c:pt idx="175">
                  <c:v>42613</c:v>
                </c:pt>
                <c:pt idx="176">
                  <c:v>42643</c:v>
                </c:pt>
                <c:pt idx="177">
                  <c:v>42674</c:v>
                </c:pt>
                <c:pt idx="178">
                  <c:v>42704</c:v>
                </c:pt>
                <c:pt idx="179">
                  <c:v>42734</c:v>
                </c:pt>
              </c:numCache>
            </c:numRef>
          </c:cat>
          <c:val>
            <c:numRef>
              <c:f>上证指数模型!$B$3:$B$182</c:f>
              <c:numCache>
                <c:formatCode>General</c:formatCode>
                <c:ptCount val="180"/>
                <c:pt idx="0">
                  <c:v>1.4916700000000001</c:v>
                </c:pt>
                <c:pt idx="1">
                  <c:v>1.5246999999999999</c:v>
                </c:pt>
                <c:pt idx="2">
                  <c:v>1.6039099999999999</c:v>
                </c:pt>
                <c:pt idx="3">
                  <c:v>1.6677500000000001</c:v>
                </c:pt>
                <c:pt idx="4">
                  <c:v>1.51573</c:v>
                </c:pt>
                <c:pt idx="5">
                  <c:v>1.7327600000000001</c:v>
                </c:pt>
                <c:pt idx="6">
                  <c:v>1.6515899999999999</c:v>
                </c:pt>
                <c:pt idx="7">
                  <c:v>1.66662</c:v>
                </c:pt>
                <c:pt idx="8">
                  <c:v>1.58162</c:v>
                </c:pt>
                <c:pt idx="9">
                  <c:v>1.5075000000000001</c:v>
                </c:pt>
                <c:pt idx="10">
                  <c:v>1.43418</c:v>
                </c:pt>
                <c:pt idx="11">
                  <c:v>1.35765</c:v>
                </c:pt>
                <c:pt idx="12">
                  <c:v>1.4998099999999999</c:v>
                </c:pt>
                <c:pt idx="13">
                  <c:v>1.51193</c:v>
                </c:pt>
                <c:pt idx="14">
                  <c:v>1.51058</c:v>
                </c:pt>
                <c:pt idx="15">
                  <c:v>1.5214400000000001</c:v>
                </c:pt>
                <c:pt idx="16">
                  <c:v>1.57626</c:v>
                </c:pt>
                <c:pt idx="17">
                  <c:v>1.4860199999999999</c:v>
                </c:pt>
                <c:pt idx="18">
                  <c:v>1.4767399999999999</c:v>
                </c:pt>
                <c:pt idx="19">
                  <c:v>1.42198</c:v>
                </c:pt>
                <c:pt idx="20">
                  <c:v>1.3671600000000002</c:v>
                </c:pt>
                <c:pt idx="21">
                  <c:v>1.3483000000000001</c:v>
                </c:pt>
                <c:pt idx="22">
                  <c:v>1.3972200000000001</c:v>
                </c:pt>
                <c:pt idx="23">
                  <c:v>1.4970399999999999</c:v>
                </c:pt>
                <c:pt idx="24">
                  <c:v>1.59073</c:v>
                </c:pt>
                <c:pt idx="25">
                  <c:v>1.6750699999999998</c:v>
                </c:pt>
                <c:pt idx="26">
                  <c:v>1.7416199999999999</c:v>
                </c:pt>
                <c:pt idx="27">
                  <c:v>1.5955899999999998</c:v>
                </c:pt>
                <c:pt idx="28">
                  <c:v>1.5559100000000001</c:v>
                </c:pt>
                <c:pt idx="29">
                  <c:v>1.3991600000000002</c:v>
                </c:pt>
                <c:pt idx="30">
                  <c:v>1.3862000000000001</c:v>
                </c:pt>
                <c:pt idx="31">
                  <c:v>1.34206</c:v>
                </c:pt>
                <c:pt idx="32">
                  <c:v>1.3967000000000001</c:v>
                </c:pt>
                <c:pt idx="33">
                  <c:v>1.32054</c:v>
                </c:pt>
                <c:pt idx="34">
                  <c:v>1.34077</c:v>
                </c:pt>
                <c:pt idx="35">
                  <c:v>1.2665</c:v>
                </c:pt>
                <c:pt idx="36">
                  <c:v>1.1918199999999999</c:v>
                </c:pt>
                <c:pt idx="37">
                  <c:v>1.306</c:v>
                </c:pt>
                <c:pt idx="38">
                  <c:v>1.1812400000000001</c:v>
                </c:pt>
                <c:pt idx="39">
                  <c:v>1.1591500000000001</c:v>
                </c:pt>
                <c:pt idx="40">
                  <c:v>1.06074</c:v>
                </c:pt>
                <c:pt idx="41">
                  <c:v>1.08094</c:v>
                </c:pt>
                <c:pt idx="42">
                  <c:v>1.0830299999999999</c:v>
                </c:pt>
                <c:pt idx="43">
                  <c:v>1.1628000000000001</c:v>
                </c:pt>
                <c:pt idx="44">
                  <c:v>1.1556099999999998</c:v>
                </c:pt>
                <c:pt idx="45">
                  <c:v>1.0928199999999999</c:v>
                </c:pt>
                <c:pt idx="46">
                  <c:v>1.0992599999999999</c:v>
                </c:pt>
                <c:pt idx="47">
                  <c:v>1.16106</c:v>
                </c:pt>
                <c:pt idx="48">
                  <c:v>1.2580499999999999</c:v>
                </c:pt>
                <c:pt idx="49">
                  <c:v>1.2990299999999999</c:v>
                </c:pt>
                <c:pt idx="50">
                  <c:v>1.2983</c:v>
                </c:pt>
                <c:pt idx="51">
                  <c:v>1.4402200000000001</c:v>
                </c:pt>
                <c:pt idx="52">
                  <c:v>1.6413</c:v>
                </c:pt>
                <c:pt idx="53">
                  <c:v>1.67221</c:v>
                </c:pt>
                <c:pt idx="54">
                  <c:v>1.61273</c:v>
                </c:pt>
                <c:pt idx="55">
                  <c:v>1.6586400000000001</c:v>
                </c:pt>
                <c:pt idx="56">
                  <c:v>1.7524200000000001</c:v>
                </c:pt>
                <c:pt idx="57">
                  <c:v>1.83799</c:v>
                </c:pt>
                <c:pt idx="58">
                  <c:v>2.0992899999999999</c:v>
                </c:pt>
                <c:pt idx="59">
                  <c:v>2.6754699999999998</c:v>
                </c:pt>
                <c:pt idx="60">
                  <c:v>2.78633</c:v>
                </c:pt>
                <c:pt idx="61">
                  <c:v>2.8810700000000002</c:v>
                </c:pt>
                <c:pt idx="62">
                  <c:v>3.18398</c:v>
                </c:pt>
                <c:pt idx="63">
                  <c:v>3.8412700000000002</c:v>
                </c:pt>
                <c:pt idx="64">
                  <c:v>4.1096499999999994</c:v>
                </c:pt>
                <c:pt idx="65">
                  <c:v>3.8207</c:v>
                </c:pt>
                <c:pt idx="66">
                  <c:v>4.4710299999999998</c:v>
                </c:pt>
                <c:pt idx="67">
                  <c:v>5.2188299999999996</c:v>
                </c:pt>
                <c:pt idx="68">
                  <c:v>5.5522999999999998</c:v>
                </c:pt>
                <c:pt idx="69">
                  <c:v>5.9547700000000008</c:v>
                </c:pt>
                <c:pt idx="70">
                  <c:v>4.8717799999999993</c:v>
                </c:pt>
                <c:pt idx="71">
                  <c:v>5.2615600000000002</c:v>
                </c:pt>
                <c:pt idx="72">
                  <c:v>4.3833900000000003</c:v>
                </c:pt>
                <c:pt idx="73">
                  <c:v>4.3485399999999998</c:v>
                </c:pt>
                <c:pt idx="74">
                  <c:v>3.4727100000000002</c:v>
                </c:pt>
                <c:pt idx="75">
                  <c:v>3.6931100000000003</c:v>
                </c:pt>
                <c:pt idx="76">
                  <c:v>3.4333499999999999</c:v>
                </c:pt>
                <c:pt idx="77">
                  <c:v>2.7361</c:v>
                </c:pt>
                <c:pt idx="78">
                  <c:v>2.7757199999999997</c:v>
                </c:pt>
                <c:pt idx="79">
                  <c:v>2.39737</c:v>
                </c:pt>
                <c:pt idx="80">
                  <c:v>2.2937800000000004</c:v>
                </c:pt>
                <c:pt idx="81">
                  <c:v>1.72879</c:v>
                </c:pt>
                <c:pt idx="82">
                  <c:v>1.8711600000000002</c:v>
                </c:pt>
                <c:pt idx="83">
                  <c:v>1.82081</c:v>
                </c:pt>
                <c:pt idx="84">
                  <c:v>1.9906600000000001</c:v>
                </c:pt>
                <c:pt idx="85">
                  <c:v>2.0828500000000001</c:v>
                </c:pt>
                <c:pt idx="86">
                  <c:v>2.3732099999999998</c:v>
                </c:pt>
                <c:pt idx="87">
                  <c:v>2.4775700000000001</c:v>
                </c:pt>
                <c:pt idx="88">
                  <c:v>2.63293</c:v>
                </c:pt>
                <c:pt idx="89">
                  <c:v>2.9593600000000002</c:v>
                </c:pt>
                <c:pt idx="90">
                  <c:v>3.4120599999999999</c:v>
                </c:pt>
                <c:pt idx="91">
                  <c:v>2.6677499999999998</c:v>
                </c:pt>
                <c:pt idx="92">
                  <c:v>2.7794299999999996</c:v>
                </c:pt>
                <c:pt idx="93">
                  <c:v>2.9958499999999999</c:v>
                </c:pt>
                <c:pt idx="94">
                  <c:v>3.1953</c:v>
                </c:pt>
                <c:pt idx="95">
                  <c:v>3.2771399999999997</c:v>
                </c:pt>
                <c:pt idx="96">
                  <c:v>2.98929</c:v>
                </c:pt>
                <c:pt idx="97">
                  <c:v>3.0519400000000001</c:v>
                </c:pt>
                <c:pt idx="98">
                  <c:v>3.1090999999999998</c:v>
                </c:pt>
                <c:pt idx="99">
                  <c:v>2.8706100000000001</c:v>
                </c:pt>
                <c:pt idx="100">
                  <c:v>2.5921500000000002</c:v>
                </c:pt>
                <c:pt idx="101">
                  <c:v>2.3983699999999999</c:v>
                </c:pt>
                <c:pt idx="102">
                  <c:v>2.6375000000000002</c:v>
                </c:pt>
                <c:pt idx="103">
                  <c:v>2.6388000000000003</c:v>
                </c:pt>
                <c:pt idx="104">
                  <c:v>2.6556599999999997</c:v>
                </c:pt>
                <c:pt idx="105">
                  <c:v>2.9788299999999999</c:v>
                </c:pt>
                <c:pt idx="106">
                  <c:v>2.8201799999999997</c:v>
                </c:pt>
                <c:pt idx="107">
                  <c:v>2.8080799999999999</c:v>
                </c:pt>
                <c:pt idx="108">
                  <c:v>2.7906900000000001</c:v>
                </c:pt>
                <c:pt idx="109">
                  <c:v>2.9050500000000001</c:v>
                </c:pt>
                <c:pt idx="110">
                  <c:v>2.9281100000000002</c:v>
                </c:pt>
                <c:pt idx="111">
                  <c:v>2.9115100000000003</c:v>
                </c:pt>
                <c:pt idx="112">
                  <c:v>2.7434699999999999</c:v>
                </c:pt>
                <c:pt idx="113">
                  <c:v>2.7620800000000001</c:v>
                </c:pt>
                <c:pt idx="114">
                  <c:v>2.70173</c:v>
                </c:pt>
                <c:pt idx="115">
                  <c:v>2.5673400000000002</c:v>
                </c:pt>
                <c:pt idx="116">
                  <c:v>2.3592199999999997</c:v>
                </c:pt>
                <c:pt idx="117">
                  <c:v>2.4682499999999998</c:v>
                </c:pt>
                <c:pt idx="118">
                  <c:v>2.3334099999999998</c:v>
                </c:pt>
                <c:pt idx="119">
                  <c:v>2.1994199999999999</c:v>
                </c:pt>
                <c:pt idx="120">
                  <c:v>2.2926100000000003</c:v>
                </c:pt>
                <c:pt idx="121">
                  <c:v>2.4284899999999996</c:v>
                </c:pt>
                <c:pt idx="122">
                  <c:v>2.2627899999999999</c:v>
                </c:pt>
                <c:pt idx="123">
                  <c:v>2.3963200000000002</c:v>
                </c:pt>
                <c:pt idx="124">
                  <c:v>2.3722300000000001</c:v>
                </c:pt>
                <c:pt idx="125">
                  <c:v>2.2254299999999998</c:v>
                </c:pt>
                <c:pt idx="126">
                  <c:v>2.1036299999999999</c:v>
                </c:pt>
                <c:pt idx="127">
                  <c:v>2.04752</c:v>
                </c:pt>
                <c:pt idx="128">
                  <c:v>2.0861700000000001</c:v>
                </c:pt>
                <c:pt idx="129">
                  <c:v>2.0688800000000001</c:v>
                </c:pt>
                <c:pt idx="130">
                  <c:v>1.9801199999999999</c:v>
                </c:pt>
                <c:pt idx="131">
                  <c:v>2.2691300000000001</c:v>
                </c:pt>
                <c:pt idx="132">
                  <c:v>2.3854199999999999</c:v>
                </c:pt>
                <c:pt idx="133">
                  <c:v>2.3655900000000001</c:v>
                </c:pt>
                <c:pt idx="134">
                  <c:v>2.2366199999999998</c:v>
                </c:pt>
                <c:pt idx="135">
                  <c:v>2.1779099999999998</c:v>
                </c:pt>
                <c:pt idx="136">
                  <c:v>2.3005999999999998</c:v>
                </c:pt>
                <c:pt idx="137">
                  <c:v>1.9792100000000001</c:v>
                </c:pt>
                <c:pt idx="138">
                  <c:v>1.9938</c:v>
                </c:pt>
                <c:pt idx="139">
                  <c:v>2.0983800000000001</c:v>
                </c:pt>
                <c:pt idx="140">
                  <c:v>2.1746699999999999</c:v>
                </c:pt>
                <c:pt idx="141">
                  <c:v>2.14161</c:v>
                </c:pt>
                <c:pt idx="142">
                  <c:v>2.2204999999999999</c:v>
                </c:pt>
                <c:pt idx="143">
                  <c:v>2.11598</c:v>
                </c:pt>
                <c:pt idx="144">
                  <c:v>2.03308</c:v>
                </c:pt>
                <c:pt idx="145">
                  <c:v>2.0563000000000002</c:v>
                </c:pt>
                <c:pt idx="146">
                  <c:v>2.0333099999999997</c:v>
                </c:pt>
                <c:pt idx="147">
                  <c:v>2.0263599999999999</c:v>
                </c:pt>
                <c:pt idx="148">
                  <c:v>2.0392100000000002</c:v>
                </c:pt>
                <c:pt idx="149">
                  <c:v>2.04833</c:v>
                </c:pt>
                <c:pt idx="150">
                  <c:v>2.2015599999999997</c:v>
                </c:pt>
                <c:pt idx="151">
                  <c:v>2.2171999999999996</c:v>
                </c:pt>
                <c:pt idx="152">
                  <c:v>2.3638699999999999</c:v>
                </c:pt>
                <c:pt idx="153">
                  <c:v>2.4201799999999998</c:v>
                </c:pt>
                <c:pt idx="154">
                  <c:v>2.68283</c:v>
                </c:pt>
                <c:pt idx="155">
                  <c:v>3.23468</c:v>
                </c:pt>
                <c:pt idx="156">
                  <c:v>3.2103600000000001</c:v>
                </c:pt>
                <c:pt idx="157">
                  <c:v>3.3103000000000002</c:v>
                </c:pt>
                <c:pt idx="158">
                  <c:v>3.7479</c:v>
                </c:pt>
                <c:pt idx="159">
                  <c:v>4.4416499999999992</c:v>
                </c:pt>
                <c:pt idx="160">
                  <c:v>4.6117400000000002</c:v>
                </c:pt>
                <c:pt idx="161">
                  <c:v>4.2772200000000007</c:v>
                </c:pt>
                <c:pt idx="162">
                  <c:v>3.6637300000000002</c:v>
                </c:pt>
                <c:pt idx="163">
                  <c:v>3.2059899999999999</c:v>
                </c:pt>
                <c:pt idx="164">
                  <c:v>3.0527800000000003</c:v>
                </c:pt>
                <c:pt idx="165">
                  <c:v>3.3825599999999998</c:v>
                </c:pt>
                <c:pt idx="166">
                  <c:v>3.4454000000000002</c:v>
                </c:pt>
                <c:pt idx="167">
                  <c:v>3.53918</c:v>
                </c:pt>
                <c:pt idx="168">
                  <c:v>2.7376</c:v>
                </c:pt>
                <c:pt idx="169">
                  <c:v>2.68798</c:v>
                </c:pt>
                <c:pt idx="170">
                  <c:v>3.0039199999999999</c:v>
                </c:pt>
                <c:pt idx="171">
                  <c:v>2.93832</c:v>
                </c:pt>
                <c:pt idx="172">
                  <c:v>2.91662</c:v>
                </c:pt>
                <c:pt idx="173">
                  <c:v>2.9296100000000003</c:v>
                </c:pt>
                <c:pt idx="174">
                  <c:v>2.9793400000000001</c:v>
                </c:pt>
                <c:pt idx="175">
                  <c:v>3.0854899999999996</c:v>
                </c:pt>
                <c:pt idx="176">
                  <c:v>3.0046999999999997</c:v>
                </c:pt>
                <c:pt idx="177">
                  <c:v>3.1004899999999997</c:v>
                </c:pt>
                <c:pt idx="178">
                  <c:v>3.2500300000000002</c:v>
                </c:pt>
                <c:pt idx="179">
                  <c:v>3.10364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4-49C9-8EDF-68816CEBD03A}"/>
            </c:ext>
          </c:extLst>
        </c:ser>
        <c:marker val="1"/>
        <c:axId val="107574400"/>
        <c:axId val="107575936"/>
      </c:lineChart>
      <c:dateAx>
        <c:axId val="107574400"/>
        <c:scaling>
          <c:orientation val="minMax"/>
        </c:scaling>
        <c:axPos val="b"/>
        <c:numFmt formatCode="yyyy\-mm\-d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75936"/>
        <c:crosses val="autoZero"/>
        <c:auto val="1"/>
        <c:lblOffset val="100"/>
        <c:baseTimeUnit val="days"/>
      </c:dateAx>
      <c:valAx>
        <c:axId val="107575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74400"/>
        <c:crosses val="autoZero"/>
        <c:crossBetween val="between"/>
      </c:valAx>
      <c:valAx>
        <c:axId val="107581824"/>
        <c:scaling>
          <c:orientation val="minMax"/>
        </c:scaling>
        <c:axPos val="r"/>
        <c:numFmt formatCode="0.00_ 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83360"/>
        <c:crosses val="max"/>
        <c:crossBetween val="between"/>
      </c:valAx>
      <c:catAx>
        <c:axId val="107583360"/>
        <c:scaling>
          <c:orientation val="minMax"/>
        </c:scaling>
        <c:delete val="1"/>
        <c:axPos val="b"/>
        <c:tickLblPos val="none"/>
        <c:crossAx val="10758182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9524</xdr:rowOff>
    </xdr:from>
    <xdr:to>
      <xdr:col>21</xdr:col>
      <xdr:colOff>762000</xdr:colOff>
      <xdr:row>41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42</xdr:row>
      <xdr:rowOff>19049</xdr:rowOff>
    </xdr:from>
    <xdr:to>
      <xdr:col>21</xdr:col>
      <xdr:colOff>761999</xdr:colOff>
      <xdr:row>61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9524</xdr:rowOff>
    </xdr:from>
    <xdr:to>
      <xdr:col>21</xdr:col>
      <xdr:colOff>762000</xdr:colOff>
      <xdr:row>41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154</xdr:row>
      <xdr:rowOff>9525</xdr:rowOff>
    </xdr:from>
    <xdr:to>
      <xdr:col>20</xdr:col>
      <xdr:colOff>628649</xdr:colOff>
      <xdr:row>175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24</xdr:row>
      <xdr:rowOff>95249</xdr:rowOff>
    </xdr:from>
    <xdr:to>
      <xdr:col>21</xdr:col>
      <xdr:colOff>647700</xdr:colOff>
      <xdr:row>44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3</xdr:row>
      <xdr:rowOff>95250</xdr:rowOff>
    </xdr:from>
    <xdr:to>
      <xdr:col>17</xdr:col>
      <xdr:colOff>352425</xdr:colOff>
      <xdr:row>24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0070;&#31295;/&#27979;&#35797;&#25968;&#25454;1/&#19978;&#35777;P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0 (2)"/>
      <sheetName val="Sheet1"/>
      <sheetName val="Sheet2"/>
      <sheetName val="Sheet0"/>
    </sheetNames>
    <sheetDataSet>
      <sheetData sheetId="0">
        <row r="1">
          <cell r="A1" t="str">
            <v>交易日期</v>
          </cell>
          <cell r="B1" t="str">
            <v>市净率PB(MRQ)(不调整)</v>
          </cell>
        </row>
        <row r="2">
          <cell r="A2">
            <v>34702</v>
          </cell>
          <cell r="B2">
            <v>2.5099999999999998</v>
          </cell>
          <cell r="C2">
            <v>2.5099999999999998</v>
          </cell>
          <cell r="E2">
            <v>2.5099999999999998</v>
          </cell>
          <cell r="F2">
            <v>0</v>
          </cell>
        </row>
        <row r="3">
          <cell r="A3">
            <v>34703</v>
          </cell>
          <cell r="B3">
            <v>2.56</v>
          </cell>
          <cell r="C3">
            <v>2.5350000000000001</v>
          </cell>
          <cell r="E3">
            <v>2.5350000000000001</v>
          </cell>
          <cell r="F3">
            <v>0.5</v>
          </cell>
        </row>
        <row r="4">
          <cell r="A4">
            <v>34704</v>
          </cell>
          <cell r="B4">
            <v>2.5299999999999998</v>
          </cell>
          <cell r="C4">
            <v>2.5333333333333332</v>
          </cell>
          <cell r="E4">
            <v>2.5299999999999998</v>
          </cell>
          <cell r="F4">
            <v>0.33333333333333331</v>
          </cell>
        </row>
        <row r="5">
          <cell r="A5">
            <v>34705</v>
          </cell>
          <cell r="B5">
            <v>2.5099999999999998</v>
          </cell>
          <cell r="C5">
            <v>2.5274999999999999</v>
          </cell>
          <cell r="E5">
            <v>2.5199999999999996</v>
          </cell>
          <cell r="F5">
            <v>0</v>
          </cell>
        </row>
        <row r="6">
          <cell r="A6">
            <v>34706</v>
          </cell>
          <cell r="B6">
            <v>2.46</v>
          </cell>
          <cell r="C6">
            <v>2.5140000000000002</v>
          </cell>
          <cell r="E6">
            <v>2.5099999999999998</v>
          </cell>
          <cell r="F6">
            <v>0</v>
          </cell>
        </row>
        <row r="7">
          <cell r="A7">
            <v>34708</v>
          </cell>
          <cell r="B7">
            <v>2.4500000000000002</v>
          </cell>
          <cell r="C7">
            <v>2.5033333333333334</v>
          </cell>
          <cell r="E7">
            <v>2.5099999999999998</v>
          </cell>
          <cell r="F7">
            <v>0</v>
          </cell>
        </row>
        <row r="8">
          <cell r="A8">
            <v>34709</v>
          </cell>
          <cell r="B8">
            <v>2.39</v>
          </cell>
          <cell r="C8">
            <v>2.4871428571428571</v>
          </cell>
          <cell r="E8">
            <v>2.5099999999999998</v>
          </cell>
          <cell r="F8">
            <v>0</v>
          </cell>
        </row>
        <row r="9">
          <cell r="A9">
            <v>34710</v>
          </cell>
          <cell r="B9">
            <v>2.4</v>
          </cell>
          <cell r="C9">
            <v>2.4762499999999998</v>
          </cell>
          <cell r="E9">
            <v>2.4849999999999999</v>
          </cell>
          <cell r="F9">
            <v>0.125</v>
          </cell>
        </row>
        <row r="10">
          <cell r="A10">
            <v>34711</v>
          </cell>
          <cell r="B10">
            <v>2.36</v>
          </cell>
          <cell r="C10">
            <v>2.4633333333333329</v>
          </cell>
          <cell r="E10">
            <v>2.46</v>
          </cell>
          <cell r="F10">
            <v>0</v>
          </cell>
        </row>
        <row r="11">
          <cell r="A11">
            <v>34712</v>
          </cell>
          <cell r="B11">
            <v>2.34</v>
          </cell>
          <cell r="C11">
            <v>2.4509999999999996</v>
          </cell>
          <cell r="E11">
            <v>2.4550000000000001</v>
          </cell>
          <cell r="F11">
            <v>0</v>
          </cell>
        </row>
        <row r="12">
          <cell r="A12">
            <v>34713</v>
          </cell>
          <cell r="B12">
            <v>2.29</v>
          </cell>
          <cell r="C12">
            <v>2.4363636363636361</v>
          </cell>
          <cell r="E12">
            <v>2.4500000000000002</v>
          </cell>
          <cell r="F12">
            <v>0</v>
          </cell>
        </row>
        <row r="13">
          <cell r="A13">
            <v>34715</v>
          </cell>
          <cell r="B13">
            <v>2.2999999999999998</v>
          </cell>
          <cell r="C13">
            <v>2.4249999999999998</v>
          </cell>
          <cell r="E13">
            <v>2.4249999999999998</v>
          </cell>
          <cell r="F13">
            <v>8.3333333333333329E-2</v>
          </cell>
        </row>
        <row r="14">
          <cell r="A14">
            <v>34716</v>
          </cell>
          <cell r="B14">
            <v>2.29</v>
          </cell>
          <cell r="C14">
            <v>2.4146153846153844</v>
          </cell>
          <cell r="E14">
            <v>2.4</v>
          </cell>
          <cell r="F14">
            <v>0</v>
          </cell>
        </row>
        <row r="15">
          <cell r="A15">
            <v>34717</v>
          </cell>
          <cell r="B15">
            <v>2.31</v>
          </cell>
          <cell r="C15">
            <v>2.407142857142857</v>
          </cell>
          <cell r="E15">
            <v>2.395</v>
          </cell>
          <cell r="F15">
            <v>0.21428571428571427</v>
          </cell>
        </row>
        <row r="16">
          <cell r="A16">
            <v>34718</v>
          </cell>
          <cell r="B16">
            <v>2.23</v>
          </cell>
          <cell r="C16">
            <v>2.3953333333333329</v>
          </cell>
          <cell r="E16">
            <v>2.39</v>
          </cell>
          <cell r="F16">
            <v>0</v>
          </cell>
        </row>
        <row r="17">
          <cell r="A17">
            <v>34719</v>
          </cell>
          <cell r="B17">
            <v>2.23</v>
          </cell>
          <cell r="C17">
            <v>2.3849999999999993</v>
          </cell>
          <cell r="E17">
            <v>2.375</v>
          </cell>
          <cell r="F17">
            <v>0</v>
          </cell>
        </row>
        <row r="18">
          <cell r="A18">
            <v>34720</v>
          </cell>
          <cell r="B18">
            <v>2.1800000000000002</v>
          </cell>
          <cell r="C18">
            <v>2.3729411764705874</v>
          </cell>
          <cell r="E18">
            <v>2.36</v>
          </cell>
          <cell r="F18">
            <v>0</v>
          </cell>
        </row>
        <row r="19">
          <cell r="A19">
            <v>34722</v>
          </cell>
          <cell r="B19">
            <v>2.16</v>
          </cell>
          <cell r="C19">
            <v>2.3611111111111103</v>
          </cell>
          <cell r="E19">
            <v>2.3499999999999996</v>
          </cell>
          <cell r="F19">
            <v>0</v>
          </cell>
        </row>
        <row r="20">
          <cell r="A20">
            <v>34723</v>
          </cell>
          <cell r="B20">
            <v>2.13</v>
          </cell>
          <cell r="C20">
            <v>2.3489473684210522</v>
          </cell>
          <cell r="E20">
            <v>2.34</v>
          </cell>
          <cell r="F20">
            <v>0</v>
          </cell>
        </row>
        <row r="21">
          <cell r="A21">
            <v>34724</v>
          </cell>
          <cell r="B21">
            <v>2.17</v>
          </cell>
          <cell r="C21">
            <v>2.3399999999999994</v>
          </cell>
          <cell r="E21">
            <v>2.3250000000000002</v>
          </cell>
          <cell r="F21">
            <v>0.1</v>
          </cell>
        </row>
        <row r="22">
          <cell r="A22">
            <v>34725</v>
          </cell>
          <cell r="B22">
            <v>2.16</v>
          </cell>
          <cell r="C22">
            <v>2.331428571428571</v>
          </cell>
          <cell r="E22">
            <v>2.31</v>
          </cell>
          <cell r="F22">
            <v>4.7619047619047616E-2</v>
          </cell>
        </row>
        <row r="23">
          <cell r="A23">
            <v>34726</v>
          </cell>
          <cell r="B23">
            <v>2.19</v>
          </cell>
          <cell r="C23">
            <v>2.3249999999999997</v>
          </cell>
          <cell r="E23">
            <v>2.3049999999999997</v>
          </cell>
          <cell r="F23">
            <v>0.22727272727272727</v>
          </cell>
        </row>
        <row r="24">
          <cell r="A24">
            <v>34727</v>
          </cell>
          <cell r="B24">
            <v>2.15</v>
          </cell>
          <cell r="C24">
            <v>2.3173913043478258</v>
          </cell>
          <cell r="E24">
            <v>2.2999999999999998</v>
          </cell>
          <cell r="F24">
            <v>4.3478260869565216E-2</v>
          </cell>
        </row>
        <row r="25">
          <cell r="A25">
            <v>34736</v>
          </cell>
          <cell r="B25">
            <v>2.09</v>
          </cell>
          <cell r="C25">
            <v>2.307916666666666</v>
          </cell>
          <cell r="E25">
            <v>2.2949999999999999</v>
          </cell>
          <cell r="F25">
            <v>0</v>
          </cell>
        </row>
        <row r="26">
          <cell r="A26">
            <v>34737</v>
          </cell>
          <cell r="B26">
            <v>2.08</v>
          </cell>
          <cell r="C26">
            <v>2.2987999999999995</v>
          </cell>
          <cell r="E26">
            <v>2.29</v>
          </cell>
          <cell r="F26">
            <v>0</v>
          </cell>
        </row>
        <row r="27">
          <cell r="A27">
            <v>34738</v>
          </cell>
          <cell r="B27">
            <v>2.09</v>
          </cell>
          <cell r="C27">
            <v>2.2907692307692304</v>
          </cell>
          <cell r="E27">
            <v>2.29</v>
          </cell>
          <cell r="F27">
            <v>3.8461538461538464E-2</v>
          </cell>
        </row>
        <row r="28">
          <cell r="A28">
            <v>34739</v>
          </cell>
          <cell r="B28">
            <v>2.17</v>
          </cell>
          <cell r="C28">
            <v>2.286296296296296</v>
          </cell>
          <cell r="E28">
            <v>2.29</v>
          </cell>
          <cell r="F28">
            <v>0.25925925925925924</v>
          </cell>
        </row>
        <row r="29">
          <cell r="A29">
            <v>34740</v>
          </cell>
          <cell r="B29">
            <v>2.13</v>
          </cell>
          <cell r="C29">
            <v>2.2807142857142852</v>
          </cell>
          <cell r="E29">
            <v>2.2599999999999998</v>
          </cell>
          <cell r="F29">
            <v>0.10714285714285714</v>
          </cell>
        </row>
        <row r="30">
          <cell r="A30">
            <v>34741</v>
          </cell>
          <cell r="B30">
            <v>2.09</v>
          </cell>
          <cell r="C30">
            <v>2.2741379310344825</v>
          </cell>
          <cell r="E30">
            <v>2.23</v>
          </cell>
          <cell r="F30">
            <v>3.4482758620689655E-2</v>
          </cell>
        </row>
        <row r="31">
          <cell r="A31">
            <v>34743</v>
          </cell>
          <cell r="B31">
            <v>2.16</v>
          </cell>
          <cell r="C31">
            <v>2.2703333333333329</v>
          </cell>
          <cell r="E31">
            <v>2.23</v>
          </cell>
          <cell r="F31">
            <v>0.23333333333333334</v>
          </cell>
        </row>
        <row r="32">
          <cell r="A32">
            <v>34744</v>
          </cell>
          <cell r="B32">
            <v>2.16</v>
          </cell>
          <cell r="C32">
            <v>2.2667741935483865</v>
          </cell>
          <cell r="E32">
            <v>2.23</v>
          </cell>
          <cell r="F32">
            <v>0.22580645161290322</v>
          </cell>
        </row>
        <row r="33">
          <cell r="A33">
            <v>34745</v>
          </cell>
          <cell r="B33">
            <v>2.14</v>
          </cell>
          <cell r="C33">
            <v>2.2628124999999994</v>
          </cell>
          <cell r="E33">
            <v>2.21</v>
          </cell>
          <cell r="F33">
            <v>0.1875</v>
          </cell>
        </row>
        <row r="34">
          <cell r="A34">
            <v>34746</v>
          </cell>
          <cell r="B34">
            <v>2.12</v>
          </cell>
          <cell r="C34">
            <v>2.2584848484848479</v>
          </cell>
          <cell r="E34">
            <v>2.19</v>
          </cell>
          <cell r="F34">
            <v>0.12121212121212122</v>
          </cell>
        </row>
        <row r="35">
          <cell r="A35">
            <v>34747</v>
          </cell>
          <cell r="B35">
            <v>2.1</v>
          </cell>
          <cell r="C35">
            <v>2.2538235294117643</v>
          </cell>
          <cell r="E35">
            <v>2.1850000000000001</v>
          </cell>
          <cell r="F35">
            <v>0.11764705882352941</v>
          </cell>
        </row>
        <row r="36">
          <cell r="A36">
            <v>34748</v>
          </cell>
          <cell r="B36">
            <v>2.06</v>
          </cell>
          <cell r="C36">
            <v>2.2482857142857138</v>
          </cell>
          <cell r="E36">
            <v>2.1800000000000002</v>
          </cell>
          <cell r="F36">
            <v>0</v>
          </cell>
        </row>
        <row r="37">
          <cell r="A37">
            <v>34750</v>
          </cell>
          <cell r="B37">
            <v>2.11</v>
          </cell>
          <cell r="C37">
            <v>2.244444444444444</v>
          </cell>
          <cell r="E37">
            <v>2.1749999999999998</v>
          </cell>
          <cell r="F37">
            <v>0.16666666666666666</v>
          </cell>
        </row>
        <row r="38">
          <cell r="A38">
            <v>34751</v>
          </cell>
          <cell r="B38">
            <v>2.13</v>
          </cell>
          <cell r="C38">
            <v>2.2413513513513506</v>
          </cell>
          <cell r="E38">
            <v>2.17</v>
          </cell>
          <cell r="F38">
            <v>0.21621621621621623</v>
          </cell>
        </row>
        <row r="39">
          <cell r="A39">
            <v>34752</v>
          </cell>
          <cell r="B39">
            <v>2.3199999999999998</v>
          </cell>
          <cell r="C39">
            <v>2.2434210526315783</v>
          </cell>
          <cell r="E39">
            <v>2.1749999999999998</v>
          </cell>
          <cell r="F39">
            <v>0.71052631578947367</v>
          </cell>
        </row>
        <row r="40">
          <cell r="A40">
            <v>34753</v>
          </cell>
          <cell r="B40">
            <v>2.31</v>
          </cell>
          <cell r="C40">
            <v>2.2451282051282044</v>
          </cell>
          <cell r="E40">
            <v>2.1800000000000002</v>
          </cell>
          <cell r="F40">
            <v>0.66666666666666663</v>
          </cell>
        </row>
        <row r="41">
          <cell r="A41">
            <v>34754</v>
          </cell>
          <cell r="B41">
            <v>2.19</v>
          </cell>
          <cell r="C41">
            <v>2.2437499999999995</v>
          </cell>
          <cell r="E41">
            <v>2.1850000000000001</v>
          </cell>
          <cell r="F41">
            <v>0.5</v>
          </cell>
        </row>
        <row r="42">
          <cell r="A42">
            <v>34755</v>
          </cell>
          <cell r="B42">
            <v>2.15</v>
          </cell>
          <cell r="C42">
            <v>2.2414634146341457</v>
          </cell>
          <cell r="E42">
            <v>2.1800000000000002</v>
          </cell>
          <cell r="F42">
            <v>0.29268292682926828</v>
          </cell>
        </row>
        <row r="43">
          <cell r="A43">
            <v>34757</v>
          </cell>
          <cell r="B43">
            <v>2.2000000000000002</v>
          </cell>
          <cell r="C43">
            <v>2.2404761904761901</v>
          </cell>
          <cell r="E43">
            <v>2.1850000000000001</v>
          </cell>
          <cell r="F43">
            <v>0.54761904761904767</v>
          </cell>
        </row>
        <row r="44">
          <cell r="A44">
            <v>34758</v>
          </cell>
          <cell r="B44">
            <v>2.17</v>
          </cell>
          <cell r="C44">
            <v>2.238837209302325</v>
          </cell>
          <cell r="E44">
            <v>2.1800000000000002</v>
          </cell>
          <cell r="F44">
            <v>0.41860465116279072</v>
          </cell>
        </row>
        <row r="45">
          <cell r="A45">
            <v>34759</v>
          </cell>
          <cell r="B45">
            <v>2.19</v>
          </cell>
          <cell r="C45">
            <v>2.2377272727272723</v>
          </cell>
          <cell r="E45">
            <v>2.1850000000000001</v>
          </cell>
          <cell r="F45">
            <v>0.5</v>
          </cell>
        </row>
        <row r="46">
          <cell r="A46">
            <v>34760</v>
          </cell>
          <cell r="B46">
            <v>2.21</v>
          </cell>
          <cell r="C46">
            <v>2.2371111111111106</v>
          </cell>
          <cell r="E46">
            <v>2.19</v>
          </cell>
          <cell r="F46">
            <v>0.57777777777777772</v>
          </cell>
        </row>
        <row r="47">
          <cell r="A47">
            <v>34761</v>
          </cell>
          <cell r="B47">
            <v>2.27</v>
          </cell>
          <cell r="C47">
            <v>2.2378260869565212</v>
          </cell>
          <cell r="E47">
            <v>2.19</v>
          </cell>
          <cell r="F47">
            <v>0.63043478260869568</v>
          </cell>
        </row>
        <row r="48">
          <cell r="A48">
            <v>34762</v>
          </cell>
          <cell r="B48">
            <v>2.23</v>
          </cell>
          <cell r="C48">
            <v>2.2376595744680845</v>
          </cell>
          <cell r="E48">
            <v>2.19</v>
          </cell>
          <cell r="F48">
            <v>0.57446808510638303</v>
          </cell>
        </row>
        <row r="49">
          <cell r="A49">
            <v>34764</v>
          </cell>
          <cell r="B49">
            <v>2.41</v>
          </cell>
          <cell r="C49">
            <v>2.2412499999999995</v>
          </cell>
          <cell r="E49">
            <v>2.19</v>
          </cell>
          <cell r="F49">
            <v>0.85416666666666663</v>
          </cell>
        </row>
        <row r="50">
          <cell r="A50">
            <v>34765</v>
          </cell>
          <cell r="B50">
            <v>2.4700000000000002</v>
          </cell>
          <cell r="C50">
            <v>2.2459183673469383</v>
          </cell>
          <cell r="E50">
            <v>2.19</v>
          </cell>
          <cell r="F50">
            <v>0.89795918367346939</v>
          </cell>
        </row>
        <row r="51">
          <cell r="A51">
            <v>34766</v>
          </cell>
          <cell r="B51">
            <v>2.4300000000000002</v>
          </cell>
          <cell r="C51">
            <v>2.2495999999999996</v>
          </cell>
          <cell r="E51">
            <v>2.1950000000000003</v>
          </cell>
          <cell r="F51">
            <v>0.84</v>
          </cell>
        </row>
        <row r="52">
          <cell r="A52">
            <v>34767</v>
          </cell>
          <cell r="B52">
            <v>2.37</v>
          </cell>
          <cell r="C52">
            <v>2.251960784313725</v>
          </cell>
          <cell r="E52">
            <v>2.2000000000000002</v>
          </cell>
          <cell r="F52">
            <v>0.76470588235294112</v>
          </cell>
        </row>
        <row r="53">
          <cell r="A53">
            <v>34768</v>
          </cell>
          <cell r="B53">
            <v>2.2999999999999998</v>
          </cell>
          <cell r="C53">
            <v>2.2528846153846152</v>
          </cell>
          <cell r="E53">
            <v>2.2050000000000001</v>
          </cell>
          <cell r="F53">
            <v>0.63461538461538458</v>
          </cell>
        </row>
        <row r="54">
          <cell r="A54">
            <v>34769</v>
          </cell>
          <cell r="B54">
            <v>2.2599999999999998</v>
          </cell>
          <cell r="C54">
            <v>2.2530188679245278</v>
          </cell>
          <cell r="E54">
            <v>2.21</v>
          </cell>
          <cell r="F54">
            <v>0.56603773584905659</v>
          </cell>
        </row>
        <row r="55">
          <cell r="A55">
            <v>34771</v>
          </cell>
          <cell r="B55">
            <v>2.2999999999999998</v>
          </cell>
          <cell r="C55">
            <v>2.2538888888888886</v>
          </cell>
          <cell r="E55">
            <v>2.2199999999999998</v>
          </cell>
          <cell r="F55">
            <v>0.62962962962962965</v>
          </cell>
        </row>
        <row r="56">
          <cell r="A56">
            <v>34772</v>
          </cell>
          <cell r="B56">
            <v>2.31</v>
          </cell>
          <cell r="C56">
            <v>2.2549090909090905</v>
          </cell>
          <cell r="E56">
            <v>2.23</v>
          </cell>
          <cell r="F56">
            <v>0.67272727272727273</v>
          </cell>
        </row>
        <row r="57">
          <cell r="A57">
            <v>34773</v>
          </cell>
          <cell r="B57">
            <v>2.25</v>
          </cell>
          <cell r="C57">
            <v>2.2548214285714283</v>
          </cell>
          <cell r="E57">
            <v>2.23</v>
          </cell>
          <cell r="F57">
            <v>0.5357142857142857</v>
          </cell>
        </row>
        <row r="58">
          <cell r="A58">
            <v>34774</v>
          </cell>
          <cell r="B58">
            <v>2.2799999999999998</v>
          </cell>
          <cell r="C58">
            <v>2.2552631578947366</v>
          </cell>
          <cell r="E58">
            <v>2.23</v>
          </cell>
          <cell r="F58">
            <v>0.57894736842105265</v>
          </cell>
        </row>
        <row r="59">
          <cell r="A59">
            <v>34775</v>
          </cell>
          <cell r="B59">
            <v>2.33</v>
          </cell>
          <cell r="C59">
            <v>2.2565517241379309</v>
          </cell>
          <cell r="E59">
            <v>2.23</v>
          </cell>
          <cell r="F59">
            <v>0.74137931034482762</v>
          </cell>
        </row>
        <row r="60">
          <cell r="A60">
            <v>34776</v>
          </cell>
          <cell r="B60">
            <v>2.2799999999999998</v>
          </cell>
          <cell r="C60">
            <v>2.2569491525423726</v>
          </cell>
          <cell r="E60">
            <v>2.23</v>
          </cell>
          <cell r="F60">
            <v>0.55932203389830504</v>
          </cell>
        </row>
        <row r="61">
          <cell r="A61">
            <v>34778</v>
          </cell>
          <cell r="B61">
            <v>2.2999999999999998</v>
          </cell>
          <cell r="C61">
            <v>2.2576666666666667</v>
          </cell>
          <cell r="E61">
            <v>2.2400000000000002</v>
          </cell>
          <cell r="F61">
            <v>0.6166666666666667</v>
          </cell>
        </row>
        <row r="62">
          <cell r="A62">
            <v>34779</v>
          </cell>
          <cell r="B62">
            <v>2.3199999999999998</v>
          </cell>
          <cell r="C62">
            <v>2.258688524590164</v>
          </cell>
          <cell r="E62">
            <v>2.25</v>
          </cell>
          <cell r="F62">
            <v>0.72131147540983609</v>
          </cell>
        </row>
        <row r="63">
          <cell r="A63">
            <v>34780</v>
          </cell>
          <cell r="B63">
            <v>2.4</v>
          </cell>
          <cell r="C63">
            <v>2.2609677419354841</v>
          </cell>
          <cell r="E63">
            <v>2.2549999999999999</v>
          </cell>
          <cell r="F63">
            <v>0.82258064516129037</v>
          </cell>
        </row>
        <row r="64">
          <cell r="A64">
            <v>34781</v>
          </cell>
          <cell r="B64">
            <v>2.39</v>
          </cell>
          <cell r="C64">
            <v>2.2630158730158727</v>
          </cell>
          <cell r="E64">
            <v>2.2599999999999998</v>
          </cell>
          <cell r="F64">
            <v>0.79365079365079361</v>
          </cell>
        </row>
        <row r="65">
          <cell r="A65">
            <v>34782</v>
          </cell>
          <cell r="B65">
            <v>2.39</v>
          </cell>
          <cell r="C65">
            <v>2.2649999999999997</v>
          </cell>
          <cell r="E65">
            <v>2.2649999999999997</v>
          </cell>
          <cell r="F65">
            <v>0.78125</v>
          </cell>
        </row>
        <row r="66">
          <cell r="A66">
            <v>34783</v>
          </cell>
          <cell r="B66">
            <v>2.35</v>
          </cell>
          <cell r="C66">
            <v>2.2663076923076919</v>
          </cell>
          <cell r="E66">
            <v>2.27</v>
          </cell>
          <cell r="F66">
            <v>0.7384615384615385</v>
          </cell>
        </row>
        <row r="67">
          <cell r="A67">
            <v>34785</v>
          </cell>
          <cell r="B67">
            <v>2.46</v>
          </cell>
          <cell r="C67">
            <v>2.2692424242424241</v>
          </cell>
          <cell r="E67">
            <v>2.2749999999999999</v>
          </cell>
          <cell r="F67">
            <v>0.89393939393939392</v>
          </cell>
        </row>
        <row r="68">
          <cell r="A68">
            <v>34786</v>
          </cell>
          <cell r="B68">
            <v>2.4500000000000002</v>
          </cell>
          <cell r="C68">
            <v>2.2719402985074622</v>
          </cell>
          <cell r="E68">
            <v>2.2799999999999998</v>
          </cell>
          <cell r="F68">
            <v>0.86567164179104472</v>
          </cell>
        </row>
        <row r="69">
          <cell r="A69">
            <v>34787</v>
          </cell>
          <cell r="B69">
            <v>2.4900000000000002</v>
          </cell>
          <cell r="C69">
            <v>2.2751470588235292</v>
          </cell>
          <cell r="E69">
            <v>2.2799999999999998</v>
          </cell>
          <cell r="F69">
            <v>0.92647058823529416</v>
          </cell>
        </row>
        <row r="70">
          <cell r="A70">
            <v>34788</v>
          </cell>
          <cell r="B70">
            <v>2.4700000000000002</v>
          </cell>
          <cell r="C70">
            <v>2.2779710144927532</v>
          </cell>
          <cell r="E70">
            <v>2.2799999999999998</v>
          </cell>
          <cell r="F70">
            <v>0.89855072463768115</v>
          </cell>
        </row>
        <row r="71">
          <cell r="A71">
            <v>34789</v>
          </cell>
          <cell r="B71">
            <v>2.5299999999999998</v>
          </cell>
          <cell r="C71">
            <v>2.2815714285714281</v>
          </cell>
          <cell r="E71">
            <v>2.2850000000000001</v>
          </cell>
          <cell r="F71">
            <v>0.95714285714285718</v>
          </cell>
        </row>
        <row r="72">
          <cell r="A72">
            <v>34790</v>
          </cell>
          <cell r="B72">
            <v>2.4700000000000002</v>
          </cell>
          <cell r="C72">
            <v>2.2842253521126756</v>
          </cell>
          <cell r="E72">
            <v>2.29</v>
          </cell>
          <cell r="F72">
            <v>0.87323943661971826</v>
          </cell>
        </row>
        <row r="73">
          <cell r="A73">
            <v>34792</v>
          </cell>
          <cell r="B73">
            <v>2.56</v>
          </cell>
          <cell r="C73">
            <v>2.2880555555555553</v>
          </cell>
          <cell r="E73">
            <v>2.29</v>
          </cell>
          <cell r="F73">
            <v>0.97222222222222221</v>
          </cell>
        </row>
        <row r="74">
          <cell r="A74">
            <v>34793</v>
          </cell>
          <cell r="B74">
            <v>2.58</v>
          </cell>
          <cell r="C74">
            <v>2.2920547945205478</v>
          </cell>
          <cell r="E74">
            <v>2.29</v>
          </cell>
          <cell r="F74">
            <v>0.98630136986301364</v>
          </cell>
        </row>
        <row r="75">
          <cell r="A75">
            <v>34794</v>
          </cell>
          <cell r="B75">
            <v>2.54</v>
          </cell>
          <cell r="C75">
            <v>2.2954054054054054</v>
          </cell>
          <cell r="E75">
            <v>2.2949999999999999</v>
          </cell>
          <cell r="F75">
            <v>0.94594594594594594</v>
          </cell>
        </row>
        <row r="76">
          <cell r="A76">
            <v>34795</v>
          </cell>
          <cell r="B76">
            <v>2.57</v>
          </cell>
          <cell r="C76">
            <v>2.2990666666666666</v>
          </cell>
          <cell r="E76">
            <v>2.2999999999999998</v>
          </cell>
          <cell r="F76">
            <v>0.97333333333333338</v>
          </cell>
        </row>
        <row r="77">
          <cell r="A77">
            <v>34796</v>
          </cell>
          <cell r="B77">
            <v>2.63</v>
          </cell>
          <cell r="C77">
            <v>2.3034210526315788</v>
          </cell>
          <cell r="E77">
            <v>2.2999999999999998</v>
          </cell>
          <cell r="F77">
            <v>0.98684210526315785</v>
          </cell>
        </row>
        <row r="78">
          <cell r="A78">
            <v>34797</v>
          </cell>
          <cell r="B78">
            <v>2.58</v>
          </cell>
          <cell r="C78">
            <v>2.3070129870129867</v>
          </cell>
          <cell r="E78">
            <v>2.2999999999999998</v>
          </cell>
          <cell r="F78">
            <v>0.96103896103896103</v>
          </cell>
        </row>
        <row r="79">
          <cell r="A79">
            <v>34799</v>
          </cell>
          <cell r="B79">
            <v>2.6</v>
          </cell>
          <cell r="C79">
            <v>2.3107692307692305</v>
          </cell>
          <cell r="E79">
            <v>2.2999999999999998</v>
          </cell>
          <cell r="F79">
            <v>0.97435897435897434</v>
          </cell>
        </row>
        <row r="80">
          <cell r="A80">
            <v>34800</v>
          </cell>
          <cell r="B80">
            <v>2.48</v>
          </cell>
          <cell r="C80">
            <v>2.3129113924050628</v>
          </cell>
          <cell r="E80">
            <v>2.2999999999999998</v>
          </cell>
          <cell r="F80">
            <v>0.82278481012658233</v>
          </cell>
        </row>
        <row r="81">
          <cell r="A81">
            <v>34801</v>
          </cell>
          <cell r="B81">
            <v>2.4900000000000002</v>
          </cell>
          <cell r="C81">
            <v>2.3151249999999997</v>
          </cell>
          <cell r="E81">
            <v>2.2999999999999998</v>
          </cell>
          <cell r="F81">
            <v>0.82499999999999996</v>
          </cell>
        </row>
        <row r="82">
          <cell r="A82">
            <v>34802</v>
          </cell>
          <cell r="B82">
            <v>2.4500000000000002</v>
          </cell>
          <cell r="C82">
            <v>2.3167901234567898</v>
          </cell>
          <cell r="E82">
            <v>2.2999999999999998</v>
          </cell>
          <cell r="F82">
            <v>0.71604938271604934</v>
          </cell>
        </row>
        <row r="83">
          <cell r="A83">
            <v>34803</v>
          </cell>
          <cell r="B83">
            <v>2.48</v>
          </cell>
          <cell r="C83">
            <v>2.3187804878048777</v>
          </cell>
          <cell r="E83">
            <v>2.3049999999999997</v>
          </cell>
          <cell r="F83">
            <v>0.80487804878048785</v>
          </cell>
        </row>
        <row r="84">
          <cell r="A84">
            <v>34804</v>
          </cell>
          <cell r="B84">
            <v>2.42</v>
          </cell>
          <cell r="C84">
            <v>2.3199999999999994</v>
          </cell>
          <cell r="E84">
            <v>2.31</v>
          </cell>
          <cell r="F84">
            <v>0.68674698795180722</v>
          </cell>
        </row>
        <row r="85">
          <cell r="A85">
            <v>34806</v>
          </cell>
          <cell r="B85">
            <v>2.44</v>
          </cell>
          <cell r="C85">
            <v>2.3214285714285707</v>
          </cell>
          <cell r="E85">
            <v>2.31</v>
          </cell>
          <cell r="F85">
            <v>0.70238095238095233</v>
          </cell>
        </row>
        <row r="86">
          <cell r="A86">
            <v>34807</v>
          </cell>
          <cell r="B86">
            <v>2.42</v>
          </cell>
          <cell r="C86">
            <v>2.3225882352941167</v>
          </cell>
          <cell r="E86">
            <v>2.31</v>
          </cell>
          <cell r="F86">
            <v>0.6705882352941176</v>
          </cell>
        </row>
        <row r="87">
          <cell r="A87">
            <v>34808</v>
          </cell>
          <cell r="B87">
            <v>2.44</v>
          </cell>
          <cell r="C87">
            <v>2.323953488372092</v>
          </cell>
          <cell r="E87">
            <v>2.31</v>
          </cell>
          <cell r="F87">
            <v>0.69767441860465118</v>
          </cell>
        </row>
        <row r="88">
          <cell r="A88">
            <v>34809</v>
          </cell>
          <cell r="B88">
            <v>2.4900000000000002</v>
          </cell>
          <cell r="C88">
            <v>2.3258620689655167</v>
          </cell>
          <cell r="E88">
            <v>2.31</v>
          </cell>
          <cell r="F88">
            <v>0.82758620689655171</v>
          </cell>
        </row>
        <row r="89">
          <cell r="A89">
            <v>34810</v>
          </cell>
          <cell r="B89">
            <v>2.4500000000000002</v>
          </cell>
          <cell r="C89">
            <v>2.3272727272727263</v>
          </cell>
          <cell r="E89">
            <v>2.3149999999999999</v>
          </cell>
          <cell r="F89">
            <v>0.70454545454545459</v>
          </cell>
        </row>
        <row r="90">
          <cell r="A90">
            <v>34811</v>
          </cell>
          <cell r="B90">
            <v>2.4</v>
          </cell>
          <cell r="C90">
            <v>2.3280898876404486</v>
          </cell>
          <cell r="E90">
            <v>2.3199999999999998</v>
          </cell>
          <cell r="F90">
            <v>0.6067415730337079</v>
          </cell>
        </row>
        <row r="91">
          <cell r="A91">
            <v>34813</v>
          </cell>
          <cell r="B91">
            <v>2.39</v>
          </cell>
          <cell r="C91">
            <v>2.3287777777777769</v>
          </cell>
          <cell r="E91">
            <v>2.3199999999999998</v>
          </cell>
          <cell r="F91">
            <v>0.56666666666666665</v>
          </cell>
        </row>
        <row r="92">
          <cell r="A92">
            <v>34814</v>
          </cell>
          <cell r="B92">
            <v>2.39</v>
          </cell>
          <cell r="C92">
            <v>2.3294505494505482</v>
          </cell>
          <cell r="E92">
            <v>2.3199999999999998</v>
          </cell>
          <cell r="F92">
            <v>0.56043956043956045</v>
          </cell>
        </row>
        <row r="93">
          <cell r="A93">
            <v>34815</v>
          </cell>
          <cell r="B93">
            <v>2.33</v>
          </cell>
          <cell r="C93">
            <v>2.3294565217391296</v>
          </cell>
          <cell r="E93">
            <v>2.3250000000000002</v>
          </cell>
          <cell r="F93">
            <v>0.5</v>
          </cell>
        </row>
        <row r="94">
          <cell r="A94">
            <v>34816</v>
          </cell>
          <cell r="B94">
            <v>2.23</v>
          </cell>
          <cell r="C94">
            <v>2.3283870967741924</v>
          </cell>
          <cell r="E94">
            <v>2.3199999999999998</v>
          </cell>
          <cell r="F94">
            <v>0.29032258064516131</v>
          </cell>
        </row>
        <row r="95">
          <cell r="A95">
            <v>34817</v>
          </cell>
          <cell r="B95">
            <v>2.25</v>
          </cell>
          <cell r="C95">
            <v>2.3275531914893608</v>
          </cell>
          <cell r="E95">
            <v>2.3199999999999998</v>
          </cell>
          <cell r="F95">
            <v>0.32978723404255317</v>
          </cell>
        </row>
        <row r="96">
          <cell r="A96">
            <v>34818</v>
          </cell>
          <cell r="B96">
            <v>2.21</v>
          </cell>
          <cell r="C96">
            <v>2.3263157894736834</v>
          </cell>
          <cell r="E96">
            <v>2.3199999999999998</v>
          </cell>
          <cell r="F96">
            <v>0.27368421052631581</v>
          </cell>
        </row>
        <row r="97">
          <cell r="A97">
            <v>34821</v>
          </cell>
          <cell r="B97">
            <v>2.25</v>
          </cell>
          <cell r="C97">
            <v>2.3255208333333326</v>
          </cell>
          <cell r="E97">
            <v>2.3149999999999999</v>
          </cell>
          <cell r="F97">
            <v>0.33333333333333331</v>
          </cell>
        </row>
        <row r="98">
          <cell r="A98">
            <v>34822</v>
          </cell>
          <cell r="B98">
            <v>2.25</v>
          </cell>
          <cell r="C98">
            <v>2.3247422680412364</v>
          </cell>
          <cell r="E98">
            <v>2.31</v>
          </cell>
          <cell r="F98">
            <v>0.32989690721649484</v>
          </cell>
        </row>
        <row r="99">
          <cell r="A99">
            <v>34823</v>
          </cell>
          <cell r="B99">
            <v>2.2200000000000002</v>
          </cell>
          <cell r="C99">
            <v>2.3236734693877543</v>
          </cell>
          <cell r="E99">
            <v>2.31</v>
          </cell>
          <cell r="F99">
            <v>0.2857142857142857</v>
          </cell>
        </row>
        <row r="100">
          <cell r="A100">
            <v>34824</v>
          </cell>
          <cell r="B100">
            <v>2.23</v>
          </cell>
          <cell r="C100">
            <v>2.3227272727272719</v>
          </cell>
          <cell r="E100">
            <v>2.31</v>
          </cell>
          <cell r="F100">
            <v>0.29292929292929293</v>
          </cell>
        </row>
        <row r="101">
          <cell r="A101">
            <v>34827</v>
          </cell>
          <cell r="B101">
            <v>2.2200000000000002</v>
          </cell>
          <cell r="C101">
            <v>2.321699999999999</v>
          </cell>
          <cell r="E101">
            <v>2.31</v>
          </cell>
          <cell r="F101">
            <v>0.28000000000000003</v>
          </cell>
        </row>
        <row r="102">
          <cell r="A102">
            <v>34828</v>
          </cell>
          <cell r="B102">
            <v>2.2400000000000002</v>
          </cell>
          <cell r="C102">
            <v>2.3208910891089101</v>
          </cell>
          <cell r="E102">
            <v>2.31</v>
          </cell>
          <cell r="F102">
            <v>0.34653465346534651</v>
          </cell>
        </row>
        <row r="103">
          <cell r="A103">
            <v>34829</v>
          </cell>
          <cell r="B103">
            <v>2.19</v>
          </cell>
          <cell r="C103">
            <v>2.3196078431372542</v>
          </cell>
          <cell r="E103">
            <v>2.3049999999999997</v>
          </cell>
          <cell r="F103">
            <v>0.21568627450980393</v>
          </cell>
        </row>
        <row r="104">
          <cell r="A104">
            <v>34830</v>
          </cell>
          <cell r="B104">
            <v>2.2000000000000002</v>
          </cell>
          <cell r="C104">
            <v>2.3184466019417465</v>
          </cell>
          <cell r="E104">
            <v>2.2999999999999998</v>
          </cell>
          <cell r="F104">
            <v>0.25242718446601942</v>
          </cell>
        </row>
        <row r="105">
          <cell r="A105">
            <v>34831</v>
          </cell>
          <cell r="B105">
            <v>2.27</v>
          </cell>
          <cell r="C105">
            <v>2.3179807692307683</v>
          </cell>
          <cell r="E105">
            <v>2.2999999999999998</v>
          </cell>
          <cell r="F105">
            <v>0.41346153846153844</v>
          </cell>
        </row>
        <row r="106">
          <cell r="A106">
            <v>34834</v>
          </cell>
          <cell r="B106">
            <v>2.2599999999999998</v>
          </cell>
          <cell r="C106">
            <v>2.3174285714285703</v>
          </cell>
          <cell r="E106">
            <v>2.2999999999999998</v>
          </cell>
          <cell r="F106">
            <v>0.4</v>
          </cell>
        </row>
        <row r="107">
          <cell r="A107">
            <v>34835</v>
          </cell>
          <cell r="B107">
            <v>2.25</v>
          </cell>
          <cell r="C107">
            <v>2.3167924528301875</v>
          </cell>
          <cell r="E107">
            <v>2.2999999999999998</v>
          </cell>
          <cell r="F107">
            <v>0.35849056603773582</v>
          </cell>
        </row>
        <row r="108">
          <cell r="A108">
            <v>34836</v>
          </cell>
          <cell r="B108">
            <v>2.2599999999999998</v>
          </cell>
          <cell r="C108">
            <v>2.3162616822429896</v>
          </cell>
          <cell r="E108">
            <v>2.2999999999999998</v>
          </cell>
          <cell r="F108">
            <v>0.40186915887850466</v>
          </cell>
        </row>
        <row r="109">
          <cell r="A109">
            <v>34837</v>
          </cell>
          <cell r="B109">
            <v>2.93</v>
          </cell>
          <cell r="C109">
            <v>2.3219444444444437</v>
          </cell>
          <cell r="E109">
            <v>2.2999999999999998</v>
          </cell>
          <cell r="F109">
            <v>0.9907407407407407</v>
          </cell>
        </row>
        <row r="110">
          <cell r="A110">
            <v>34838</v>
          </cell>
          <cell r="B110">
            <v>3.25</v>
          </cell>
          <cell r="C110">
            <v>2.3304587155963294</v>
          </cell>
          <cell r="E110">
            <v>2.2999999999999998</v>
          </cell>
          <cell r="F110">
            <v>0.99082568807339455</v>
          </cell>
        </row>
        <row r="111">
          <cell r="A111">
            <v>34841</v>
          </cell>
          <cell r="B111">
            <v>3.39</v>
          </cell>
          <cell r="C111">
            <v>2.3400909090909083</v>
          </cell>
          <cell r="E111">
            <v>2.2999999999999998</v>
          </cell>
          <cell r="F111">
            <v>0.99090909090909096</v>
          </cell>
        </row>
        <row r="112">
          <cell r="A112">
            <v>34842</v>
          </cell>
          <cell r="B112">
            <v>2.86</v>
          </cell>
          <cell r="C112">
            <v>2.3447747747747743</v>
          </cell>
          <cell r="E112">
            <v>2.2999999999999998</v>
          </cell>
          <cell r="F112">
            <v>0.963963963963964</v>
          </cell>
        </row>
        <row r="113">
          <cell r="A113">
            <v>34843</v>
          </cell>
          <cell r="B113">
            <v>2.83</v>
          </cell>
          <cell r="C113">
            <v>2.3491071428571422</v>
          </cell>
          <cell r="E113">
            <v>2.3049999999999997</v>
          </cell>
          <cell r="F113">
            <v>0.9553571428571429</v>
          </cell>
        </row>
        <row r="114">
          <cell r="A114">
            <v>34844</v>
          </cell>
          <cell r="B114">
            <v>2.67</v>
          </cell>
          <cell r="C114">
            <v>2.3519469026548667</v>
          </cell>
          <cell r="E114">
            <v>2.31</v>
          </cell>
          <cell r="F114">
            <v>0.94690265486725667</v>
          </cell>
        </row>
        <row r="115">
          <cell r="A115">
            <v>34845</v>
          </cell>
          <cell r="B115">
            <v>2.78</v>
          </cell>
          <cell r="C115">
            <v>2.3557017543859642</v>
          </cell>
          <cell r="E115">
            <v>2.31</v>
          </cell>
          <cell r="F115">
            <v>0.94736842105263153</v>
          </cell>
        </row>
        <row r="116">
          <cell r="A116">
            <v>34848</v>
          </cell>
          <cell r="B116">
            <v>2.71</v>
          </cell>
          <cell r="C116">
            <v>2.3587826086956509</v>
          </cell>
          <cell r="E116">
            <v>2.31</v>
          </cell>
          <cell r="F116">
            <v>0.93913043478260871</v>
          </cell>
        </row>
        <row r="117">
          <cell r="A117">
            <v>34849</v>
          </cell>
          <cell r="B117">
            <v>2.71</v>
          </cell>
          <cell r="C117">
            <v>2.3618103448275849</v>
          </cell>
          <cell r="E117">
            <v>2.31</v>
          </cell>
          <cell r="F117">
            <v>0.93103448275862066</v>
          </cell>
        </row>
        <row r="118">
          <cell r="A118">
            <v>34850</v>
          </cell>
          <cell r="B118">
            <v>2.67</v>
          </cell>
          <cell r="C118">
            <v>2.3644444444444432</v>
          </cell>
          <cell r="E118">
            <v>2.31</v>
          </cell>
          <cell r="F118">
            <v>0.9145299145299145</v>
          </cell>
        </row>
        <row r="119">
          <cell r="A119">
            <v>34851</v>
          </cell>
          <cell r="B119">
            <v>2.7</v>
          </cell>
          <cell r="C119">
            <v>2.3672881355932192</v>
          </cell>
          <cell r="E119">
            <v>2.3149999999999999</v>
          </cell>
          <cell r="F119">
            <v>0.92372881355932202</v>
          </cell>
        </row>
        <row r="120">
          <cell r="A120">
            <v>34852</v>
          </cell>
          <cell r="B120">
            <v>2.73</v>
          </cell>
          <cell r="C120">
            <v>2.3703361344537806</v>
          </cell>
          <cell r="E120">
            <v>2.3199999999999998</v>
          </cell>
          <cell r="F120">
            <v>0.94117647058823528</v>
          </cell>
        </row>
        <row r="121">
          <cell r="A121">
            <v>34855</v>
          </cell>
          <cell r="B121">
            <v>2.64</v>
          </cell>
          <cell r="C121">
            <v>2.3725833333333322</v>
          </cell>
          <cell r="E121">
            <v>2.3199999999999998</v>
          </cell>
          <cell r="F121">
            <v>0.89166666666666672</v>
          </cell>
        </row>
        <row r="122">
          <cell r="A122">
            <v>34856</v>
          </cell>
          <cell r="B122">
            <v>2.63</v>
          </cell>
          <cell r="C122">
            <v>2.3747107438016517</v>
          </cell>
          <cell r="E122">
            <v>2.3199999999999998</v>
          </cell>
          <cell r="F122">
            <v>0.87603305785123964</v>
          </cell>
        </row>
        <row r="123">
          <cell r="A123">
            <v>34857</v>
          </cell>
          <cell r="B123">
            <v>2.73</v>
          </cell>
          <cell r="C123">
            <v>2.3776229508196711</v>
          </cell>
          <cell r="E123">
            <v>2.3250000000000002</v>
          </cell>
          <cell r="F123">
            <v>0.93442622950819676</v>
          </cell>
        </row>
        <row r="124">
          <cell r="A124">
            <v>34858</v>
          </cell>
          <cell r="B124">
            <v>2.65</v>
          </cell>
          <cell r="C124">
            <v>2.3798373983739824</v>
          </cell>
          <cell r="E124">
            <v>2.33</v>
          </cell>
          <cell r="F124">
            <v>0.88617886178861793</v>
          </cell>
        </row>
        <row r="125">
          <cell r="A125">
            <v>34859</v>
          </cell>
          <cell r="B125">
            <v>2.68</v>
          </cell>
          <cell r="C125">
            <v>2.3822580645161278</v>
          </cell>
          <cell r="E125">
            <v>2.33</v>
          </cell>
          <cell r="F125">
            <v>0.90322580645161288</v>
          </cell>
        </row>
        <row r="126">
          <cell r="A126">
            <v>34862</v>
          </cell>
          <cell r="B126">
            <v>2.66</v>
          </cell>
          <cell r="C126">
            <v>2.384479999999999</v>
          </cell>
          <cell r="E126">
            <v>2.33</v>
          </cell>
          <cell r="F126">
            <v>0.88</v>
          </cell>
        </row>
        <row r="127">
          <cell r="A127">
            <v>34863</v>
          </cell>
          <cell r="B127">
            <v>2.66</v>
          </cell>
          <cell r="C127">
            <v>2.3866666666666658</v>
          </cell>
          <cell r="E127">
            <v>2.335</v>
          </cell>
          <cell r="F127">
            <v>0.87301587301587302</v>
          </cell>
        </row>
        <row r="128">
          <cell r="A128">
            <v>34864</v>
          </cell>
          <cell r="B128">
            <v>2.63</v>
          </cell>
          <cell r="C128">
            <v>2.3885826771653536</v>
          </cell>
          <cell r="E128">
            <v>2.34</v>
          </cell>
          <cell r="F128">
            <v>0.83464566929133854</v>
          </cell>
        </row>
        <row r="129">
          <cell r="A129">
            <v>34865</v>
          </cell>
          <cell r="B129">
            <v>2.48</v>
          </cell>
          <cell r="C129">
            <v>2.3892968749999994</v>
          </cell>
          <cell r="E129">
            <v>2.3449999999999998</v>
          </cell>
          <cell r="F129">
            <v>0.703125</v>
          </cell>
        </row>
        <row r="130">
          <cell r="A130">
            <v>34866</v>
          </cell>
          <cell r="B130">
            <v>2.48</v>
          </cell>
          <cell r="C130">
            <v>2.3899999999999997</v>
          </cell>
          <cell r="E130">
            <v>2.35</v>
          </cell>
          <cell r="F130">
            <v>0.69767441860465118</v>
          </cell>
        </row>
        <row r="131">
          <cell r="A131">
            <v>34869</v>
          </cell>
          <cell r="B131">
            <v>2.4500000000000002</v>
          </cell>
          <cell r="C131">
            <v>2.3904615384615377</v>
          </cell>
          <cell r="E131">
            <v>2.355</v>
          </cell>
          <cell r="F131">
            <v>0.62307692307692308</v>
          </cell>
        </row>
        <row r="132">
          <cell r="A132">
            <v>34870</v>
          </cell>
          <cell r="B132">
            <v>2.4500000000000002</v>
          </cell>
          <cell r="C132">
            <v>2.3909160305343504</v>
          </cell>
          <cell r="E132">
            <v>2.36</v>
          </cell>
          <cell r="F132">
            <v>0.61832061068702293</v>
          </cell>
        </row>
        <row r="133">
          <cell r="A133">
            <v>34871</v>
          </cell>
          <cell r="B133">
            <v>2.4900000000000002</v>
          </cell>
          <cell r="C133">
            <v>2.3916666666666662</v>
          </cell>
          <cell r="E133">
            <v>2.3650000000000002</v>
          </cell>
          <cell r="F133">
            <v>0.72727272727272729</v>
          </cell>
        </row>
        <row r="134">
          <cell r="A134">
            <v>34872</v>
          </cell>
          <cell r="B134">
            <v>2.46</v>
          </cell>
          <cell r="C134">
            <v>2.3921804511278189</v>
          </cell>
          <cell r="E134">
            <v>2.37</v>
          </cell>
          <cell r="F134">
            <v>0.65413533834586468</v>
          </cell>
        </row>
        <row r="135">
          <cell r="A135">
            <v>34873</v>
          </cell>
          <cell r="B135">
            <v>2.48</v>
          </cell>
          <cell r="C135">
            <v>2.392835820895522</v>
          </cell>
          <cell r="E135">
            <v>2.38</v>
          </cell>
          <cell r="F135">
            <v>0.69402985074626866</v>
          </cell>
        </row>
        <row r="136">
          <cell r="A136">
            <v>34876</v>
          </cell>
          <cell r="B136">
            <v>2.5</v>
          </cell>
          <cell r="C136">
            <v>2.3936296296296291</v>
          </cell>
          <cell r="E136">
            <v>2.39</v>
          </cell>
          <cell r="F136">
            <v>0.75555555555555554</v>
          </cell>
        </row>
        <row r="137">
          <cell r="A137">
            <v>34877</v>
          </cell>
          <cell r="B137">
            <v>2.4900000000000002</v>
          </cell>
          <cell r="C137">
            <v>2.3943382352941174</v>
          </cell>
          <cell r="E137">
            <v>2.39</v>
          </cell>
          <cell r="F137">
            <v>0.72058823529411764</v>
          </cell>
        </row>
        <row r="138">
          <cell r="A138">
            <v>34878</v>
          </cell>
          <cell r="B138">
            <v>2.48</v>
          </cell>
          <cell r="C138">
            <v>2.3949635036496346</v>
          </cell>
          <cell r="E138">
            <v>2.39</v>
          </cell>
          <cell r="F138">
            <v>0.67883211678832112</v>
          </cell>
        </row>
        <row r="139">
          <cell r="A139">
            <v>34879</v>
          </cell>
          <cell r="B139">
            <v>2.46</v>
          </cell>
          <cell r="C139">
            <v>2.395434782608695</v>
          </cell>
          <cell r="E139">
            <v>2.39</v>
          </cell>
          <cell r="F139">
            <v>0.63043478260869568</v>
          </cell>
        </row>
        <row r="140">
          <cell r="A140">
            <v>34880</v>
          </cell>
          <cell r="B140">
            <v>2.35</v>
          </cell>
          <cell r="C140">
            <v>2.3951079136690643</v>
          </cell>
          <cell r="E140">
            <v>2.39</v>
          </cell>
          <cell r="F140">
            <v>0.46043165467625902</v>
          </cell>
        </row>
        <row r="141">
          <cell r="A141">
            <v>34883</v>
          </cell>
          <cell r="B141">
            <v>2.29</v>
          </cell>
          <cell r="C141">
            <v>2.3943571428571429</v>
          </cell>
          <cell r="E141">
            <v>2.39</v>
          </cell>
          <cell r="F141">
            <v>0.35714285714285715</v>
          </cell>
        </row>
        <row r="142">
          <cell r="A142">
            <v>34884</v>
          </cell>
          <cell r="B142">
            <v>2.3199999999999998</v>
          </cell>
          <cell r="C142">
            <v>2.3938297872340422</v>
          </cell>
          <cell r="E142">
            <v>2.39</v>
          </cell>
          <cell r="F142">
            <v>0.42553191489361702</v>
          </cell>
        </row>
        <row r="143">
          <cell r="A143">
            <v>34885</v>
          </cell>
          <cell r="B143">
            <v>2.37</v>
          </cell>
          <cell r="C143">
            <v>2.3936619718309857</v>
          </cell>
          <cell r="E143">
            <v>2.38</v>
          </cell>
          <cell r="F143">
            <v>0.4859154929577465</v>
          </cell>
        </row>
        <row r="144">
          <cell r="A144">
            <v>34886</v>
          </cell>
          <cell r="B144">
            <v>2.38</v>
          </cell>
          <cell r="C144">
            <v>2.3935664335664333</v>
          </cell>
          <cell r="E144">
            <v>2.38</v>
          </cell>
          <cell r="F144">
            <v>0.49650349650349651</v>
          </cell>
        </row>
        <row r="145">
          <cell r="A145">
            <v>34887</v>
          </cell>
          <cell r="B145">
            <v>2.48</v>
          </cell>
          <cell r="C145">
            <v>2.3941666666666666</v>
          </cell>
          <cell r="E145">
            <v>2.3849999999999998</v>
          </cell>
          <cell r="F145">
            <v>0.6875</v>
          </cell>
        </row>
        <row r="146">
          <cell r="A146">
            <v>34890</v>
          </cell>
          <cell r="B146">
            <v>2.48</v>
          </cell>
          <cell r="C146">
            <v>2.3947586206896552</v>
          </cell>
          <cell r="E146">
            <v>2.39</v>
          </cell>
          <cell r="F146">
            <v>0.6827586206896552</v>
          </cell>
        </row>
        <row r="147">
          <cell r="A147">
            <v>34891</v>
          </cell>
          <cell r="B147">
            <v>2.42</v>
          </cell>
          <cell r="C147">
            <v>2.3949315068493151</v>
          </cell>
          <cell r="E147">
            <v>2.39</v>
          </cell>
          <cell r="F147">
            <v>0.5547945205479452</v>
          </cell>
        </row>
        <row r="148">
          <cell r="A148">
            <v>34892</v>
          </cell>
          <cell r="B148">
            <v>2.42</v>
          </cell>
          <cell r="C148">
            <v>2.3951020408163268</v>
          </cell>
          <cell r="E148">
            <v>2.39</v>
          </cell>
          <cell r="F148">
            <v>0.55102040816326525</v>
          </cell>
        </row>
        <row r="149">
          <cell r="A149">
            <v>34893</v>
          </cell>
          <cell r="B149">
            <v>2.44</v>
          </cell>
          <cell r="C149">
            <v>2.3954054054054055</v>
          </cell>
          <cell r="E149">
            <v>2.39</v>
          </cell>
          <cell r="F149">
            <v>0.58108108108108103</v>
          </cell>
        </row>
        <row r="150">
          <cell r="A150">
            <v>34894</v>
          </cell>
          <cell r="B150">
            <v>2.4300000000000002</v>
          </cell>
          <cell r="C150">
            <v>2.3956375838926176</v>
          </cell>
          <cell r="E150">
            <v>2.39</v>
          </cell>
          <cell r="F150">
            <v>0.57046979865771807</v>
          </cell>
        </row>
        <row r="151">
          <cell r="A151">
            <v>34897</v>
          </cell>
          <cell r="B151">
            <v>2.59</v>
          </cell>
          <cell r="C151">
            <v>2.3969333333333336</v>
          </cell>
          <cell r="E151">
            <v>2.39</v>
          </cell>
          <cell r="F151">
            <v>0.84666666666666668</v>
          </cell>
        </row>
        <row r="152">
          <cell r="A152">
            <v>34898</v>
          </cell>
          <cell r="B152">
            <v>2.67</v>
          </cell>
          <cell r="C152">
            <v>2.398741721854305</v>
          </cell>
          <cell r="E152">
            <v>2.39</v>
          </cell>
          <cell r="F152">
            <v>0.90066225165562919</v>
          </cell>
        </row>
        <row r="153">
          <cell r="A153">
            <v>34899</v>
          </cell>
          <cell r="B153">
            <v>2.59</v>
          </cell>
          <cell r="C153">
            <v>2.4</v>
          </cell>
          <cell r="E153">
            <v>2.39</v>
          </cell>
          <cell r="F153">
            <v>0.83552631578947367</v>
          </cell>
        </row>
        <row r="154">
          <cell r="A154">
            <v>34900</v>
          </cell>
          <cell r="B154">
            <v>2.58</v>
          </cell>
          <cell r="C154">
            <v>2.4011764705882355</v>
          </cell>
          <cell r="E154">
            <v>2.39</v>
          </cell>
          <cell r="F154">
            <v>0.81699346405228757</v>
          </cell>
        </row>
        <row r="155">
          <cell r="A155">
            <v>34901</v>
          </cell>
          <cell r="B155">
            <v>2.6</v>
          </cell>
          <cell r="C155">
            <v>2.4024675324675324</v>
          </cell>
          <cell r="E155">
            <v>2.395</v>
          </cell>
          <cell r="F155">
            <v>0.8441558441558441</v>
          </cell>
        </row>
        <row r="156">
          <cell r="A156">
            <v>34904</v>
          </cell>
          <cell r="B156">
            <v>2.66</v>
          </cell>
          <cell r="C156">
            <v>2.4041290322580648</v>
          </cell>
          <cell r="E156">
            <v>2.4</v>
          </cell>
          <cell r="F156">
            <v>0.88387096774193552</v>
          </cell>
        </row>
        <row r="157">
          <cell r="A157">
            <v>34905</v>
          </cell>
          <cell r="B157">
            <v>2.64</v>
          </cell>
          <cell r="C157">
            <v>2.4056410256410259</v>
          </cell>
          <cell r="E157">
            <v>2.4</v>
          </cell>
          <cell r="F157">
            <v>0.86538461538461542</v>
          </cell>
        </row>
        <row r="158">
          <cell r="A158">
            <v>34906</v>
          </cell>
          <cell r="B158">
            <v>2.59</v>
          </cell>
          <cell r="C158">
            <v>2.4068152866242039</v>
          </cell>
          <cell r="E158">
            <v>2.4</v>
          </cell>
          <cell r="F158">
            <v>0.8152866242038217</v>
          </cell>
        </row>
        <row r="159">
          <cell r="A159">
            <v>34907</v>
          </cell>
          <cell r="B159">
            <v>2.62</v>
          </cell>
          <cell r="C159">
            <v>2.4081645569620256</v>
          </cell>
          <cell r="E159">
            <v>2.4</v>
          </cell>
          <cell r="F159">
            <v>0.84177215189873422</v>
          </cell>
        </row>
        <row r="160">
          <cell r="A160">
            <v>34908</v>
          </cell>
          <cell r="B160">
            <v>2.61</v>
          </cell>
          <cell r="C160">
            <v>2.409433962264151</v>
          </cell>
          <cell r="E160">
            <v>2.4</v>
          </cell>
          <cell r="F160">
            <v>0.83647798742138368</v>
          </cell>
        </row>
        <row r="161">
          <cell r="A161">
            <v>34911</v>
          </cell>
          <cell r="B161">
            <v>2.61</v>
          </cell>
          <cell r="C161">
            <v>2.4106875000000003</v>
          </cell>
          <cell r="E161">
            <v>2.4050000000000002</v>
          </cell>
          <cell r="F161">
            <v>0.83125000000000004</v>
          </cell>
        </row>
        <row r="162">
          <cell r="A162">
            <v>34912</v>
          </cell>
          <cell r="B162">
            <v>2.69</v>
          </cell>
          <cell r="C162">
            <v>2.4124223602484474</v>
          </cell>
          <cell r="E162">
            <v>2.41</v>
          </cell>
          <cell r="F162">
            <v>0.92546583850931674</v>
          </cell>
        </row>
        <row r="163">
          <cell r="A163">
            <v>34913</v>
          </cell>
          <cell r="B163">
            <v>2.64</v>
          </cell>
          <cell r="C163">
            <v>2.4138271604938275</v>
          </cell>
          <cell r="E163">
            <v>2.415</v>
          </cell>
          <cell r="F163">
            <v>0.85802469135802473</v>
          </cell>
        </row>
        <row r="164">
          <cell r="A164">
            <v>34914</v>
          </cell>
          <cell r="B164">
            <v>2.65</v>
          </cell>
          <cell r="C164">
            <v>2.4152760736196317</v>
          </cell>
          <cell r="E164">
            <v>2.42</v>
          </cell>
          <cell r="F164">
            <v>0.87116564417177911</v>
          </cell>
        </row>
        <row r="165">
          <cell r="A165">
            <v>34915</v>
          </cell>
          <cell r="B165">
            <v>2.67</v>
          </cell>
          <cell r="C165">
            <v>2.4168292682926831</v>
          </cell>
          <cell r="E165">
            <v>2.42</v>
          </cell>
          <cell r="F165">
            <v>0.89634146341463417</v>
          </cell>
        </row>
        <row r="166">
          <cell r="A166">
            <v>34918</v>
          </cell>
          <cell r="B166">
            <v>2.7</v>
          </cell>
          <cell r="C166">
            <v>2.4185454545454546</v>
          </cell>
          <cell r="E166">
            <v>2.42</v>
          </cell>
          <cell r="F166">
            <v>0.92727272727272725</v>
          </cell>
        </row>
        <row r="167">
          <cell r="A167">
            <v>34919</v>
          </cell>
          <cell r="B167">
            <v>2.69</v>
          </cell>
          <cell r="C167">
            <v>2.4201807228915664</v>
          </cell>
          <cell r="E167">
            <v>2.42</v>
          </cell>
          <cell r="F167">
            <v>0.91566265060240959</v>
          </cell>
        </row>
        <row r="168">
          <cell r="A168">
            <v>34920</v>
          </cell>
          <cell r="B168">
            <v>2.7</v>
          </cell>
          <cell r="C168">
            <v>2.4218562874251495</v>
          </cell>
          <cell r="E168">
            <v>2.42</v>
          </cell>
          <cell r="F168">
            <v>0.92215568862275454</v>
          </cell>
        </row>
        <row r="169">
          <cell r="A169">
            <v>34921</v>
          </cell>
          <cell r="B169">
            <v>2.76</v>
          </cell>
          <cell r="C169">
            <v>2.4238690476190476</v>
          </cell>
          <cell r="E169">
            <v>2.42</v>
          </cell>
          <cell r="F169">
            <v>0.95833333333333337</v>
          </cell>
        </row>
        <row r="170">
          <cell r="A170">
            <v>34922</v>
          </cell>
          <cell r="B170">
            <v>2.79</v>
          </cell>
          <cell r="C170">
            <v>2.4260355029585798</v>
          </cell>
          <cell r="E170">
            <v>2.42</v>
          </cell>
          <cell r="F170">
            <v>0.96449704142011838</v>
          </cell>
        </row>
        <row r="171">
          <cell r="A171">
            <v>34925</v>
          </cell>
          <cell r="B171">
            <v>2.9</v>
          </cell>
          <cell r="C171">
            <v>2.4288235294117646</v>
          </cell>
          <cell r="E171">
            <v>2.4249999999999998</v>
          </cell>
          <cell r="F171">
            <v>0.97647058823529409</v>
          </cell>
        </row>
        <row r="172">
          <cell r="A172">
            <v>34926</v>
          </cell>
          <cell r="B172">
            <v>2.81</v>
          </cell>
          <cell r="C172">
            <v>2.4310526315789471</v>
          </cell>
          <cell r="E172">
            <v>2.4300000000000002</v>
          </cell>
          <cell r="F172">
            <v>0.95906432748538006</v>
          </cell>
        </row>
        <row r="173">
          <cell r="A173">
            <v>34927</v>
          </cell>
          <cell r="B173">
            <v>2.87</v>
          </cell>
          <cell r="C173">
            <v>2.4336046511627907</v>
          </cell>
          <cell r="E173">
            <v>2.4300000000000002</v>
          </cell>
          <cell r="F173">
            <v>0.97093023255813948</v>
          </cell>
        </row>
        <row r="174">
          <cell r="A174">
            <v>34928</v>
          </cell>
          <cell r="B174">
            <v>2.88</v>
          </cell>
          <cell r="C174">
            <v>2.4361849710982657</v>
          </cell>
          <cell r="E174">
            <v>2.4300000000000002</v>
          </cell>
          <cell r="F174">
            <v>0.97109826589595372</v>
          </cell>
        </row>
        <row r="175">
          <cell r="A175">
            <v>34929</v>
          </cell>
          <cell r="B175">
            <v>2.84</v>
          </cell>
          <cell r="C175">
            <v>2.4385057471264364</v>
          </cell>
          <cell r="E175">
            <v>2.4350000000000001</v>
          </cell>
          <cell r="F175">
            <v>0.95402298850574707</v>
          </cell>
        </row>
        <row r="176">
          <cell r="A176">
            <v>34932</v>
          </cell>
          <cell r="B176">
            <v>2.77</v>
          </cell>
          <cell r="C176">
            <v>2.4403999999999995</v>
          </cell>
          <cell r="E176">
            <v>2.44</v>
          </cell>
          <cell r="F176">
            <v>0.92571428571428571</v>
          </cell>
        </row>
        <row r="177">
          <cell r="A177">
            <v>34933</v>
          </cell>
          <cell r="B177">
            <v>2.77</v>
          </cell>
          <cell r="C177">
            <v>2.4422727272727269</v>
          </cell>
          <cell r="E177">
            <v>2.44</v>
          </cell>
          <cell r="F177">
            <v>0.92045454545454541</v>
          </cell>
        </row>
        <row r="178">
          <cell r="A178">
            <v>34934</v>
          </cell>
          <cell r="B178">
            <v>2.74</v>
          </cell>
          <cell r="C178">
            <v>2.4439548022598867</v>
          </cell>
          <cell r="E178">
            <v>2.44</v>
          </cell>
          <cell r="F178">
            <v>0.90960451977401124</v>
          </cell>
        </row>
        <row r="179">
          <cell r="A179">
            <v>34935</v>
          </cell>
          <cell r="B179">
            <v>2.76</v>
          </cell>
          <cell r="C179">
            <v>2.4457303370786514</v>
          </cell>
          <cell r="E179">
            <v>2.44</v>
          </cell>
          <cell r="F179">
            <v>0.9101123595505618</v>
          </cell>
        </row>
        <row r="180">
          <cell r="A180">
            <v>34936</v>
          </cell>
          <cell r="B180">
            <v>2.74</v>
          </cell>
          <cell r="C180">
            <v>2.447374301675977</v>
          </cell>
          <cell r="E180">
            <v>2.44</v>
          </cell>
          <cell r="F180">
            <v>0.8994413407821229</v>
          </cell>
        </row>
        <row r="181">
          <cell r="A181">
            <v>34939</v>
          </cell>
          <cell r="B181">
            <v>2.73</v>
          </cell>
          <cell r="C181">
            <v>2.4489444444444439</v>
          </cell>
          <cell r="E181">
            <v>2.4450000000000003</v>
          </cell>
          <cell r="F181">
            <v>0.8833333333333333</v>
          </cell>
        </row>
        <row r="182">
          <cell r="A182">
            <v>34940</v>
          </cell>
          <cell r="B182">
            <v>2.72</v>
          </cell>
          <cell r="C182">
            <v>2.450441988950276</v>
          </cell>
          <cell r="E182">
            <v>2.4500000000000002</v>
          </cell>
          <cell r="F182">
            <v>0.87845303867403313</v>
          </cell>
        </row>
        <row r="183">
          <cell r="A183">
            <v>34941</v>
          </cell>
          <cell r="B183">
            <v>2.69</v>
          </cell>
          <cell r="C183">
            <v>2.4517582417582418</v>
          </cell>
          <cell r="E183">
            <v>2.4500000000000002</v>
          </cell>
          <cell r="F183">
            <v>0.8351648351648352</v>
          </cell>
        </row>
        <row r="184">
          <cell r="A184">
            <v>34942</v>
          </cell>
          <cell r="B184">
            <v>2.72</v>
          </cell>
          <cell r="C184">
            <v>2.453224043715847</v>
          </cell>
          <cell r="E184">
            <v>2.4500000000000002</v>
          </cell>
          <cell r="F184">
            <v>0.87431693989071035</v>
          </cell>
        </row>
        <row r="185">
          <cell r="A185">
            <v>34943</v>
          </cell>
          <cell r="B185">
            <v>2.73</v>
          </cell>
          <cell r="C185">
            <v>2.4547282608695653</v>
          </cell>
          <cell r="E185">
            <v>2.4500000000000002</v>
          </cell>
          <cell r="F185">
            <v>0.88043478260869568</v>
          </cell>
        </row>
        <row r="186">
          <cell r="A186">
            <v>34946</v>
          </cell>
          <cell r="B186">
            <v>2.76</v>
          </cell>
          <cell r="C186">
            <v>2.4563783783783784</v>
          </cell>
          <cell r="E186">
            <v>2.4500000000000002</v>
          </cell>
          <cell r="F186">
            <v>0.90810810810810816</v>
          </cell>
        </row>
        <row r="187">
          <cell r="A187">
            <v>34947</v>
          </cell>
          <cell r="B187">
            <v>2.77</v>
          </cell>
          <cell r="C187">
            <v>2.4580645161290322</v>
          </cell>
          <cell r="E187">
            <v>2.4500000000000002</v>
          </cell>
          <cell r="F187">
            <v>0.91935483870967738</v>
          </cell>
        </row>
        <row r="188">
          <cell r="A188">
            <v>34948</v>
          </cell>
          <cell r="B188">
            <v>2.82</v>
          </cell>
          <cell r="C188">
            <v>2.46</v>
          </cell>
          <cell r="E188">
            <v>2.4500000000000002</v>
          </cell>
          <cell r="F188">
            <v>0.946524064171123</v>
          </cell>
        </row>
        <row r="189">
          <cell r="A189">
            <v>34949</v>
          </cell>
          <cell r="B189">
            <v>2.82</v>
          </cell>
          <cell r="C189">
            <v>2.461914893617021</v>
          </cell>
          <cell r="E189">
            <v>2.4500000000000002</v>
          </cell>
          <cell r="F189">
            <v>0.94148936170212771</v>
          </cell>
        </row>
        <row r="190">
          <cell r="A190">
            <v>34950</v>
          </cell>
          <cell r="B190">
            <v>2.81</v>
          </cell>
          <cell r="C190">
            <v>2.4637566137566136</v>
          </cell>
          <cell r="E190">
            <v>2.4500000000000002</v>
          </cell>
          <cell r="F190">
            <v>0.93121693121693117</v>
          </cell>
        </row>
        <row r="191">
          <cell r="A191">
            <v>34953</v>
          </cell>
          <cell r="B191">
            <v>2.89</v>
          </cell>
          <cell r="C191">
            <v>2.4659999999999997</v>
          </cell>
          <cell r="E191">
            <v>2.4500000000000002</v>
          </cell>
          <cell r="F191">
            <v>0.97368421052631582</v>
          </cell>
        </row>
        <row r="192">
          <cell r="A192">
            <v>34954</v>
          </cell>
          <cell r="B192">
            <v>2.85</v>
          </cell>
          <cell r="C192">
            <v>2.4680104712041886</v>
          </cell>
          <cell r="E192">
            <v>2.4500000000000002</v>
          </cell>
          <cell r="F192">
            <v>0.95287958115183247</v>
          </cell>
        </row>
        <row r="193">
          <cell r="A193">
            <v>34955</v>
          </cell>
          <cell r="B193">
            <v>2.85</v>
          </cell>
          <cell r="C193">
            <v>2.4700000000000002</v>
          </cell>
          <cell r="E193">
            <v>2.4550000000000001</v>
          </cell>
          <cell r="F193">
            <v>0.94791666666666663</v>
          </cell>
        </row>
        <row r="194">
          <cell r="A194">
            <v>34956</v>
          </cell>
          <cell r="B194">
            <v>2.83</v>
          </cell>
          <cell r="C194">
            <v>2.4718652849740934</v>
          </cell>
          <cell r="E194">
            <v>2.46</v>
          </cell>
          <cell r="F194">
            <v>0.93264248704663211</v>
          </cell>
        </row>
        <row r="195">
          <cell r="A195">
            <v>34957</v>
          </cell>
          <cell r="B195">
            <v>2.82</v>
          </cell>
          <cell r="C195">
            <v>2.4736597938144329</v>
          </cell>
          <cell r="E195">
            <v>2.46</v>
          </cell>
          <cell r="F195">
            <v>0.91752577319587625</v>
          </cell>
        </row>
        <row r="196">
          <cell r="A196">
            <v>34960</v>
          </cell>
          <cell r="B196">
            <v>2.83</v>
          </cell>
          <cell r="C196">
            <v>2.4754871794871796</v>
          </cell>
          <cell r="E196">
            <v>2.46</v>
          </cell>
          <cell r="F196">
            <v>0.92820512820512824</v>
          </cell>
        </row>
        <row r="197">
          <cell r="A197">
            <v>34961</v>
          </cell>
          <cell r="B197">
            <v>2.75</v>
          </cell>
          <cell r="C197">
            <v>2.4768877551020405</v>
          </cell>
          <cell r="E197">
            <v>2.46</v>
          </cell>
          <cell r="F197">
            <v>0.8571428571428571</v>
          </cell>
        </row>
        <row r="198">
          <cell r="A198">
            <v>34962</v>
          </cell>
          <cell r="B198">
            <v>2.71</v>
          </cell>
          <cell r="C198">
            <v>2.4780710659898473</v>
          </cell>
          <cell r="E198">
            <v>2.46</v>
          </cell>
          <cell r="F198">
            <v>0.80203045685279184</v>
          </cell>
        </row>
        <row r="199">
          <cell r="A199">
            <v>34963</v>
          </cell>
          <cell r="B199">
            <v>2.73</v>
          </cell>
          <cell r="C199">
            <v>2.4793434343434342</v>
          </cell>
          <cell r="E199">
            <v>2.46</v>
          </cell>
          <cell r="F199">
            <v>0.8232323232323232</v>
          </cell>
        </row>
        <row r="200">
          <cell r="A200">
            <v>34964</v>
          </cell>
          <cell r="B200">
            <v>2.72</v>
          </cell>
          <cell r="C200">
            <v>2.4805527638190954</v>
          </cell>
          <cell r="E200">
            <v>2.46</v>
          </cell>
          <cell r="F200">
            <v>0.80904522613065322</v>
          </cell>
        </row>
        <row r="201">
          <cell r="A201">
            <v>34967</v>
          </cell>
          <cell r="B201">
            <v>2.7</v>
          </cell>
          <cell r="C201">
            <v>2.4816500000000001</v>
          </cell>
          <cell r="E201">
            <v>2.4649999999999999</v>
          </cell>
          <cell r="F201">
            <v>0.77500000000000002</v>
          </cell>
        </row>
        <row r="202">
          <cell r="A202">
            <v>34968</v>
          </cell>
          <cell r="B202">
            <v>2.72</v>
          </cell>
          <cell r="C202">
            <v>2.4828358208955223</v>
          </cell>
          <cell r="E202">
            <v>2.4700000000000002</v>
          </cell>
          <cell r="F202">
            <v>0.80597014925373134</v>
          </cell>
        </row>
        <row r="203">
          <cell r="A203">
            <v>34969</v>
          </cell>
          <cell r="B203">
            <v>2.65</v>
          </cell>
          <cell r="C203">
            <v>2.4836633663366334</v>
          </cell>
          <cell r="E203">
            <v>2.4700000000000002</v>
          </cell>
          <cell r="F203">
            <v>0.70297029702970293</v>
          </cell>
        </row>
        <row r="204">
          <cell r="A204">
            <v>34970</v>
          </cell>
          <cell r="B204">
            <v>2.66</v>
          </cell>
          <cell r="C204">
            <v>2.4845320197044334</v>
          </cell>
          <cell r="E204">
            <v>2.4700000000000002</v>
          </cell>
          <cell r="F204">
            <v>0.7142857142857143</v>
          </cell>
        </row>
        <row r="205">
          <cell r="A205">
            <v>34971</v>
          </cell>
          <cell r="B205">
            <v>2.7</v>
          </cell>
          <cell r="C205">
            <v>2.4855882352941179</v>
          </cell>
          <cell r="E205">
            <v>2.4700000000000002</v>
          </cell>
          <cell r="F205">
            <v>0.76960784313725494</v>
          </cell>
        </row>
        <row r="206">
          <cell r="A206">
            <v>34976</v>
          </cell>
          <cell r="B206">
            <v>2.67</v>
          </cell>
          <cell r="C206">
            <v>2.486487804878049</v>
          </cell>
          <cell r="E206">
            <v>2.4700000000000002</v>
          </cell>
          <cell r="F206">
            <v>0.72682926829268291</v>
          </cell>
        </row>
        <row r="207">
          <cell r="A207">
            <v>34977</v>
          </cell>
          <cell r="B207">
            <v>2.7</v>
          </cell>
          <cell r="C207">
            <v>2.4875242718446606</v>
          </cell>
          <cell r="E207">
            <v>2.4750000000000001</v>
          </cell>
          <cell r="F207">
            <v>0.76699029126213591</v>
          </cell>
        </row>
        <row r="208">
          <cell r="A208">
            <v>34978</v>
          </cell>
          <cell r="B208">
            <v>2.68</v>
          </cell>
          <cell r="C208">
            <v>2.4884541062801935</v>
          </cell>
          <cell r="E208">
            <v>2.48</v>
          </cell>
          <cell r="F208">
            <v>0.7439613526570048</v>
          </cell>
        </row>
        <row r="209">
          <cell r="A209">
            <v>34981</v>
          </cell>
          <cell r="B209">
            <v>2.63</v>
          </cell>
          <cell r="C209">
            <v>2.4891346153846152</v>
          </cell>
          <cell r="E209">
            <v>2.48</v>
          </cell>
          <cell r="F209">
            <v>0.65384615384615385</v>
          </cell>
        </row>
        <row r="210">
          <cell r="A210">
            <v>34982</v>
          </cell>
          <cell r="B210">
            <v>2.68</v>
          </cell>
          <cell r="C210">
            <v>2.4900478468899521</v>
          </cell>
          <cell r="E210">
            <v>2.48</v>
          </cell>
          <cell r="F210">
            <v>0.74162679425837319</v>
          </cell>
        </row>
        <row r="211">
          <cell r="A211">
            <v>34983</v>
          </cell>
          <cell r="B211">
            <v>2.68</v>
          </cell>
          <cell r="C211">
            <v>2.4909523809523804</v>
          </cell>
          <cell r="E211">
            <v>2.48</v>
          </cell>
          <cell r="F211">
            <v>0.73809523809523814</v>
          </cell>
        </row>
        <row r="212">
          <cell r="A212">
            <v>34984</v>
          </cell>
          <cell r="B212">
            <v>2.66</v>
          </cell>
          <cell r="C212">
            <v>2.491753554502369</v>
          </cell>
          <cell r="E212">
            <v>2.48</v>
          </cell>
          <cell r="F212">
            <v>0.69194312796208535</v>
          </cell>
        </row>
        <row r="213">
          <cell r="A213">
            <v>34985</v>
          </cell>
          <cell r="B213">
            <v>2.68</v>
          </cell>
          <cell r="C213">
            <v>2.4926415094339616</v>
          </cell>
          <cell r="E213">
            <v>2.48</v>
          </cell>
          <cell r="F213">
            <v>0.73584905660377353</v>
          </cell>
        </row>
        <row r="214">
          <cell r="A214">
            <v>34988</v>
          </cell>
          <cell r="B214">
            <v>2.67</v>
          </cell>
          <cell r="C214">
            <v>2.4934741784037548</v>
          </cell>
          <cell r="E214">
            <v>2.48</v>
          </cell>
          <cell r="F214">
            <v>0.70892018779342725</v>
          </cell>
        </row>
        <row r="215">
          <cell r="A215">
            <v>34989</v>
          </cell>
          <cell r="B215">
            <v>2.68</v>
          </cell>
          <cell r="C215">
            <v>2.494345794392522</v>
          </cell>
          <cell r="E215">
            <v>2.48</v>
          </cell>
          <cell r="F215">
            <v>0.73364485981308414</v>
          </cell>
        </row>
        <row r="216">
          <cell r="A216">
            <v>34990</v>
          </cell>
          <cell r="B216">
            <v>2.73</v>
          </cell>
          <cell r="C216">
            <v>2.4954418604651152</v>
          </cell>
          <cell r="E216">
            <v>2.48</v>
          </cell>
          <cell r="F216">
            <v>0.83255813953488367</v>
          </cell>
        </row>
        <row r="217">
          <cell r="A217">
            <v>34991</v>
          </cell>
          <cell r="B217">
            <v>2.68</v>
          </cell>
          <cell r="C217">
            <v>2.4962962962962951</v>
          </cell>
          <cell r="E217">
            <v>2.48</v>
          </cell>
          <cell r="F217">
            <v>0.72685185185185186</v>
          </cell>
        </row>
        <row r="218">
          <cell r="A218">
            <v>34992</v>
          </cell>
          <cell r="B218">
            <v>2.76</v>
          </cell>
          <cell r="C218">
            <v>2.497511520737326</v>
          </cell>
          <cell r="E218">
            <v>2.48</v>
          </cell>
          <cell r="F218">
            <v>0.87096774193548387</v>
          </cell>
        </row>
        <row r="219">
          <cell r="A219">
            <v>34995</v>
          </cell>
          <cell r="B219">
            <v>2.75</v>
          </cell>
          <cell r="C219">
            <v>2.4986697247706409</v>
          </cell>
          <cell r="E219">
            <v>2.48</v>
          </cell>
          <cell r="F219">
            <v>0.86238532110091748</v>
          </cell>
        </row>
        <row r="220">
          <cell r="A220">
            <v>34996</v>
          </cell>
          <cell r="B220">
            <v>2.75</v>
          </cell>
          <cell r="C220">
            <v>2.4998173515981721</v>
          </cell>
          <cell r="E220">
            <v>2.48</v>
          </cell>
          <cell r="F220">
            <v>0.85844748858447484</v>
          </cell>
        </row>
        <row r="221">
          <cell r="A221">
            <v>34997</v>
          </cell>
          <cell r="B221">
            <v>2.88</v>
          </cell>
          <cell r="C221">
            <v>2.501545454545453</v>
          </cell>
          <cell r="E221">
            <v>2.48</v>
          </cell>
          <cell r="F221">
            <v>0.96818181818181814</v>
          </cell>
        </row>
        <row r="222">
          <cell r="A222">
            <v>34998</v>
          </cell>
          <cell r="B222">
            <v>2.77</v>
          </cell>
          <cell r="C222">
            <v>2.5027601809954736</v>
          </cell>
          <cell r="E222">
            <v>2.48</v>
          </cell>
          <cell r="F222">
            <v>0.88235294117647056</v>
          </cell>
        </row>
        <row r="223">
          <cell r="A223">
            <v>34999</v>
          </cell>
          <cell r="B223">
            <v>2.74</v>
          </cell>
          <cell r="C223">
            <v>2.5038288288288273</v>
          </cell>
          <cell r="E223">
            <v>2.4850000000000003</v>
          </cell>
          <cell r="F223">
            <v>0.83783783783783783</v>
          </cell>
        </row>
        <row r="224">
          <cell r="A224">
            <v>35002</v>
          </cell>
          <cell r="B224">
            <v>2.74</v>
          </cell>
          <cell r="C224">
            <v>2.5048878923766802</v>
          </cell>
          <cell r="E224">
            <v>2.4900000000000002</v>
          </cell>
          <cell r="F224">
            <v>0.8340807174887892</v>
          </cell>
        </row>
        <row r="225">
          <cell r="A225">
            <v>35003</v>
          </cell>
          <cell r="B225">
            <v>2.77</v>
          </cell>
          <cell r="C225">
            <v>2.5060714285714272</v>
          </cell>
          <cell r="E225">
            <v>2.4900000000000002</v>
          </cell>
          <cell r="F225">
            <v>0.8794642857142857</v>
          </cell>
        </row>
        <row r="226">
          <cell r="A226">
            <v>35004</v>
          </cell>
          <cell r="B226">
            <v>2.78</v>
          </cell>
          <cell r="C226">
            <v>2.5072888888888873</v>
          </cell>
          <cell r="E226">
            <v>2.4900000000000002</v>
          </cell>
          <cell r="F226">
            <v>0.89777777777777779</v>
          </cell>
        </row>
        <row r="227">
          <cell r="A227">
            <v>35005</v>
          </cell>
          <cell r="B227">
            <v>2.78</v>
          </cell>
          <cell r="C227">
            <v>2.5084955752212372</v>
          </cell>
          <cell r="E227">
            <v>2.4900000000000002</v>
          </cell>
          <cell r="F227">
            <v>0.89380530973451322</v>
          </cell>
        </row>
        <row r="228">
          <cell r="A228">
            <v>35006</v>
          </cell>
          <cell r="B228">
            <v>2.8</v>
          </cell>
          <cell r="C228">
            <v>2.5097797356828173</v>
          </cell>
          <cell r="E228">
            <v>2.4900000000000002</v>
          </cell>
          <cell r="F228">
            <v>0.90748898678414092</v>
          </cell>
        </row>
        <row r="229">
          <cell r="A229">
            <v>35009</v>
          </cell>
          <cell r="B229">
            <v>2.82</v>
          </cell>
          <cell r="C229">
            <v>2.5111403508771915</v>
          </cell>
          <cell r="E229">
            <v>2.4900000000000002</v>
          </cell>
          <cell r="F229">
            <v>0.91666666666666663</v>
          </cell>
        </row>
        <row r="230">
          <cell r="A230">
            <v>35010</v>
          </cell>
          <cell r="B230">
            <v>2.8</v>
          </cell>
          <cell r="C230">
            <v>2.5124017467248891</v>
          </cell>
          <cell r="E230">
            <v>2.4900000000000002</v>
          </cell>
          <cell r="F230">
            <v>0.89956331877729256</v>
          </cell>
        </row>
        <row r="231">
          <cell r="A231">
            <v>35011</v>
          </cell>
          <cell r="B231">
            <v>2.73</v>
          </cell>
          <cell r="C231">
            <v>2.5133478260869548</v>
          </cell>
          <cell r="E231">
            <v>2.4900000000000002</v>
          </cell>
          <cell r="F231">
            <v>0.78260869565217395</v>
          </cell>
        </row>
        <row r="232">
          <cell r="A232">
            <v>35012</v>
          </cell>
          <cell r="B232">
            <v>2.73</v>
          </cell>
          <cell r="C232">
            <v>2.5142857142857125</v>
          </cell>
          <cell r="E232">
            <v>2.4900000000000002</v>
          </cell>
          <cell r="F232">
            <v>0.77922077922077926</v>
          </cell>
        </row>
        <row r="233">
          <cell r="A233">
            <v>35013</v>
          </cell>
          <cell r="B233">
            <v>2.72</v>
          </cell>
          <cell r="C233">
            <v>2.5151724137931017</v>
          </cell>
          <cell r="E233">
            <v>2.4950000000000001</v>
          </cell>
          <cell r="F233">
            <v>0.75862068965517238</v>
          </cell>
        </row>
        <row r="234">
          <cell r="A234">
            <v>35016</v>
          </cell>
          <cell r="B234">
            <v>2.65</v>
          </cell>
          <cell r="C234">
            <v>2.5157510729613719</v>
          </cell>
          <cell r="E234">
            <v>2.5</v>
          </cell>
          <cell r="F234">
            <v>0.61373390557939911</v>
          </cell>
        </row>
        <row r="235">
          <cell r="A235">
            <v>35017</v>
          </cell>
          <cell r="B235">
            <v>2.64</v>
          </cell>
          <cell r="C235">
            <v>2.5162820512820496</v>
          </cell>
          <cell r="E235">
            <v>2.5049999999999999</v>
          </cell>
          <cell r="F235">
            <v>0.59829059829059827</v>
          </cell>
        </row>
        <row r="236">
          <cell r="A236">
            <v>35018</v>
          </cell>
          <cell r="B236">
            <v>2.67</v>
          </cell>
          <cell r="C236">
            <v>2.5169361702127642</v>
          </cell>
          <cell r="E236">
            <v>2.5099999999999998</v>
          </cell>
          <cell r="F236">
            <v>0.65106382978723409</v>
          </cell>
        </row>
        <row r="237">
          <cell r="A237">
            <v>35019</v>
          </cell>
          <cell r="B237">
            <v>2.63</v>
          </cell>
          <cell r="C237">
            <v>2.5174152542372861</v>
          </cell>
          <cell r="E237">
            <v>2.5099999999999998</v>
          </cell>
          <cell r="F237">
            <v>0.57627118644067798</v>
          </cell>
        </row>
        <row r="238">
          <cell r="A238">
            <v>35020</v>
          </cell>
          <cell r="B238">
            <v>2.61</v>
          </cell>
          <cell r="C238">
            <v>2.5178059071729941</v>
          </cell>
          <cell r="E238">
            <v>2.5099999999999998</v>
          </cell>
          <cell r="F238">
            <v>0.56118143459915615</v>
          </cell>
        </row>
        <row r="239">
          <cell r="A239">
            <v>35023</v>
          </cell>
          <cell r="B239">
            <v>2.6</v>
          </cell>
          <cell r="C239">
            <v>2.5181512605042</v>
          </cell>
          <cell r="E239">
            <v>2.5199999999999996</v>
          </cell>
          <cell r="F239">
            <v>0.55042016806722693</v>
          </cell>
        </row>
        <row r="240">
          <cell r="A240">
            <v>35024</v>
          </cell>
          <cell r="B240">
            <v>2.61</v>
          </cell>
          <cell r="C240">
            <v>2.518535564853555</v>
          </cell>
          <cell r="E240">
            <v>2.5299999999999998</v>
          </cell>
          <cell r="F240">
            <v>0.56066945606694563</v>
          </cell>
        </row>
        <row r="241">
          <cell r="A241">
            <v>35025</v>
          </cell>
          <cell r="B241">
            <v>2.56</v>
          </cell>
          <cell r="C241">
            <v>2.5187083333333313</v>
          </cell>
          <cell r="E241">
            <v>2.5299999999999998</v>
          </cell>
          <cell r="F241">
            <v>0.5083333333333333</v>
          </cell>
        </row>
        <row r="242">
          <cell r="A242">
            <v>35026</v>
          </cell>
          <cell r="B242">
            <v>2.54</v>
          </cell>
          <cell r="C242">
            <v>2.5187966804979234</v>
          </cell>
          <cell r="E242">
            <v>2.5299999999999998</v>
          </cell>
          <cell r="F242">
            <v>0.50207468879668049</v>
          </cell>
        </row>
        <row r="243">
          <cell r="A243">
            <v>35027</v>
          </cell>
          <cell r="B243">
            <v>2.5499999999999998</v>
          </cell>
          <cell r="C243">
            <v>2.5189256198347088</v>
          </cell>
          <cell r="E243">
            <v>2.5350000000000001</v>
          </cell>
          <cell r="F243">
            <v>0.50826446280991733</v>
          </cell>
        </row>
        <row r="244">
          <cell r="A244">
            <v>35030</v>
          </cell>
          <cell r="B244">
            <v>2.4900000000000002</v>
          </cell>
          <cell r="C244">
            <v>2.5188065843621379</v>
          </cell>
          <cell r="E244">
            <v>2.5299999999999998</v>
          </cell>
          <cell r="F244">
            <v>0.4567901234567901</v>
          </cell>
        </row>
        <row r="245">
          <cell r="A245">
            <v>35031</v>
          </cell>
          <cell r="B245">
            <v>2.52</v>
          </cell>
          <cell r="C245">
            <v>2.5188114754098341</v>
          </cell>
          <cell r="E245">
            <v>2.5299999999999998</v>
          </cell>
          <cell r="F245">
            <v>0.49180327868852458</v>
          </cell>
        </row>
        <row r="246">
          <cell r="A246">
            <v>35032</v>
          </cell>
          <cell r="B246">
            <v>2.48</v>
          </cell>
          <cell r="C246">
            <v>2.5186530612244877</v>
          </cell>
          <cell r="E246">
            <v>2.5299999999999998</v>
          </cell>
          <cell r="F246">
            <v>0.42040816326530611</v>
          </cell>
        </row>
        <row r="247">
          <cell r="A247">
            <v>35033</v>
          </cell>
          <cell r="B247">
            <v>2.48</v>
          </cell>
          <cell r="C247">
            <v>2.5184959349593474</v>
          </cell>
          <cell r="E247">
            <v>2.5249999999999999</v>
          </cell>
          <cell r="F247">
            <v>0.41869918699186992</v>
          </cell>
        </row>
        <row r="248">
          <cell r="A248">
            <v>35034</v>
          </cell>
          <cell r="B248">
            <v>2.4500000000000002</v>
          </cell>
          <cell r="C248">
            <v>2.5182186234817796</v>
          </cell>
          <cell r="E248">
            <v>2.52</v>
          </cell>
          <cell r="F248">
            <v>0.36437246963562753</v>
          </cell>
        </row>
        <row r="249">
          <cell r="A249">
            <v>35037</v>
          </cell>
          <cell r="B249">
            <v>2.46</v>
          </cell>
          <cell r="C249">
            <v>2.5179838709677402</v>
          </cell>
          <cell r="E249">
            <v>2.5149999999999997</v>
          </cell>
          <cell r="F249">
            <v>0.3911290322580645</v>
          </cell>
        </row>
        <row r="250">
          <cell r="A250">
            <v>35038</v>
          </cell>
          <cell r="B250">
            <v>2.4700000000000002</v>
          </cell>
          <cell r="C250">
            <v>2.5177911646586328</v>
          </cell>
          <cell r="E250">
            <v>2.5099999999999998</v>
          </cell>
          <cell r="F250">
            <v>0.40963855421686746</v>
          </cell>
        </row>
        <row r="251">
          <cell r="A251">
            <v>35039</v>
          </cell>
          <cell r="B251">
            <v>2.44</v>
          </cell>
          <cell r="C251">
            <v>2.5174799999999986</v>
          </cell>
          <cell r="E251">
            <v>2.5099999999999998</v>
          </cell>
          <cell r="F251">
            <v>0.34799999999999998</v>
          </cell>
        </row>
        <row r="252">
          <cell r="A252">
            <v>35040</v>
          </cell>
          <cell r="B252">
            <v>2.4500000000000002</v>
          </cell>
          <cell r="C252">
            <v>2.5172111553784848</v>
          </cell>
          <cell r="E252">
            <v>2.5099999999999998</v>
          </cell>
          <cell r="F252">
            <v>0.36254980079681276</v>
          </cell>
        </row>
        <row r="253">
          <cell r="A253">
            <v>35041</v>
          </cell>
          <cell r="B253">
            <v>2.4700000000000002</v>
          </cell>
          <cell r="C253">
            <v>2.5170238095238084</v>
          </cell>
          <cell r="E253">
            <v>2.5049999999999999</v>
          </cell>
          <cell r="F253">
            <v>0.41269841269841268</v>
          </cell>
        </row>
        <row r="254">
          <cell r="A254">
            <v>35044</v>
          </cell>
          <cell r="B254">
            <v>2.4</v>
          </cell>
          <cell r="C254">
            <v>2.5165612648221334</v>
          </cell>
          <cell r="E254">
            <v>2.5</v>
          </cell>
          <cell r="F254">
            <v>0.30434782608695654</v>
          </cell>
        </row>
        <row r="255">
          <cell r="A255">
            <v>35045</v>
          </cell>
          <cell r="B255">
            <v>2.44</v>
          </cell>
          <cell r="C255">
            <v>2.516259842519684</v>
          </cell>
          <cell r="E255">
            <v>2.4950000000000001</v>
          </cell>
          <cell r="F255">
            <v>0.34645669291338582</v>
          </cell>
        </row>
        <row r="256">
          <cell r="A256">
            <v>35046</v>
          </cell>
          <cell r="B256">
            <v>2.38</v>
          </cell>
          <cell r="C256">
            <v>2.5157254901960777</v>
          </cell>
          <cell r="E256">
            <v>2.4900000000000002</v>
          </cell>
          <cell r="F256">
            <v>0.27843137254901962</v>
          </cell>
        </row>
        <row r="257">
          <cell r="A257">
            <v>35047</v>
          </cell>
          <cell r="B257">
            <v>2.38</v>
          </cell>
          <cell r="C257">
            <v>2.5151953124999991</v>
          </cell>
          <cell r="E257">
            <v>2.4900000000000002</v>
          </cell>
          <cell r="F257">
            <v>0.27734375</v>
          </cell>
        </row>
        <row r="258">
          <cell r="A258">
            <v>35048</v>
          </cell>
          <cell r="B258">
            <v>2.35</v>
          </cell>
          <cell r="C258">
            <v>2.5145525291828785</v>
          </cell>
          <cell r="E258">
            <v>2.4900000000000002</v>
          </cell>
          <cell r="F258">
            <v>0.25680933852140075</v>
          </cell>
        </row>
        <row r="259">
          <cell r="A259">
            <v>35051</v>
          </cell>
          <cell r="B259">
            <v>2.2999999999999998</v>
          </cell>
          <cell r="C259">
            <v>2.5137209302325569</v>
          </cell>
          <cell r="E259">
            <v>2.4900000000000002</v>
          </cell>
          <cell r="F259">
            <v>0.20542635658914729</v>
          </cell>
        </row>
        <row r="260">
          <cell r="A260">
            <v>35052</v>
          </cell>
          <cell r="B260">
            <v>2.2999999999999998</v>
          </cell>
          <cell r="C260">
            <v>2.5128957528957518</v>
          </cell>
          <cell r="E260">
            <v>2.4900000000000002</v>
          </cell>
          <cell r="F260">
            <v>0.20463320463320464</v>
          </cell>
        </row>
        <row r="261">
          <cell r="A261">
            <v>35053</v>
          </cell>
          <cell r="B261">
            <v>2.33</v>
          </cell>
          <cell r="C261">
            <v>2.5121923076923065</v>
          </cell>
          <cell r="E261">
            <v>2.4900000000000002</v>
          </cell>
          <cell r="F261">
            <v>0.25</v>
          </cell>
        </row>
        <row r="262">
          <cell r="A262">
            <v>35054</v>
          </cell>
          <cell r="B262">
            <v>2.3199999999999998</v>
          </cell>
          <cell r="C262">
            <v>2.511455938697317</v>
          </cell>
          <cell r="E262">
            <v>2.4900000000000002</v>
          </cell>
          <cell r="F262">
            <v>0.23754789272030652</v>
          </cell>
        </row>
        <row r="263">
          <cell r="A263">
            <v>35055</v>
          </cell>
          <cell r="B263">
            <v>2.2999999999999998</v>
          </cell>
          <cell r="C263">
            <v>2.5106488549618309</v>
          </cell>
          <cell r="E263">
            <v>2.4900000000000002</v>
          </cell>
          <cell r="F263">
            <v>0.20229007633587787</v>
          </cell>
        </row>
        <row r="264">
          <cell r="A264">
            <v>35058</v>
          </cell>
          <cell r="B264">
            <v>2.25</v>
          </cell>
          <cell r="C264">
            <v>2.5096577946768051</v>
          </cell>
          <cell r="E264">
            <v>2.4900000000000002</v>
          </cell>
          <cell r="F264">
            <v>0.14448669201520911</v>
          </cell>
        </row>
        <row r="265">
          <cell r="A265">
            <v>35059</v>
          </cell>
          <cell r="B265">
            <v>2.2200000000000002</v>
          </cell>
          <cell r="C265">
            <v>2.5085606060606054</v>
          </cell>
          <cell r="E265">
            <v>2.4900000000000002</v>
          </cell>
          <cell r="F265">
            <v>0.11363636363636363</v>
          </cell>
        </row>
        <row r="266">
          <cell r="A266">
            <v>35060</v>
          </cell>
          <cell r="B266">
            <v>2.2200000000000002</v>
          </cell>
          <cell r="C266">
            <v>2.5074716981132066</v>
          </cell>
          <cell r="E266">
            <v>2.4900000000000002</v>
          </cell>
          <cell r="F266">
            <v>0.11320754716981132</v>
          </cell>
        </row>
        <row r="267">
          <cell r="A267">
            <v>35061</v>
          </cell>
          <cell r="B267">
            <v>2.17</v>
          </cell>
          <cell r="C267">
            <v>2.506203007518796</v>
          </cell>
          <cell r="E267">
            <v>2.4850000000000003</v>
          </cell>
          <cell r="F267">
            <v>6.7669172932330823E-2</v>
          </cell>
        </row>
        <row r="268">
          <cell r="A268">
            <v>35062</v>
          </cell>
          <cell r="B268">
            <v>2.17</v>
          </cell>
          <cell r="C268">
            <v>2.5049438202247178</v>
          </cell>
          <cell r="E268">
            <v>2.48</v>
          </cell>
          <cell r="F268">
            <v>6.741573033707865E-2</v>
          </cell>
        </row>
        <row r="269">
          <cell r="A269">
            <v>35066</v>
          </cell>
          <cell r="B269">
            <v>2.0499999999999998</v>
          </cell>
          <cell r="C269">
            <v>2.503246268656715</v>
          </cell>
          <cell r="E269">
            <v>2.48</v>
          </cell>
          <cell r="F269">
            <v>0</v>
          </cell>
        </row>
        <row r="270">
          <cell r="A270">
            <v>35067</v>
          </cell>
          <cell r="B270">
            <v>2.0699999999999998</v>
          </cell>
          <cell r="C270">
            <v>2.5016356877323411</v>
          </cell>
          <cell r="E270">
            <v>2.48</v>
          </cell>
          <cell r="F270">
            <v>7.4349442379182153E-3</v>
          </cell>
        </row>
        <row r="271">
          <cell r="A271">
            <v>35068</v>
          </cell>
          <cell r="B271">
            <v>2.13</v>
          </cell>
          <cell r="C271">
            <v>2.5002592592592583</v>
          </cell>
          <cell r="E271">
            <v>2.48</v>
          </cell>
          <cell r="F271">
            <v>3.7037037037037035E-2</v>
          </cell>
        </row>
        <row r="272">
          <cell r="A272">
            <v>35069</v>
          </cell>
          <cell r="B272">
            <v>2.0499999999999998</v>
          </cell>
          <cell r="C272">
            <v>2.4985977859778585</v>
          </cell>
          <cell r="E272">
            <v>2.48</v>
          </cell>
          <cell r="F272">
            <v>0</v>
          </cell>
        </row>
        <row r="273">
          <cell r="A273">
            <v>35072</v>
          </cell>
          <cell r="B273">
            <v>2.06</v>
          </cell>
          <cell r="C273">
            <v>2.4969852941176458</v>
          </cell>
          <cell r="E273">
            <v>2.48</v>
          </cell>
          <cell r="F273">
            <v>7.3529411764705881E-3</v>
          </cell>
        </row>
        <row r="274">
          <cell r="A274">
            <v>35073</v>
          </cell>
          <cell r="B274">
            <v>2.13</v>
          </cell>
          <cell r="C274">
            <v>2.4956410256410244</v>
          </cell>
          <cell r="E274">
            <v>2.48</v>
          </cell>
          <cell r="F274">
            <v>4.3956043956043959E-2</v>
          </cell>
        </row>
        <row r="275">
          <cell r="A275">
            <v>35074</v>
          </cell>
          <cell r="B275">
            <v>2.09</v>
          </cell>
          <cell r="C275">
            <v>2.4941605839416043</v>
          </cell>
          <cell r="E275">
            <v>2.48</v>
          </cell>
          <cell r="F275">
            <v>2.1897810218978103E-2</v>
          </cell>
        </row>
        <row r="276">
          <cell r="A276">
            <v>35075</v>
          </cell>
          <cell r="B276">
            <v>2.09</v>
          </cell>
          <cell r="C276">
            <v>2.492690909090908</v>
          </cell>
          <cell r="E276">
            <v>2.48</v>
          </cell>
          <cell r="F276">
            <v>2.181818181818182E-2</v>
          </cell>
        </row>
        <row r="277">
          <cell r="A277">
            <v>35076</v>
          </cell>
          <cell r="B277">
            <v>2.09</v>
          </cell>
          <cell r="C277">
            <v>2.4912318840579699</v>
          </cell>
          <cell r="E277">
            <v>2.48</v>
          </cell>
          <cell r="F277">
            <v>2.1739130434782608E-2</v>
          </cell>
        </row>
        <row r="278">
          <cell r="A278">
            <v>35079</v>
          </cell>
          <cell r="B278">
            <v>2.1</v>
          </cell>
          <cell r="C278">
            <v>2.4898194945848364</v>
          </cell>
          <cell r="E278">
            <v>2.48</v>
          </cell>
          <cell r="F278">
            <v>4.3321299638989168E-2</v>
          </cell>
        </row>
        <row r="279">
          <cell r="A279">
            <v>35080</v>
          </cell>
          <cell r="B279">
            <v>2.09</v>
          </cell>
          <cell r="C279">
            <v>2.4883812949640278</v>
          </cell>
          <cell r="E279">
            <v>2.48</v>
          </cell>
          <cell r="F279">
            <v>2.1582733812949641E-2</v>
          </cell>
        </row>
        <row r="280">
          <cell r="A280">
            <v>35081</v>
          </cell>
          <cell r="B280">
            <v>2.06</v>
          </cell>
          <cell r="C280">
            <v>2.4868458781361995</v>
          </cell>
          <cell r="E280">
            <v>2.48</v>
          </cell>
          <cell r="F280">
            <v>7.1684587813620072E-3</v>
          </cell>
        </row>
        <row r="281">
          <cell r="A281">
            <v>35082</v>
          </cell>
          <cell r="B281">
            <v>1.99</v>
          </cell>
          <cell r="C281">
            <v>2.4850714285714277</v>
          </cell>
          <cell r="E281">
            <v>2.48</v>
          </cell>
          <cell r="F281">
            <v>0</v>
          </cell>
        </row>
        <row r="282">
          <cell r="A282">
            <v>35083</v>
          </cell>
          <cell r="B282">
            <v>2.0099999999999998</v>
          </cell>
          <cell r="C282">
            <v>2.4833807829181485</v>
          </cell>
          <cell r="E282">
            <v>2.48</v>
          </cell>
          <cell r="F282">
            <v>3.5587188612099642E-3</v>
          </cell>
        </row>
        <row r="283">
          <cell r="A283">
            <v>35086</v>
          </cell>
          <cell r="B283">
            <v>1.99</v>
          </cell>
          <cell r="C283">
            <v>2.4816312056737577</v>
          </cell>
          <cell r="E283">
            <v>2.48</v>
          </cell>
          <cell r="F283">
            <v>0</v>
          </cell>
        </row>
        <row r="284">
          <cell r="A284">
            <v>35087</v>
          </cell>
          <cell r="B284">
            <v>2</v>
          </cell>
          <cell r="C284">
            <v>2.4799293286219073</v>
          </cell>
          <cell r="E284">
            <v>2.48</v>
          </cell>
          <cell r="F284">
            <v>7.0671378091872791E-3</v>
          </cell>
        </row>
        <row r="285">
          <cell r="A285">
            <v>35088</v>
          </cell>
          <cell r="B285">
            <v>2.0099999999999998</v>
          </cell>
          <cell r="C285">
            <v>2.4782746478873228</v>
          </cell>
          <cell r="E285">
            <v>2.48</v>
          </cell>
          <cell r="F285">
            <v>1.0563380281690141E-2</v>
          </cell>
        </row>
        <row r="286">
          <cell r="A286">
            <v>35089</v>
          </cell>
          <cell r="B286">
            <v>2.0099999999999998</v>
          </cell>
          <cell r="C286">
            <v>2.4766315789473672</v>
          </cell>
          <cell r="E286">
            <v>2.48</v>
          </cell>
          <cell r="F286">
            <v>1.0526315789473684E-2</v>
          </cell>
        </row>
        <row r="287">
          <cell r="A287">
            <v>35090</v>
          </cell>
          <cell r="B287">
            <v>2.02</v>
          </cell>
          <cell r="C287">
            <v>2.4750349650349639</v>
          </cell>
          <cell r="E287">
            <v>2.4750000000000001</v>
          </cell>
          <cell r="F287">
            <v>2.097902097902098E-2</v>
          </cell>
        </row>
        <row r="288">
          <cell r="A288">
            <v>35093</v>
          </cell>
          <cell r="B288">
            <v>2.0299999999999998</v>
          </cell>
          <cell r="C288">
            <v>2.4734843205574899</v>
          </cell>
          <cell r="E288">
            <v>2.4700000000000002</v>
          </cell>
          <cell r="F288">
            <v>2.4390243902439025E-2</v>
          </cell>
        </row>
        <row r="289">
          <cell r="A289">
            <v>35094</v>
          </cell>
          <cell r="B289">
            <v>2.04</v>
          </cell>
          <cell r="C289">
            <v>2.4719791666666655</v>
          </cell>
          <cell r="E289">
            <v>2.4700000000000002</v>
          </cell>
          <cell r="F289">
            <v>2.7777777777777776E-2</v>
          </cell>
        </row>
        <row r="290">
          <cell r="A290">
            <v>35095</v>
          </cell>
          <cell r="B290">
            <v>2.06</v>
          </cell>
          <cell r="C290">
            <v>2.4705536332179916</v>
          </cell>
          <cell r="E290">
            <v>2.4700000000000002</v>
          </cell>
          <cell r="F290">
            <v>3.8062283737024222E-2</v>
          </cell>
        </row>
        <row r="291">
          <cell r="A291">
            <v>35096</v>
          </cell>
          <cell r="B291">
            <v>2.06</v>
          </cell>
          <cell r="C291">
            <v>2.469137931034481</v>
          </cell>
          <cell r="E291">
            <v>2.4700000000000002</v>
          </cell>
          <cell r="F291">
            <v>3.793103448275862E-2</v>
          </cell>
        </row>
        <row r="292">
          <cell r="A292">
            <v>35097</v>
          </cell>
          <cell r="B292">
            <v>2.06</v>
          </cell>
          <cell r="C292">
            <v>2.4677319587628848</v>
          </cell>
          <cell r="E292">
            <v>2.4700000000000002</v>
          </cell>
          <cell r="F292">
            <v>3.7800687285223365E-2</v>
          </cell>
        </row>
        <row r="293">
          <cell r="A293">
            <v>35100</v>
          </cell>
          <cell r="B293">
            <v>2.0099999999999998</v>
          </cell>
          <cell r="C293">
            <v>2.466164383561642</v>
          </cell>
          <cell r="E293">
            <v>2.4700000000000002</v>
          </cell>
          <cell r="F293">
            <v>1.0273972602739725E-2</v>
          </cell>
        </row>
        <row r="294">
          <cell r="A294">
            <v>35101</v>
          </cell>
          <cell r="B294">
            <v>2.0099999999999998</v>
          </cell>
          <cell r="C294">
            <v>2.4646075085324211</v>
          </cell>
          <cell r="E294">
            <v>2.4700000000000002</v>
          </cell>
          <cell r="F294">
            <v>1.0238907849829351E-2</v>
          </cell>
        </row>
        <row r="295">
          <cell r="A295">
            <v>35102</v>
          </cell>
          <cell r="B295">
            <v>2.02</v>
          </cell>
          <cell r="C295">
            <v>2.463095238095236</v>
          </cell>
          <cell r="E295">
            <v>2.4700000000000002</v>
          </cell>
          <cell r="F295">
            <v>2.7210884353741496E-2</v>
          </cell>
        </row>
        <row r="296">
          <cell r="A296">
            <v>35103</v>
          </cell>
          <cell r="B296">
            <v>2.0099999999999998</v>
          </cell>
          <cell r="C296">
            <v>2.4615593220338963</v>
          </cell>
          <cell r="E296">
            <v>2.4700000000000002</v>
          </cell>
          <cell r="F296">
            <v>1.0169491525423728E-2</v>
          </cell>
        </row>
        <row r="297">
          <cell r="A297">
            <v>35104</v>
          </cell>
          <cell r="B297">
            <v>2.02</v>
          </cell>
          <cell r="C297">
            <v>2.4600675675675654</v>
          </cell>
          <cell r="E297">
            <v>2.4649999999999999</v>
          </cell>
          <cell r="F297">
            <v>3.0405405405405407E-2</v>
          </cell>
        </row>
        <row r="298">
          <cell r="A298">
            <v>35107</v>
          </cell>
          <cell r="B298">
            <v>2.02</v>
          </cell>
          <cell r="C298">
            <v>2.4585858585858564</v>
          </cell>
          <cell r="E298">
            <v>2.46</v>
          </cell>
          <cell r="F298">
            <v>3.0303030303030304E-2</v>
          </cell>
        </row>
        <row r="299">
          <cell r="A299">
            <v>35108</v>
          </cell>
          <cell r="B299">
            <v>2.0299999999999998</v>
          </cell>
          <cell r="C299">
            <v>2.4571476510067094</v>
          </cell>
          <cell r="E299">
            <v>2.46</v>
          </cell>
          <cell r="F299">
            <v>4.3624161073825503E-2</v>
          </cell>
        </row>
        <row r="300">
          <cell r="A300">
            <v>35109</v>
          </cell>
          <cell r="B300">
            <v>2.0299999999999998</v>
          </cell>
          <cell r="C300">
            <v>2.455719063545148</v>
          </cell>
          <cell r="E300">
            <v>2.46</v>
          </cell>
          <cell r="F300">
            <v>4.3478260869565216E-2</v>
          </cell>
        </row>
        <row r="301">
          <cell r="A301">
            <v>35110</v>
          </cell>
          <cell r="B301">
            <v>2.0699999999999998</v>
          </cell>
          <cell r="C301">
            <v>2.454433333333331</v>
          </cell>
          <cell r="E301">
            <v>2.46</v>
          </cell>
          <cell r="F301">
            <v>8.3333333333333329E-2</v>
          </cell>
        </row>
        <row r="302">
          <cell r="A302">
            <v>35111</v>
          </cell>
          <cell r="B302">
            <v>2.13</v>
          </cell>
          <cell r="C302">
            <v>2.4533554817275727</v>
          </cell>
          <cell r="E302">
            <v>2.46</v>
          </cell>
          <cell r="F302">
            <v>0.12956810631229235</v>
          </cell>
        </row>
        <row r="303">
          <cell r="A303">
            <v>35128</v>
          </cell>
          <cell r="B303">
            <v>2.31</v>
          </cell>
          <cell r="C303">
            <v>2.4528807947019846</v>
          </cell>
          <cell r="E303">
            <v>2.46</v>
          </cell>
          <cell r="F303">
            <v>0.32781456953642385</v>
          </cell>
        </row>
        <row r="304">
          <cell r="A304">
            <v>35129</v>
          </cell>
          <cell r="B304">
            <v>2.25</v>
          </cell>
          <cell r="C304">
            <v>2.4522112211221101</v>
          </cell>
          <cell r="E304">
            <v>2.46</v>
          </cell>
          <cell r="F304">
            <v>0.25082508250825081</v>
          </cell>
        </row>
        <row r="305">
          <cell r="A305">
            <v>35130</v>
          </cell>
          <cell r="B305">
            <v>2.16</v>
          </cell>
          <cell r="C305">
            <v>2.4512499999999977</v>
          </cell>
          <cell r="E305">
            <v>2.46</v>
          </cell>
          <cell r="F305">
            <v>0.15789473684210525</v>
          </cell>
        </row>
        <row r="306">
          <cell r="A306">
            <v>35131</v>
          </cell>
          <cell r="B306">
            <v>2.19</v>
          </cell>
          <cell r="C306">
            <v>2.4503934426229486</v>
          </cell>
          <cell r="E306">
            <v>2.46</v>
          </cell>
          <cell r="F306">
            <v>0.19344262295081968</v>
          </cell>
        </row>
        <row r="307">
          <cell r="A307">
            <v>35132</v>
          </cell>
          <cell r="B307">
            <v>2.21</v>
          </cell>
          <cell r="C307">
            <v>2.4496078431372528</v>
          </cell>
          <cell r="E307">
            <v>2.4550000000000001</v>
          </cell>
          <cell r="F307">
            <v>0.21568627450980393</v>
          </cell>
        </row>
        <row r="308">
          <cell r="A308">
            <v>35135</v>
          </cell>
          <cell r="B308">
            <v>2.1800000000000002</v>
          </cell>
          <cell r="C308">
            <v>2.4487296416938089</v>
          </cell>
          <cell r="E308">
            <v>2.4500000000000002</v>
          </cell>
          <cell r="F308">
            <v>0.18892508143322476</v>
          </cell>
        </row>
        <row r="309">
          <cell r="A309">
            <v>35136</v>
          </cell>
          <cell r="B309">
            <v>2.17</v>
          </cell>
          <cell r="C309">
            <v>2.4478246753246728</v>
          </cell>
          <cell r="E309">
            <v>2.4500000000000002</v>
          </cell>
          <cell r="F309">
            <v>0.17207792207792208</v>
          </cell>
        </row>
        <row r="310">
          <cell r="A310">
            <v>35137</v>
          </cell>
          <cell r="B310">
            <v>2.17</v>
          </cell>
          <cell r="C310">
            <v>2.4469255663430394</v>
          </cell>
          <cell r="E310">
            <v>2.4500000000000002</v>
          </cell>
          <cell r="F310">
            <v>0.17152103559870549</v>
          </cell>
        </row>
        <row r="311">
          <cell r="A311">
            <v>35138</v>
          </cell>
          <cell r="B311">
            <v>2.16</v>
          </cell>
          <cell r="C311">
            <v>2.4459999999999975</v>
          </cell>
          <cell r="E311">
            <v>2.4500000000000002</v>
          </cell>
          <cell r="F311">
            <v>0.15483870967741936</v>
          </cell>
        </row>
        <row r="312">
          <cell r="A312">
            <v>35139</v>
          </cell>
          <cell r="B312">
            <v>2.17</v>
          </cell>
          <cell r="C312">
            <v>2.4451125401929232</v>
          </cell>
          <cell r="E312">
            <v>2.4500000000000002</v>
          </cell>
          <cell r="F312">
            <v>0.17363344051446947</v>
          </cell>
        </row>
        <row r="313">
          <cell r="A313">
            <v>35142</v>
          </cell>
          <cell r="B313">
            <v>2.19</v>
          </cell>
          <cell r="C313">
            <v>2.4442948717948694</v>
          </cell>
          <cell r="E313">
            <v>2.4500000000000002</v>
          </cell>
          <cell r="F313">
            <v>0.20512820512820512</v>
          </cell>
        </row>
        <row r="314">
          <cell r="A314">
            <v>35143</v>
          </cell>
          <cell r="B314">
            <v>2.19</v>
          </cell>
          <cell r="C314">
            <v>2.4434824281150136</v>
          </cell>
          <cell r="E314">
            <v>2.4500000000000002</v>
          </cell>
          <cell r="F314">
            <v>0.20447284345047922</v>
          </cell>
        </row>
        <row r="315">
          <cell r="A315">
            <v>35144</v>
          </cell>
          <cell r="B315">
            <v>2.2000000000000002</v>
          </cell>
          <cell r="C315">
            <v>2.4427070063694245</v>
          </cell>
          <cell r="E315">
            <v>2.4500000000000002</v>
          </cell>
          <cell r="F315">
            <v>0.22611464968152867</v>
          </cell>
        </row>
        <row r="316">
          <cell r="A316">
            <v>35145</v>
          </cell>
          <cell r="B316">
            <v>2.2000000000000002</v>
          </cell>
          <cell r="C316">
            <v>2.4419365079365059</v>
          </cell>
          <cell r="E316">
            <v>2.4500000000000002</v>
          </cell>
          <cell r="F316">
            <v>0.2253968253968254</v>
          </cell>
        </row>
        <row r="317">
          <cell r="A317">
            <v>35146</v>
          </cell>
          <cell r="B317">
            <v>2.2000000000000002</v>
          </cell>
          <cell r="C317">
            <v>2.4411708860759473</v>
          </cell>
          <cell r="E317">
            <v>2.4500000000000002</v>
          </cell>
          <cell r="F317">
            <v>0.22468354430379747</v>
          </cell>
        </row>
        <row r="318">
          <cell r="A318">
            <v>35149</v>
          </cell>
          <cell r="B318">
            <v>2.2000000000000002</v>
          </cell>
          <cell r="C318">
            <v>2.440410094637222</v>
          </cell>
          <cell r="E318">
            <v>2.4500000000000002</v>
          </cell>
          <cell r="F318">
            <v>0.22397476340694006</v>
          </cell>
        </row>
        <row r="319">
          <cell r="A319">
            <v>35150</v>
          </cell>
          <cell r="B319">
            <v>2.1800000000000002</v>
          </cell>
          <cell r="C319">
            <v>2.4395911949685516</v>
          </cell>
          <cell r="E319">
            <v>2.4500000000000002</v>
          </cell>
          <cell r="F319">
            <v>0.19496855345911951</v>
          </cell>
        </row>
        <row r="320">
          <cell r="A320">
            <v>35151</v>
          </cell>
          <cell r="B320">
            <v>2.17</v>
          </cell>
          <cell r="C320">
            <v>2.4387460815047</v>
          </cell>
          <cell r="E320">
            <v>2.4500000000000002</v>
          </cell>
          <cell r="F320">
            <v>0.16927899686520376</v>
          </cell>
        </row>
        <row r="321">
          <cell r="A321">
            <v>35152</v>
          </cell>
          <cell r="B321">
            <v>2.14</v>
          </cell>
          <cell r="C321">
            <v>2.4378124999999979</v>
          </cell>
          <cell r="E321">
            <v>2.4500000000000002</v>
          </cell>
          <cell r="F321">
            <v>0.140625</v>
          </cell>
        </row>
        <row r="322">
          <cell r="A322">
            <v>35153</v>
          </cell>
          <cell r="B322">
            <v>2.15</v>
          </cell>
          <cell r="C322">
            <v>2.4369158878504651</v>
          </cell>
          <cell r="E322">
            <v>2.4500000000000002</v>
          </cell>
          <cell r="F322">
            <v>0.14641744548286603</v>
          </cell>
        </row>
        <row r="323">
          <cell r="A323">
            <v>35156</v>
          </cell>
          <cell r="B323">
            <v>2.19</v>
          </cell>
          <cell r="C323">
            <v>2.4361490683229796</v>
          </cell>
          <cell r="E323">
            <v>2.4450000000000003</v>
          </cell>
          <cell r="F323">
            <v>0.21118012422360249</v>
          </cell>
        </row>
        <row r="324">
          <cell r="A324">
            <v>35157</v>
          </cell>
          <cell r="B324">
            <v>2.15</v>
          </cell>
          <cell r="C324">
            <v>2.435263157894735</v>
          </cell>
          <cell r="E324">
            <v>2.44</v>
          </cell>
          <cell r="F324">
            <v>0.14551083591331268</v>
          </cell>
        </row>
        <row r="325">
          <cell r="A325">
            <v>35158</v>
          </cell>
          <cell r="B325">
            <v>2.17</v>
          </cell>
          <cell r="C325">
            <v>2.4344444444444422</v>
          </cell>
          <cell r="E325">
            <v>2.44</v>
          </cell>
          <cell r="F325">
            <v>0.17592592592592593</v>
          </cell>
        </row>
        <row r="326">
          <cell r="A326">
            <v>35159</v>
          </cell>
          <cell r="B326">
            <v>2.1800000000000002</v>
          </cell>
          <cell r="C326">
            <v>2.4336615384615361</v>
          </cell>
          <cell r="E326">
            <v>2.44</v>
          </cell>
          <cell r="F326">
            <v>0.20615384615384616</v>
          </cell>
        </row>
        <row r="327">
          <cell r="A327">
            <v>35160</v>
          </cell>
          <cell r="B327">
            <v>2.25</v>
          </cell>
          <cell r="C327">
            <v>2.4330981595092003</v>
          </cell>
          <cell r="E327">
            <v>2.44</v>
          </cell>
          <cell r="F327">
            <v>0.30061349693251532</v>
          </cell>
        </row>
        <row r="328">
          <cell r="A328">
            <v>35163</v>
          </cell>
          <cell r="B328">
            <v>2.25</v>
          </cell>
          <cell r="C328">
            <v>2.432538226299692</v>
          </cell>
          <cell r="E328">
            <v>2.44</v>
          </cell>
          <cell r="F328">
            <v>0.29969418960244648</v>
          </cell>
        </row>
        <row r="329">
          <cell r="A329">
            <v>35164</v>
          </cell>
          <cell r="B329">
            <v>2.23</v>
          </cell>
          <cell r="C329">
            <v>2.431920731707315</v>
          </cell>
          <cell r="E329">
            <v>2.44</v>
          </cell>
          <cell r="F329">
            <v>0.28048780487804881</v>
          </cell>
        </row>
        <row r="330">
          <cell r="A330">
            <v>35165</v>
          </cell>
          <cell r="B330">
            <v>2.2400000000000002</v>
          </cell>
          <cell r="C330">
            <v>2.4313373860182348</v>
          </cell>
          <cell r="E330">
            <v>2.44</v>
          </cell>
          <cell r="F330">
            <v>0.2978723404255319</v>
          </cell>
        </row>
        <row r="331">
          <cell r="A331">
            <v>35166</v>
          </cell>
          <cell r="B331">
            <v>2.25</v>
          </cell>
          <cell r="C331">
            <v>2.4307878787878767</v>
          </cell>
          <cell r="E331">
            <v>2.44</v>
          </cell>
          <cell r="F331">
            <v>0.30303030303030304</v>
          </cell>
        </row>
        <row r="332">
          <cell r="A332">
            <v>35167</v>
          </cell>
          <cell r="B332">
            <v>2.27</v>
          </cell>
          <cell r="C332">
            <v>2.4303021148036232</v>
          </cell>
          <cell r="E332">
            <v>2.44</v>
          </cell>
          <cell r="F332">
            <v>0.34138972809667673</v>
          </cell>
        </row>
        <row r="333">
          <cell r="A333">
            <v>35170</v>
          </cell>
          <cell r="B333">
            <v>2.2599999999999998</v>
          </cell>
          <cell r="C333">
            <v>2.4297891566265037</v>
          </cell>
          <cell r="E333">
            <v>2.4350000000000001</v>
          </cell>
          <cell r="F333">
            <v>0.33132530120481929</v>
          </cell>
        </row>
        <row r="334">
          <cell r="A334">
            <v>35171</v>
          </cell>
          <cell r="B334">
            <v>2.2799999999999998</v>
          </cell>
          <cell r="C334">
            <v>2.4293393393393372</v>
          </cell>
          <cell r="E334">
            <v>2.4300000000000002</v>
          </cell>
          <cell r="F334">
            <v>0.35135135135135137</v>
          </cell>
        </row>
        <row r="335">
          <cell r="A335">
            <v>35172</v>
          </cell>
          <cell r="B335">
            <v>2.29</v>
          </cell>
          <cell r="C335">
            <v>2.4289221556886202</v>
          </cell>
          <cell r="E335">
            <v>2.4300000000000002</v>
          </cell>
          <cell r="F335">
            <v>0.3592814371257485</v>
          </cell>
        </row>
        <row r="336">
          <cell r="A336">
            <v>35173</v>
          </cell>
          <cell r="B336">
            <v>2.3199999999999998</v>
          </cell>
          <cell r="C336">
            <v>2.4285970149253711</v>
          </cell>
          <cell r="E336">
            <v>2.4300000000000002</v>
          </cell>
          <cell r="F336">
            <v>0.40298507462686567</v>
          </cell>
        </row>
        <row r="337">
          <cell r="A337">
            <v>35174</v>
          </cell>
          <cell r="B337">
            <v>2.38</v>
          </cell>
          <cell r="C337">
            <v>2.4284523809523786</v>
          </cell>
          <cell r="E337">
            <v>2.4249999999999998</v>
          </cell>
          <cell r="F337">
            <v>0.44642857142857145</v>
          </cell>
        </row>
        <row r="338">
          <cell r="A338">
            <v>35177</v>
          </cell>
          <cell r="B338">
            <v>2.37</v>
          </cell>
          <cell r="C338">
            <v>2.4282789317507394</v>
          </cell>
          <cell r="E338">
            <v>2.42</v>
          </cell>
          <cell r="F338">
            <v>0.43916913946587538</v>
          </cell>
        </row>
        <row r="339">
          <cell r="A339">
            <v>35178</v>
          </cell>
          <cell r="B339">
            <v>2.41</v>
          </cell>
          <cell r="C339">
            <v>2.4282248520710037</v>
          </cell>
          <cell r="E339">
            <v>2.42</v>
          </cell>
          <cell r="F339">
            <v>0.48520710059171596</v>
          </cell>
        </row>
        <row r="340">
          <cell r="A340">
            <v>35179</v>
          </cell>
          <cell r="B340">
            <v>2.56</v>
          </cell>
          <cell r="C340">
            <v>2.4286135693215316</v>
          </cell>
          <cell r="E340">
            <v>2.42</v>
          </cell>
          <cell r="F340">
            <v>0.64896755162241893</v>
          </cell>
        </row>
        <row r="341">
          <cell r="A341">
            <v>35180</v>
          </cell>
          <cell r="B341">
            <v>2.5099999999999998</v>
          </cell>
          <cell r="C341">
            <v>2.4288529411764679</v>
          </cell>
          <cell r="E341">
            <v>2.4249999999999998</v>
          </cell>
          <cell r="F341">
            <v>0.62352941176470589</v>
          </cell>
        </row>
        <row r="342">
          <cell r="A342">
            <v>35181</v>
          </cell>
          <cell r="B342">
            <v>2.72</v>
          </cell>
          <cell r="C342">
            <v>2.429706744868033</v>
          </cell>
          <cell r="E342">
            <v>2.4300000000000002</v>
          </cell>
          <cell r="F342">
            <v>0.83284457478005869</v>
          </cell>
        </row>
        <row r="343">
          <cell r="A343">
            <v>35184</v>
          </cell>
          <cell r="B343">
            <v>2.83</v>
          </cell>
          <cell r="C343">
            <v>2.4308771929824537</v>
          </cell>
          <cell r="E343">
            <v>2.4300000000000002</v>
          </cell>
          <cell r="F343">
            <v>0.95321637426900585</v>
          </cell>
        </row>
        <row r="344">
          <cell r="A344">
            <v>35185</v>
          </cell>
          <cell r="B344">
            <v>2.62</v>
          </cell>
          <cell r="C344">
            <v>2.4314285714285693</v>
          </cell>
          <cell r="E344">
            <v>2.4300000000000002</v>
          </cell>
          <cell r="F344">
            <v>0.69679300291545188</v>
          </cell>
        </row>
        <row r="345">
          <cell r="A345">
            <v>35187</v>
          </cell>
          <cell r="B345">
            <v>2.5299999999999998</v>
          </cell>
          <cell r="C345">
            <v>2.4317151162790673</v>
          </cell>
          <cell r="E345">
            <v>2.4350000000000001</v>
          </cell>
          <cell r="F345">
            <v>0.62790697674418605</v>
          </cell>
        </row>
        <row r="346">
          <cell r="A346">
            <v>35188</v>
          </cell>
          <cell r="B346">
            <v>2.52</v>
          </cell>
          <cell r="C346">
            <v>2.4319710144927513</v>
          </cell>
          <cell r="E346">
            <v>2.44</v>
          </cell>
          <cell r="F346">
            <v>0.62318840579710144</v>
          </cell>
        </row>
        <row r="347">
          <cell r="A347">
            <v>35191</v>
          </cell>
          <cell r="B347">
            <v>2.6</v>
          </cell>
          <cell r="C347">
            <v>2.4324566473988418</v>
          </cell>
          <cell r="E347">
            <v>2.44</v>
          </cell>
          <cell r="F347">
            <v>0.67630057803468213</v>
          </cell>
        </row>
        <row r="348">
          <cell r="A348">
            <v>35192</v>
          </cell>
          <cell r="B348">
            <v>2.56</v>
          </cell>
          <cell r="C348">
            <v>2.4328242074927928</v>
          </cell>
          <cell r="E348">
            <v>2.44</v>
          </cell>
          <cell r="F348">
            <v>0.64265129682997113</v>
          </cell>
        </row>
        <row r="349">
          <cell r="A349">
            <v>35193</v>
          </cell>
          <cell r="B349">
            <v>2.56</v>
          </cell>
          <cell r="C349">
            <v>2.433189655172411</v>
          </cell>
          <cell r="E349">
            <v>2.44</v>
          </cell>
          <cell r="F349">
            <v>0.64080459770114939</v>
          </cell>
        </row>
        <row r="350">
          <cell r="A350">
            <v>35194</v>
          </cell>
          <cell r="B350">
            <v>2.54</v>
          </cell>
          <cell r="C350">
            <v>2.433495702005728</v>
          </cell>
          <cell r="E350">
            <v>2.44</v>
          </cell>
          <cell r="F350">
            <v>0.63037249283667618</v>
          </cell>
        </row>
        <row r="351">
          <cell r="A351">
            <v>35195</v>
          </cell>
          <cell r="B351">
            <v>2.56</v>
          </cell>
          <cell r="C351">
            <v>2.4338571428571401</v>
          </cell>
          <cell r="E351">
            <v>2.44</v>
          </cell>
          <cell r="F351">
            <v>0.64</v>
          </cell>
        </row>
        <row r="352">
          <cell r="A352">
            <v>35198</v>
          </cell>
          <cell r="B352">
            <v>2.57</v>
          </cell>
          <cell r="C352">
            <v>2.4342450142450116</v>
          </cell>
          <cell r="E352">
            <v>2.44</v>
          </cell>
          <cell r="F352">
            <v>0.65811965811965811</v>
          </cell>
        </row>
        <row r="353">
          <cell r="A353">
            <v>35199</v>
          </cell>
          <cell r="B353">
            <v>2.57</v>
          </cell>
          <cell r="C353">
            <v>2.4346306818181791</v>
          </cell>
          <cell r="E353">
            <v>2.44</v>
          </cell>
          <cell r="F353">
            <v>0.65625</v>
          </cell>
        </row>
        <row r="354">
          <cell r="A354">
            <v>35200</v>
          </cell>
          <cell r="B354">
            <v>2.63</v>
          </cell>
          <cell r="C354">
            <v>2.4351841359773347</v>
          </cell>
          <cell r="E354">
            <v>2.44</v>
          </cell>
          <cell r="F354">
            <v>0.70821529745042489</v>
          </cell>
        </row>
        <row r="355">
          <cell r="A355">
            <v>35201</v>
          </cell>
          <cell r="B355">
            <v>2.64</v>
          </cell>
          <cell r="C355">
            <v>2.4357627118644043</v>
          </cell>
          <cell r="E355">
            <v>2.4450000000000003</v>
          </cell>
          <cell r="F355">
            <v>0.7231638418079096</v>
          </cell>
        </row>
        <row r="356">
          <cell r="A356">
            <v>35202</v>
          </cell>
          <cell r="B356">
            <v>2.75</v>
          </cell>
          <cell r="C356">
            <v>2.4366478873239412</v>
          </cell>
          <cell r="E356">
            <v>2.4500000000000002</v>
          </cell>
          <cell r="F356">
            <v>0.88450704225352117</v>
          </cell>
        </row>
        <row r="357">
          <cell r="A357">
            <v>35205</v>
          </cell>
          <cell r="B357">
            <v>2.72</v>
          </cell>
          <cell r="C357">
            <v>2.4374438202247166</v>
          </cell>
          <cell r="E357">
            <v>2.4500000000000002</v>
          </cell>
          <cell r="F357">
            <v>0.8314606741573034</v>
          </cell>
        </row>
        <row r="358">
          <cell r="A358">
            <v>35206</v>
          </cell>
          <cell r="B358">
            <v>2.57</v>
          </cell>
          <cell r="C358">
            <v>2.4378151260504177</v>
          </cell>
          <cell r="E358">
            <v>2.4500000000000002</v>
          </cell>
          <cell r="F358">
            <v>0.6470588235294118</v>
          </cell>
        </row>
        <row r="359">
          <cell r="A359">
            <v>35207</v>
          </cell>
          <cell r="B359">
            <v>2.6</v>
          </cell>
          <cell r="C359">
            <v>2.4382681564245785</v>
          </cell>
          <cell r="E359">
            <v>2.4500000000000002</v>
          </cell>
          <cell r="F359">
            <v>0.67318435754189943</v>
          </cell>
        </row>
        <row r="360">
          <cell r="A360">
            <v>35208</v>
          </cell>
          <cell r="B360">
            <v>2.5</v>
          </cell>
          <cell r="C360">
            <v>2.4384401114206105</v>
          </cell>
          <cell r="E360">
            <v>2.4500000000000002</v>
          </cell>
          <cell r="F360">
            <v>0.58774373259052926</v>
          </cell>
        </row>
        <row r="361">
          <cell r="A361">
            <v>35209</v>
          </cell>
          <cell r="B361">
            <v>2.4900000000000002</v>
          </cell>
          <cell r="C361">
            <v>2.4385833333333311</v>
          </cell>
          <cell r="E361">
            <v>2.4500000000000002</v>
          </cell>
          <cell r="F361">
            <v>0.56944444444444442</v>
          </cell>
        </row>
        <row r="362">
          <cell r="A362">
            <v>35212</v>
          </cell>
          <cell r="B362">
            <v>2.4900000000000002</v>
          </cell>
          <cell r="C362">
            <v>2.4387257617728508</v>
          </cell>
          <cell r="E362">
            <v>2.4500000000000002</v>
          </cell>
          <cell r="F362">
            <v>0.56786703601108035</v>
          </cell>
        </row>
        <row r="363">
          <cell r="A363">
            <v>35213</v>
          </cell>
          <cell r="B363">
            <v>2.52</v>
          </cell>
          <cell r="C363">
            <v>2.4389502762430917</v>
          </cell>
          <cell r="E363">
            <v>2.4500000000000002</v>
          </cell>
          <cell r="F363">
            <v>0.60220994475138123</v>
          </cell>
        </row>
        <row r="364">
          <cell r="A364">
            <v>35214</v>
          </cell>
          <cell r="B364">
            <v>2.54</v>
          </cell>
          <cell r="C364">
            <v>2.4392286501377387</v>
          </cell>
          <cell r="E364">
            <v>2.4500000000000002</v>
          </cell>
          <cell r="F364">
            <v>0.61707988980716255</v>
          </cell>
        </row>
        <row r="365">
          <cell r="A365">
            <v>35215</v>
          </cell>
          <cell r="B365">
            <v>2.48</v>
          </cell>
          <cell r="C365">
            <v>2.4393406593406572</v>
          </cell>
          <cell r="E365">
            <v>2.4500000000000002</v>
          </cell>
          <cell r="F365">
            <v>0.5357142857142857</v>
          </cell>
        </row>
        <row r="366">
          <cell r="A366">
            <v>35216</v>
          </cell>
          <cell r="B366">
            <v>2.52</v>
          </cell>
          <cell r="C366">
            <v>2.439561643835614</v>
          </cell>
          <cell r="E366">
            <v>2.4500000000000002</v>
          </cell>
          <cell r="F366">
            <v>0.6</v>
          </cell>
        </row>
        <row r="367">
          <cell r="A367">
            <v>35219</v>
          </cell>
          <cell r="B367">
            <v>2.5099999999999998</v>
          </cell>
          <cell r="C367">
            <v>2.4397540983606532</v>
          </cell>
          <cell r="E367">
            <v>2.4500000000000002</v>
          </cell>
          <cell r="F367">
            <v>0.5901639344262295</v>
          </cell>
        </row>
        <row r="368">
          <cell r="A368">
            <v>35220</v>
          </cell>
          <cell r="B368">
            <v>2.5499999999999998</v>
          </cell>
          <cell r="C368">
            <v>2.4400544959128041</v>
          </cell>
          <cell r="E368">
            <v>2.4500000000000002</v>
          </cell>
          <cell r="F368">
            <v>0.6294277929155313</v>
          </cell>
        </row>
        <row r="369">
          <cell r="A369">
            <v>35221</v>
          </cell>
          <cell r="B369">
            <v>2.72</v>
          </cell>
          <cell r="C369">
            <v>2.440815217391302</v>
          </cell>
          <cell r="E369">
            <v>2.4500000000000002</v>
          </cell>
          <cell r="F369">
            <v>0.83423913043478259</v>
          </cell>
        </row>
        <row r="370">
          <cell r="A370">
            <v>35222</v>
          </cell>
          <cell r="B370">
            <v>2.76</v>
          </cell>
          <cell r="C370">
            <v>2.4416802168021654</v>
          </cell>
          <cell r="E370">
            <v>2.4500000000000002</v>
          </cell>
          <cell r="F370">
            <v>0.89701897018970189</v>
          </cell>
        </row>
        <row r="371">
          <cell r="A371">
            <v>35223</v>
          </cell>
          <cell r="B371">
            <v>2.85</v>
          </cell>
          <cell r="C371">
            <v>2.4427837837837814</v>
          </cell>
          <cell r="E371">
            <v>2.4550000000000001</v>
          </cell>
          <cell r="F371">
            <v>0.96756756756756757</v>
          </cell>
        </row>
        <row r="372">
          <cell r="A372">
            <v>35226</v>
          </cell>
          <cell r="B372">
            <v>3</v>
          </cell>
          <cell r="C372">
            <v>2.4442857142857117</v>
          </cell>
          <cell r="E372">
            <v>2.46</v>
          </cell>
          <cell r="F372">
            <v>0.99191374663072773</v>
          </cell>
        </row>
        <row r="373">
          <cell r="A373">
            <v>35227</v>
          </cell>
          <cell r="B373">
            <v>2.95</v>
          </cell>
          <cell r="C373">
            <v>2.4456451612903205</v>
          </cell>
          <cell r="E373">
            <v>2.46</v>
          </cell>
          <cell r="F373">
            <v>0.989247311827957</v>
          </cell>
        </row>
        <row r="374">
          <cell r="A374">
            <v>35228</v>
          </cell>
          <cell r="B374">
            <v>2.96</v>
          </cell>
          <cell r="C374">
            <v>2.447024128686325</v>
          </cell>
          <cell r="E374">
            <v>2.46</v>
          </cell>
          <cell r="F374">
            <v>0.98927613941018766</v>
          </cell>
        </row>
        <row r="375">
          <cell r="A375">
            <v>35229</v>
          </cell>
          <cell r="B375">
            <v>3.02</v>
          </cell>
          <cell r="C375">
            <v>2.4485561497326183</v>
          </cell>
          <cell r="E375">
            <v>2.46</v>
          </cell>
          <cell r="F375">
            <v>0.99197860962566842</v>
          </cell>
        </row>
        <row r="376">
          <cell r="A376">
            <v>35230</v>
          </cell>
          <cell r="B376">
            <v>3.07</v>
          </cell>
          <cell r="C376">
            <v>2.4502133333333314</v>
          </cell>
          <cell r="E376">
            <v>2.46</v>
          </cell>
          <cell r="F376">
            <v>0.99199999999999999</v>
          </cell>
        </row>
        <row r="377">
          <cell r="A377">
            <v>35233</v>
          </cell>
          <cell r="B377">
            <v>2.98</v>
          </cell>
          <cell r="C377">
            <v>2.45162234042553</v>
          </cell>
          <cell r="E377">
            <v>2.46</v>
          </cell>
          <cell r="F377">
            <v>0.98404255319148937</v>
          </cell>
        </row>
        <row r="378">
          <cell r="A378">
            <v>35234</v>
          </cell>
          <cell r="B378">
            <v>3.15</v>
          </cell>
          <cell r="C378">
            <v>2.4534748010610059</v>
          </cell>
          <cell r="E378">
            <v>2.46</v>
          </cell>
          <cell r="F378">
            <v>0.99204244031830235</v>
          </cell>
        </row>
        <row r="379">
          <cell r="A379">
            <v>35235</v>
          </cell>
          <cell r="B379">
            <v>3.16</v>
          </cell>
          <cell r="C379">
            <v>2.4553439153439132</v>
          </cell>
          <cell r="E379">
            <v>2.46</v>
          </cell>
          <cell r="F379">
            <v>0.99206349206349209</v>
          </cell>
        </row>
        <row r="380">
          <cell r="A380">
            <v>35236</v>
          </cell>
          <cell r="B380">
            <v>3.14</v>
          </cell>
          <cell r="C380">
            <v>2.457150395778362</v>
          </cell>
          <cell r="E380">
            <v>2.46</v>
          </cell>
          <cell r="F380">
            <v>0.98680738786279687</v>
          </cell>
        </row>
        <row r="381">
          <cell r="A381">
            <v>35237</v>
          </cell>
          <cell r="B381">
            <v>3.15</v>
          </cell>
          <cell r="C381">
            <v>2.4589736842105241</v>
          </cell>
          <cell r="E381">
            <v>2.4649999999999999</v>
          </cell>
          <cell r="F381">
            <v>0.98684210526315785</v>
          </cell>
        </row>
        <row r="382">
          <cell r="A382">
            <v>35240</v>
          </cell>
          <cell r="B382">
            <v>3.14</v>
          </cell>
          <cell r="C382">
            <v>2.460761154855641</v>
          </cell>
          <cell r="E382">
            <v>2.4700000000000002</v>
          </cell>
          <cell r="F382">
            <v>0.98162729658792647</v>
          </cell>
        </row>
        <row r="383">
          <cell r="A383">
            <v>35241</v>
          </cell>
          <cell r="B383">
            <v>3.08</v>
          </cell>
          <cell r="C383">
            <v>2.4623821989528776</v>
          </cell>
          <cell r="E383">
            <v>2.4700000000000002</v>
          </cell>
          <cell r="F383">
            <v>0.97905759162303663</v>
          </cell>
        </row>
        <row r="384">
          <cell r="A384">
            <v>35242</v>
          </cell>
          <cell r="B384">
            <v>3.17</v>
          </cell>
          <cell r="C384">
            <v>2.4642297650130525</v>
          </cell>
          <cell r="E384">
            <v>2.4700000000000002</v>
          </cell>
          <cell r="F384">
            <v>0.9921671018276762</v>
          </cell>
        </row>
        <row r="385">
          <cell r="A385">
            <v>35243</v>
          </cell>
          <cell r="B385">
            <v>3.19</v>
          </cell>
          <cell r="C385">
            <v>2.4661197916666646</v>
          </cell>
          <cell r="E385">
            <v>2.4700000000000002</v>
          </cell>
          <cell r="F385">
            <v>0.9921875</v>
          </cell>
        </row>
        <row r="386">
          <cell r="A386">
            <v>35244</v>
          </cell>
          <cell r="B386">
            <v>3.17</v>
          </cell>
          <cell r="C386">
            <v>2.4679480519480497</v>
          </cell>
          <cell r="E386">
            <v>2.4700000000000002</v>
          </cell>
          <cell r="F386">
            <v>0.98701298701298701</v>
          </cell>
        </row>
        <row r="387">
          <cell r="A387">
            <v>35247</v>
          </cell>
          <cell r="B387">
            <v>2.85</v>
          </cell>
          <cell r="C387">
            <v>2.468937823834195</v>
          </cell>
          <cell r="E387">
            <v>2.4700000000000002</v>
          </cell>
          <cell r="F387">
            <v>0.92746113989637302</v>
          </cell>
        </row>
        <row r="388">
          <cell r="A388">
            <v>35248</v>
          </cell>
          <cell r="B388">
            <v>2.86</v>
          </cell>
          <cell r="C388">
            <v>2.4699483204134345</v>
          </cell>
          <cell r="E388">
            <v>2.4700000000000002</v>
          </cell>
          <cell r="F388">
            <v>0.93540051679586567</v>
          </cell>
        </row>
        <row r="389">
          <cell r="A389">
            <v>35249</v>
          </cell>
          <cell r="B389">
            <v>2.95</v>
          </cell>
          <cell r="C389">
            <v>2.4711855670103073</v>
          </cell>
          <cell r="E389">
            <v>2.4700000000000002</v>
          </cell>
          <cell r="F389">
            <v>0.95360824742268047</v>
          </cell>
        </row>
        <row r="390">
          <cell r="A390">
            <v>35250</v>
          </cell>
          <cell r="B390">
            <v>2.94</v>
          </cell>
          <cell r="C390">
            <v>2.4723907455012837</v>
          </cell>
          <cell r="E390">
            <v>2.4700000000000002</v>
          </cell>
          <cell r="F390">
            <v>0.95115681233933158</v>
          </cell>
        </row>
        <row r="391">
          <cell r="A391">
            <v>35251</v>
          </cell>
          <cell r="B391">
            <v>2.94</v>
          </cell>
          <cell r="C391">
            <v>2.4735897435897418</v>
          </cell>
          <cell r="E391">
            <v>2.4750000000000001</v>
          </cell>
          <cell r="F391">
            <v>0.94871794871794868</v>
          </cell>
        </row>
        <row r="392">
          <cell r="A392">
            <v>35254</v>
          </cell>
          <cell r="B392">
            <v>3.02</v>
          </cell>
          <cell r="C392">
            <v>2.4749872122762131</v>
          </cell>
          <cell r="E392">
            <v>2.48</v>
          </cell>
          <cell r="F392">
            <v>0.96419437340153458</v>
          </cell>
        </row>
        <row r="393">
          <cell r="A393">
            <v>35255</v>
          </cell>
          <cell r="B393">
            <v>3.05</v>
          </cell>
          <cell r="C393">
            <v>2.4764540816326512</v>
          </cell>
          <cell r="E393">
            <v>2.48</v>
          </cell>
          <cell r="F393">
            <v>0.96683673469387754</v>
          </cell>
        </row>
        <row r="394">
          <cell r="A394">
            <v>35256</v>
          </cell>
          <cell r="B394">
            <v>3.06</v>
          </cell>
          <cell r="C394">
            <v>2.4779389312977078</v>
          </cell>
          <cell r="E394">
            <v>2.48</v>
          </cell>
          <cell r="F394">
            <v>0.9669211195928753</v>
          </cell>
        </row>
        <row r="395">
          <cell r="A395">
            <v>35257</v>
          </cell>
          <cell r="B395">
            <v>2.96</v>
          </cell>
          <cell r="C395">
            <v>2.4791624365482217</v>
          </cell>
          <cell r="E395">
            <v>2.48</v>
          </cell>
          <cell r="F395">
            <v>0.949238578680203</v>
          </cell>
        </row>
        <row r="396">
          <cell r="A396">
            <v>35258</v>
          </cell>
          <cell r="B396">
            <v>2.97</v>
          </cell>
          <cell r="C396">
            <v>2.4804050632911374</v>
          </cell>
          <cell r="E396">
            <v>2.48</v>
          </cell>
          <cell r="F396">
            <v>0.95189873417721516</v>
          </cell>
        </row>
        <row r="397">
          <cell r="A397">
            <v>35261</v>
          </cell>
          <cell r="B397">
            <v>2.94</v>
          </cell>
          <cell r="C397">
            <v>2.481565656565655</v>
          </cell>
          <cell r="E397">
            <v>2.48</v>
          </cell>
          <cell r="F397">
            <v>0.93434343434343436</v>
          </cell>
        </row>
        <row r="398">
          <cell r="A398">
            <v>35262</v>
          </cell>
          <cell r="B398">
            <v>3.09</v>
          </cell>
          <cell r="C398">
            <v>2.4830982367758172</v>
          </cell>
          <cell r="E398">
            <v>2.48</v>
          </cell>
          <cell r="F398">
            <v>0.97229219143576828</v>
          </cell>
        </row>
        <row r="399">
          <cell r="A399">
            <v>35263</v>
          </cell>
          <cell r="B399">
            <v>3.04</v>
          </cell>
          <cell r="C399">
            <v>2.4844974874371841</v>
          </cell>
          <cell r="E399">
            <v>2.48</v>
          </cell>
          <cell r="F399">
            <v>0.95979899497487442</v>
          </cell>
        </row>
        <row r="400">
          <cell r="A400">
            <v>35264</v>
          </cell>
          <cell r="B400">
            <v>3.07</v>
          </cell>
          <cell r="C400">
            <v>2.4859649122807004</v>
          </cell>
          <cell r="E400">
            <v>2.48</v>
          </cell>
          <cell r="F400">
            <v>0.96491228070175439</v>
          </cell>
        </row>
        <row r="401">
          <cell r="A401">
            <v>35265</v>
          </cell>
          <cell r="B401">
            <v>3.21</v>
          </cell>
          <cell r="C401">
            <v>2.4877749999999987</v>
          </cell>
          <cell r="E401">
            <v>2.48</v>
          </cell>
          <cell r="F401">
            <v>0.99250000000000005</v>
          </cell>
        </row>
        <row r="402">
          <cell r="A402">
            <v>35268</v>
          </cell>
          <cell r="B402">
            <v>3.3</v>
          </cell>
          <cell r="C402">
            <v>2.4898004987531159</v>
          </cell>
          <cell r="E402">
            <v>2.48</v>
          </cell>
          <cell r="F402">
            <v>0.99501246882793015</v>
          </cell>
        </row>
        <row r="403">
          <cell r="A403">
            <v>35269</v>
          </cell>
          <cell r="B403">
            <v>3.25</v>
          </cell>
          <cell r="C403">
            <v>2.4916915422885557</v>
          </cell>
          <cell r="E403">
            <v>2.48</v>
          </cell>
          <cell r="F403">
            <v>0.99004975124378114</v>
          </cell>
        </row>
        <row r="404">
          <cell r="A404">
            <v>35270</v>
          </cell>
          <cell r="B404">
            <v>3.31</v>
          </cell>
          <cell r="C404">
            <v>2.4937220843672439</v>
          </cell>
          <cell r="E404">
            <v>2.48</v>
          </cell>
          <cell r="F404">
            <v>0.99503722084367241</v>
          </cell>
        </row>
        <row r="405">
          <cell r="A405">
            <v>35271</v>
          </cell>
          <cell r="B405">
            <v>3.25</v>
          </cell>
          <cell r="C405">
            <v>2.4955940594059389</v>
          </cell>
          <cell r="E405">
            <v>2.48</v>
          </cell>
          <cell r="F405">
            <v>0.98514851485148514</v>
          </cell>
        </row>
        <row r="406">
          <cell r="A406">
            <v>35272</v>
          </cell>
          <cell r="B406">
            <v>3.17</v>
          </cell>
          <cell r="C406">
            <v>2.4972592592592577</v>
          </cell>
          <cell r="E406">
            <v>2.48</v>
          </cell>
          <cell r="F406">
            <v>0.97283950617283954</v>
          </cell>
        </row>
        <row r="407">
          <cell r="A407">
            <v>35275</v>
          </cell>
          <cell r="B407">
            <v>3.21</v>
          </cell>
          <cell r="C407">
            <v>2.4990147783251215</v>
          </cell>
          <cell r="E407">
            <v>2.48</v>
          </cell>
          <cell r="F407">
            <v>0.98029556650246308</v>
          </cell>
        </row>
        <row r="408">
          <cell r="A408">
            <v>35276</v>
          </cell>
          <cell r="B408">
            <v>3.14</v>
          </cell>
          <cell r="C408">
            <v>2.500589680589679</v>
          </cell>
          <cell r="E408">
            <v>2.48</v>
          </cell>
          <cell r="F408">
            <v>0.95577395577395574</v>
          </cell>
        </row>
        <row r="409">
          <cell r="A409">
            <v>35277</v>
          </cell>
          <cell r="B409">
            <v>3.1</v>
          </cell>
          <cell r="C409">
            <v>2.5020588235294103</v>
          </cell>
          <cell r="E409">
            <v>2.48</v>
          </cell>
          <cell r="F409">
            <v>0.95343137254901966</v>
          </cell>
        </row>
        <row r="410">
          <cell r="A410">
            <v>35278</v>
          </cell>
          <cell r="B410">
            <v>3.14</v>
          </cell>
          <cell r="C410">
            <v>2.5036185819070886</v>
          </cell>
          <cell r="E410">
            <v>2.48</v>
          </cell>
          <cell r="F410">
            <v>0.95354523227383858</v>
          </cell>
        </row>
        <row r="411">
          <cell r="A411">
            <v>35279</v>
          </cell>
          <cell r="B411">
            <v>3.15</v>
          </cell>
          <cell r="C411">
            <v>2.5051951219512181</v>
          </cell>
          <cell r="E411">
            <v>2.48</v>
          </cell>
          <cell r="F411">
            <v>0.96097560975609753</v>
          </cell>
        </row>
        <row r="412">
          <cell r="A412">
            <v>35282</v>
          </cell>
          <cell r="B412">
            <v>3.2</v>
          </cell>
          <cell r="C412">
            <v>2.5068856447688552</v>
          </cell>
          <cell r="E412">
            <v>2.48</v>
          </cell>
          <cell r="F412">
            <v>0.97810218978102192</v>
          </cell>
        </row>
        <row r="413">
          <cell r="A413">
            <v>35283</v>
          </cell>
          <cell r="B413">
            <v>3.23</v>
          </cell>
          <cell r="C413">
            <v>2.508640776699028</v>
          </cell>
          <cell r="E413">
            <v>2.4850000000000003</v>
          </cell>
          <cell r="F413">
            <v>0.98300970873786409</v>
          </cell>
        </row>
        <row r="414">
          <cell r="A414">
            <v>35284</v>
          </cell>
          <cell r="B414">
            <v>3.26</v>
          </cell>
          <cell r="C414">
            <v>2.510460048426149</v>
          </cell>
          <cell r="E414">
            <v>2.4900000000000002</v>
          </cell>
          <cell r="F414">
            <v>0.99031476997578693</v>
          </cell>
        </row>
        <row r="415">
          <cell r="A415">
            <v>35285</v>
          </cell>
          <cell r="B415">
            <v>3.3</v>
          </cell>
          <cell r="C415">
            <v>2.5123671497584525</v>
          </cell>
          <cell r="E415">
            <v>2.4900000000000002</v>
          </cell>
          <cell r="F415">
            <v>0.99033816425120769</v>
          </cell>
        </row>
        <row r="416">
          <cell r="A416">
            <v>35286</v>
          </cell>
          <cell r="B416">
            <v>3.29</v>
          </cell>
          <cell r="C416">
            <v>2.5142409638554204</v>
          </cell>
          <cell r="E416">
            <v>2.4900000000000002</v>
          </cell>
          <cell r="F416">
            <v>0.98795180722891562</v>
          </cell>
        </row>
        <row r="417">
          <cell r="A417">
            <v>35289</v>
          </cell>
          <cell r="B417">
            <v>3.35</v>
          </cell>
          <cell r="C417">
            <v>2.5162499999999985</v>
          </cell>
          <cell r="E417">
            <v>2.4900000000000002</v>
          </cell>
          <cell r="F417">
            <v>0.99519230769230771</v>
          </cell>
        </row>
        <row r="418">
          <cell r="A418">
            <v>35290</v>
          </cell>
          <cell r="B418">
            <v>3.3</v>
          </cell>
          <cell r="C418">
            <v>2.5181294964028758</v>
          </cell>
          <cell r="E418">
            <v>2.4900000000000002</v>
          </cell>
          <cell r="F418">
            <v>0.98561151079136688</v>
          </cell>
        </row>
        <row r="419">
          <cell r="A419">
            <v>35291</v>
          </cell>
          <cell r="B419">
            <v>3.29</v>
          </cell>
          <cell r="C419">
            <v>2.5199760765550221</v>
          </cell>
          <cell r="E419">
            <v>2.4900000000000002</v>
          </cell>
          <cell r="F419">
            <v>0.98086124401913877</v>
          </cell>
        </row>
        <row r="420">
          <cell r="A420">
            <v>35292</v>
          </cell>
          <cell r="B420">
            <v>3.27</v>
          </cell>
          <cell r="C420">
            <v>2.5217661097852009</v>
          </cell>
          <cell r="E420">
            <v>2.4900000000000002</v>
          </cell>
          <cell r="F420">
            <v>0.97852028639618138</v>
          </cell>
        </row>
        <row r="421">
          <cell r="A421">
            <v>35293</v>
          </cell>
          <cell r="B421">
            <v>3.24</v>
          </cell>
          <cell r="C421">
            <v>2.5234761904761887</v>
          </cell>
          <cell r="E421">
            <v>2.4900000000000002</v>
          </cell>
          <cell r="F421">
            <v>0.96666666666666667</v>
          </cell>
        </row>
        <row r="422">
          <cell r="A422">
            <v>35296</v>
          </cell>
          <cell r="B422">
            <v>3.17</v>
          </cell>
          <cell r="C422">
            <v>2.5250118764845588</v>
          </cell>
          <cell r="E422">
            <v>2.4900000000000002</v>
          </cell>
          <cell r="F422">
            <v>0.94536817102137771</v>
          </cell>
        </row>
        <row r="423">
          <cell r="A423">
            <v>35297</v>
          </cell>
          <cell r="B423">
            <v>3.12</v>
          </cell>
          <cell r="C423">
            <v>2.5264218009478654</v>
          </cell>
          <cell r="E423">
            <v>2.4900000000000002</v>
          </cell>
          <cell r="F423">
            <v>0.92417061611374407</v>
          </cell>
        </row>
        <row r="424">
          <cell r="A424">
            <v>35298</v>
          </cell>
          <cell r="B424">
            <v>3.17</v>
          </cell>
          <cell r="C424">
            <v>2.5279432624113456</v>
          </cell>
          <cell r="E424">
            <v>2.4900000000000002</v>
          </cell>
          <cell r="F424">
            <v>0.94326241134751776</v>
          </cell>
        </row>
        <row r="425">
          <cell r="A425">
            <v>35299</v>
          </cell>
          <cell r="B425">
            <v>3.12</v>
          </cell>
          <cell r="C425">
            <v>2.5293396226415075</v>
          </cell>
          <cell r="E425">
            <v>2.4900000000000002</v>
          </cell>
          <cell r="F425">
            <v>0.91981132075471694</v>
          </cell>
        </row>
        <row r="426">
          <cell r="A426">
            <v>35300</v>
          </cell>
          <cell r="B426">
            <v>3.06</v>
          </cell>
          <cell r="C426">
            <v>2.5305882352941156</v>
          </cell>
          <cell r="E426">
            <v>2.4900000000000002</v>
          </cell>
          <cell r="F426">
            <v>0.90352941176470591</v>
          </cell>
        </row>
        <row r="427">
          <cell r="A427">
            <v>35303</v>
          </cell>
          <cell r="B427">
            <v>2.96</v>
          </cell>
          <cell r="C427">
            <v>2.5315962441314532</v>
          </cell>
          <cell r="E427">
            <v>2.4900000000000002</v>
          </cell>
          <cell r="F427">
            <v>0.88028169014084512</v>
          </cell>
        </row>
        <row r="428">
          <cell r="A428">
            <v>35304</v>
          </cell>
          <cell r="B428">
            <v>3.01</v>
          </cell>
          <cell r="C428">
            <v>2.5327166276346582</v>
          </cell>
          <cell r="E428">
            <v>2.4900000000000002</v>
          </cell>
          <cell r="F428">
            <v>0.89227166276346603</v>
          </cell>
        </row>
        <row r="429">
          <cell r="A429">
            <v>35305</v>
          </cell>
          <cell r="B429">
            <v>3.05</v>
          </cell>
          <cell r="C429">
            <v>2.5339252336448577</v>
          </cell>
          <cell r="E429">
            <v>2.4950000000000001</v>
          </cell>
          <cell r="F429">
            <v>0.89953271028037385</v>
          </cell>
        </row>
        <row r="430">
          <cell r="A430">
            <v>35306</v>
          </cell>
          <cell r="B430">
            <v>3.02</v>
          </cell>
          <cell r="C430">
            <v>2.5350582750582729</v>
          </cell>
          <cell r="E430">
            <v>2.5</v>
          </cell>
          <cell r="F430">
            <v>0.89044289044289049</v>
          </cell>
        </row>
        <row r="431">
          <cell r="A431">
            <v>35307</v>
          </cell>
          <cell r="B431">
            <v>3.1</v>
          </cell>
          <cell r="C431">
            <v>2.5363720930232536</v>
          </cell>
          <cell r="E431">
            <v>2.5</v>
          </cell>
          <cell r="F431">
            <v>0.91627906976744189</v>
          </cell>
        </row>
        <row r="432">
          <cell r="A432">
            <v>35310</v>
          </cell>
          <cell r="B432">
            <v>3.08</v>
          </cell>
          <cell r="C432">
            <v>2.5376334106728513</v>
          </cell>
          <cell r="E432">
            <v>2.5</v>
          </cell>
          <cell r="F432">
            <v>0.90951276102088163</v>
          </cell>
        </row>
        <row r="433">
          <cell r="A433">
            <v>35311</v>
          </cell>
          <cell r="B433">
            <v>3.06</v>
          </cell>
          <cell r="C433">
            <v>2.5388425925925899</v>
          </cell>
          <cell r="E433">
            <v>2.5049999999999999</v>
          </cell>
          <cell r="F433">
            <v>0.89814814814814814</v>
          </cell>
        </row>
        <row r="434">
          <cell r="A434">
            <v>35312</v>
          </cell>
          <cell r="B434">
            <v>3.1</v>
          </cell>
          <cell r="C434">
            <v>2.5401385681293274</v>
          </cell>
          <cell r="E434">
            <v>2.5099999999999998</v>
          </cell>
          <cell r="F434">
            <v>0.91454965357967666</v>
          </cell>
        </row>
        <row r="435">
          <cell r="A435">
            <v>35313</v>
          </cell>
          <cell r="B435">
            <v>3.12</v>
          </cell>
          <cell r="C435">
            <v>2.5414746543778772</v>
          </cell>
          <cell r="E435">
            <v>2.5099999999999998</v>
          </cell>
          <cell r="F435">
            <v>0.91935483870967738</v>
          </cell>
        </row>
        <row r="436">
          <cell r="A436">
            <v>35314</v>
          </cell>
          <cell r="B436">
            <v>3.07</v>
          </cell>
          <cell r="C436">
            <v>2.5426896551724103</v>
          </cell>
          <cell r="E436">
            <v>2.5099999999999998</v>
          </cell>
          <cell r="F436">
            <v>0.89885057471264362</v>
          </cell>
        </row>
        <row r="437">
          <cell r="A437">
            <v>35317</v>
          </cell>
          <cell r="B437">
            <v>3.07</v>
          </cell>
          <cell r="C437">
            <v>2.5438990825688039</v>
          </cell>
          <cell r="E437">
            <v>2.5099999999999998</v>
          </cell>
          <cell r="F437">
            <v>0.89678899082568808</v>
          </cell>
        </row>
        <row r="438">
          <cell r="A438">
            <v>35318</v>
          </cell>
          <cell r="B438">
            <v>2.95</v>
          </cell>
          <cell r="C438">
            <v>2.5448283752860377</v>
          </cell>
          <cell r="E438">
            <v>2.5099999999999998</v>
          </cell>
          <cell r="F438">
            <v>0.85354691075514877</v>
          </cell>
        </row>
        <row r="439">
          <cell r="A439">
            <v>35319</v>
          </cell>
          <cell r="B439">
            <v>2.97</v>
          </cell>
          <cell r="C439">
            <v>2.5457990867579876</v>
          </cell>
          <cell r="E439">
            <v>2.5099999999999998</v>
          </cell>
          <cell r="F439">
            <v>0.86529680365296802</v>
          </cell>
        </row>
        <row r="440">
          <cell r="A440">
            <v>35320</v>
          </cell>
          <cell r="B440">
            <v>2.92</v>
          </cell>
          <cell r="C440">
            <v>2.5466514806378102</v>
          </cell>
          <cell r="E440">
            <v>2.5099999999999998</v>
          </cell>
          <cell r="F440">
            <v>0.84054669703872442</v>
          </cell>
        </row>
        <row r="441">
          <cell r="A441">
            <v>35321</v>
          </cell>
          <cell r="B441">
            <v>3</v>
          </cell>
          <cell r="C441">
            <v>2.547681818181815</v>
          </cell>
          <cell r="E441">
            <v>2.5149999999999997</v>
          </cell>
          <cell r="F441">
            <v>0.87045454545454548</v>
          </cell>
        </row>
        <row r="442">
          <cell r="A442">
            <v>35324</v>
          </cell>
          <cell r="B442">
            <v>3</v>
          </cell>
          <cell r="C442">
            <v>2.5487074829931942</v>
          </cell>
          <cell r="E442">
            <v>2.52</v>
          </cell>
          <cell r="F442">
            <v>0.86848072562358281</v>
          </cell>
        </row>
        <row r="443">
          <cell r="A443">
            <v>35325</v>
          </cell>
          <cell r="B443">
            <v>3</v>
          </cell>
          <cell r="C443">
            <v>2.5497285067873272</v>
          </cell>
          <cell r="E443">
            <v>2.52</v>
          </cell>
          <cell r="F443">
            <v>0.86651583710407243</v>
          </cell>
        </row>
        <row r="444">
          <cell r="A444">
            <v>35326</v>
          </cell>
          <cell r="B444">
            <v>2.94</v>
          </cell>
          <cell r="C444">
            <v>2.5506094808126383</v>
          </cell>
          <cell r="E444">
            <v>2.52</v>
          </cell>
          <cell r="F444">
            <v>0.83747178329571104</v>
          </cell>
        </row>
        <row r="445">
          <cell r="A445">
            <v>35327</v>
          </cell>
          <cell r="B445">
            <v>2.97</v>
          </cell>
          <cell r="C445">
            <v>2.5515540540540513</v>
          </cell>
          <cell r="E445">
            <v>2.52</v>
          </cell>
          <cell r="F445">
            <v>0.85810810810810811</v>
          </cell>
        </row>
        <row r="446">
          <cell r="A446">
            <v>35328</v>
          </cell>
          <cell r="B446">
            <v>3.1</v>
          </cell>
          <cell r="C446">
            <v>2.5527865168539297</v>
          </cell>
          <cell r="E446">
            <v>2.52</v>
          </cell>
          <cell r="F446">
            <v>0.91235955056179774</v>
          </cell>
        </row>
        <row r="447">
          <cell r="A447">
            <v>35331</v>
          </cell>
          <cell r="B447">
            <v>3.28</v>
          </cell>
          <cell r="C447">
            <v>2.5544170403587412</v>
          </cell>
          <cell r="E447">
            <v>2.52</v>
          </cell>
          <cell r="F447">
            <v>0.97982062780269064</v>
          </cell>
        </row>
        <row r="448">
          <cell r="A448">
            <v>35332</v>
          </cell>
          <cell r="B448">
            <v>3.27</v>
          </cell>
          <cell r="C448">
            <v>2.5560178970917193</v>
          </cell>
          <cell r="E448">
            <v>2.52</v>
          </cell>
          <cell r="F448">
            <v>0.97539149888143173</v>
          </cell>
        </row>
        <row r="449">
          <cell r="A449">
            <v>35333</v>
          </cell>
          <cell r="B449">
            <v>3.23</v>
          </cell>
          <cell r="C449">
            <v>2.5575223214285683</v>
          </cell>
          <cell r="E449">
            <v>2.5249999999999999</v>
          </cell>
          <cell r="F449">
            <v>0.9598214285714286</v>
          </cell>
        </row>
        <row r="450">
          <cell r="A450">
            <v>35334</v>
          </cell>
          <cell r="B450">
            <v>3.3</v>
          </cell>
          <cell r="C450">
            <v>2.5591759465478812</v>
          </cell>
          <cell r="E450">
            <v>2.5299999999999998</v>
          </cell>
          <cell r="F450">
            <v>0.98440979955456576</v>
          </cell>
        </row>
        <row r="451">
          <cell r="A451">
            <v>35335</v>
          </cell>
          <cell r="B451">
            <v>3.38</v>
          </cell>
          <cell r="C451">
            <v>2.5609999999999973</v>
          </cell>
          <cell r="E451">
            <v>2.5299999999999998</v>
          </cell>
          <cell r="F451">
            <v>0.99555555555555553</v>
          </cell>
        </row>
        <row r="452">
          <cell r="A452">
            <v>35341</v>
          </cell>
          <cell r="B452">
            <v>3.35</v>
          </cell>
          <cell r="C452">
            <v>2.5627494456762716</v>
          </cell>
          <cell r="E452">
            <v>2.5299999999999998</v>
          </cell>
          <cell r="F452">
            <v>0.99113082039911304</v>
          </cell>
        </row>
        <row r="453">
          <cell r="A453">
            <v>35342</v>
          </cell>
          <cell r="B453">
            <v>3.35</v>
          </cell>
          <cell r="C453">
            <v>2.5644911504424748</v>
          </cell>
          <cell r="E453">
            <v>2.5299999999999998</v>
          </cell>
          <cell r="F453">
            <v>0.98893805309734517</v>
          </cell>
        </row>
        <row r="454">
          <cell r="A454">
            <v>35345</v>
          </cell>
          <cell r="B454">
            <v>3.36</v>
          </cell>
          <cell r="C454">
            <v>2.5662472406180981</v>
          </cell>
          <cell r="E454">
            <v>2.5299999999999998</v>
          </cell>
          <cell r="F454">
            <v>0.99337748344370858</v>
          </cell>
        </row>
        <row r="455">
          <cell r="A455">
            <v>35346</v>
          </cell>
          <cell r="B455">
            <v>3.41</v>
          </cell>
          <cell r="C455">
            <v>2.5681057268722434</v>
          </cell>
          <cell r="E455">
            <v>2.5350000000000001</v>
          </cell>
          <cell r="F455">
            <v>0.99779735682819382</v>
          </cell>
        </row>
        <row r="456">
          <cell r="A456">
            <v>35347</v>
          </cell>
          <cell r="B456">
            <v>3.39</v>
          </cell>
          <cell r="C456">
            <v>2.5699120879120847</v>
          </cell>
          <cell r="E456">
            <v>2.54</v>
          </cell>
          <cell r="F456">
            <v>0.99340659340659343</v>
          </cell>
        </row>
        <row r="457">
          <cell r="A457">
            <v>35348</v>
          </cell>
          <cell r="B457">
            <v>3.51</v>
          </cell>
          <cell r="C457">
            <v>2.5719736842105232</v>
          </cell>
          <cell r="E457">
            <v>2.54</v>
          </cell>
          <cell r="F457">
            <v>0.9978070175438597</v>
          </cell>
        </row>
        <row r="458">
          <cell r="A458">
            <v>35349</v>
          </cell>
          <cell r="B458">
            <v>3.55</v>
          </cell>
          <cell r="C458">
            <v>2.5741137855579836</v>
          </cell>
          <cell r="E458">
            <v>2.54</v>
          </cell>
          <cell r="F458">
            <v>0.99781181619256021</v>
          </cell>
        </row>
        <row r="459">
          <cell r="A459">
            <v>35352</v>
          </cell>
          <cell r="B459">
            <v>3.67</v>
          </cell>
          <cell r="C459">
            <v>2.5765065502183377</v>
          </cell>
          <cell r="E459">
            <v>2.54</v>
          </cell>
          <cell r="F459">
            <v>0.99781659388646293</v>
          </cell>
        </row>
        <row r="460">
          <cell r="A460">
            <v>35353</v>
          </cell>
          <cell r="B460">
            <v>3.66</v>
          </cell>
          <cell r="C460">
            <v>2.5788671023965111</v>
          </cell>
          <cell r="E460">
            <v>2.54</v>
          </cell>
          <cell r="F460">
            <v>0.99564270152505452</v>
          </cell>
        </row>
        <row r="461">
          <cell r="A461">
            <v>35354</v>
          </cell>
          <cell r="B461">
            <v>3.65</v>
          </cell>
          <cell r="C461">
            <v>2.5811956521739106</v>
          </cell>
          <cell r="E461">
            <v>2.54</v>
          </cell>
          <cell r="F461">
            <v>0.99347826086956526</v>
          </cell>
        </row>
        <row r="462">
          <cell r="A462">
            <v>35355</v>
          </cell>
          <cell r="B462">
            <v>3.72</v>
          </cell>
          <cell r="C462">
            <v>2.5836659436008649</v>
          </cell>
          <cell r="E462">
            <v>2.54</v>
          </cell>
          <cell r="F462">
            <v>0.99783080260303691</v>
          </cell>
        </row>
        <row r="463">
          <cell r="A463">
            <v>35356</v>
          </cell>
          <cell r="B463">
            <v>3.68</v>
          </cell>
          <cell r="C463">
            <v>2.5860389610389585</v>
          </cell>
          <cell r="E463">
            <v>2.5449999999999999</v>
          </cell>
          <cell r="F463">
            <v>0.99567099567099571</v>
          </cell>
        </row>
        <row r="464">
          <cell r="A464">
            <v>35359</v>
          </cell>
          <cell r="B464">
            <v>3.77</v>
          </cell>
          <cell r="C464">
            <v>2.5885961123110128</v>
          </cell>
          <cell r="E464">
            <v>2.5499999999999998</v>
          </cell>
          <cell r="F464">
            <v>0.99784017278617709</v>
          </cell>
        </row>
        <row r="465">
          <cell r="A465">
            <v>35360</v>
          </cell>
          <cell r="B465">
            <v>3.82</v>
          </cell>
          <cell r="C465">
            <v>2.5912499999999974</v>
          </cell>
          <cell r="E465">
            <v>2.5499999999999998</v>
          </cell>
          <cell r="F465">
            <v>0.99784482758620685</v>
          </cell>
        </row>
        <row r="466">
          <cell r="A466">
            <v>35361</v>
          </cell>
          <cell r="B466">
            <v>3.94</v>
          </cell>
          <cell r="C466">
            <v>2.5941505376344063</v>
          </cell>
          <cell r="E466">
            <v>2.5499999999999998</v>
          </cell>
          <cell r="F466">
            <v>0.99784946236559136</v>
          </cell>
        </row>
        <row r="467">
          <cell r="A467">
            <v>35362</v>
          </cell>
          <cell r="B467">
            <v>3.93</v>
          </cell>
          <cell r="C467">
            <v>2.597017167381972</v>
          </cell>
          <cell r="E467">
            <v>2.5549999999999997</v>
          </cell>
          <cell r="F467">
            <v>0.99570815450643779</v>
          </cell>
        </row>
        <row r="468">
          <cell r="A468">
            <v>35363</v>
          </cell>
          <cell r="B468">
            <v>3.95</v>
          </cell>
          <cell r="C468">
            <v>2.5999143468950727</v>
          </cell>
          <cell r="E468">
            <v>2.56</v>
          </cell>
          <cell r="F468">
            <v>0.99785867237687365</v>
          </cell>
        </row>
        <row r="469">
          <cell r="A469">
            <v>35366</v>
          </cell>
          <cell r="B469">
            <v>3.99</v>
          </cell>
          <cell r="C469">
            <v>2.602884615384613</v>
          </cell>
          <cell r="E469">
            <v>2.56</v>
          </cell>
          <cell r="F469">
            <v>0.99786324786324787</v>
          </cell>
        </row>
        <row r="470">
          <cell r="A470">
            <v>35367</v>
          </cell>
          <cell r="B470">
            <v>3.97</v>
          </cell>
          <cell r="C470">
            <v>2.6057995735607653</v>
          </cell>
          <cell r="E470">
            <v>2.56</v>
          </cell>
          <cell r="F470">
            <v>0.99573560767590619</v>
          </cell>
        </row>
        <row r="471">
          <cell r="A471">
            <v>35368</v>
          </cell>
          <cell r="B471">
            <v>3.76</v>
          </cell>
          <cell r="C471">
            <v>2.6082553191489342</v>
          </cell>
          <cell r="E471">
            <v>2.56</v>
          </cell>
          <cell r="F471">
            <v>0.98297872340425529</v>
          </cell>
        </row>
        <row r="472">
          <cell r="A472">
            <v>35369</v>
          </cell>
          <cell r="B472">
            <v>3.82</v>
          </cell>
          <cell r="C472">
            <v>2.6108280254777045</v>
          </cell>
          <cell r="E472">
            <v>2.56</v>
          </cell>
          <cell r="F472">
            <v>0.9851380042462845</v>
          </cell>
        </row>
        <row r="473">
          <cell r="A473">
            <v>35370</v>
          </cell>
          <cell r="B473">
            <v>3.65</v>
          </cell>
          <cell r="C473">
            <v>2.613029661016947</v>
          </cell>
          <cell r="E473">
            <v>2.56</v>
          </cell>
          <cell r="F473">
            <v>0.96822033898305082</v>
          </cell>
        </row>
        <row r="474">
          <cell r="A474">
            <v>35373</v>
          </cell>
          <cell r="B474">
            <v>3.7</v>
          </cell>
          <cell r="C474">
            <v>2.6153276955602518</v>
          </cell>
          <cell r="E474">
            <v>2.56</v>
          </cell>
          <cell r="F474">
            <v>0.97674418604651159</v>
          </cell>
        </row>
        <row r="475">
          <cell r="A475">
            <v>35374</v>
          </cell>
          <cell r="B475">
            <v>3.64</v>
          </cell>
          <cell r="C475">
            <v>2.6174894514767915</v>
          </cell>
          <cell r="E475">
            <v>2.56</v>
          </cell>
          <cell r="F475">
            <v>0.96413502109704641</v>
          </cell>
        </row>
        <row r="476">
          <cell r="A476">
            <v>35375</v>
          </cell>
          <cell r="B476">
            <v>3.59</v>
          </cell>
          <cell r="C476">
            <v>2.6195368421052612</v>
          </cell>
          <cell r="E476">
            <v>2.56</v>
          </cell>
          <cell r="F476">
            <v>0.96210526315789469</v>
          </cell>
        </row>
        <row r="477">
          <cell r="A477">
            <v>35376</v>
          </cell>
          <cell r="B477">
            <v>3.64</v>
          </cell>
          <cell r="C477">
            <v>2.6216806722689059</v>
          </cell>
          <cell r="E477">
            <v>2.56</v>
          </cell>
          <cell r="F477">
            <v>0.96218487394957986</v>
          </cell>
        </row>
        <row r="478">
          <cell r="A478">
            <v>35377</v>
          </cell>
          <cell r="B478">
            <v>3.62</v>
          </cell>
          <cell r="C478">
            <v>2.6237735849056585</v>
          </cell>
          <cell r="E478">
            <v>2.56</v>
          </cell>
          <cell r="F478">
            <v>0.96016771488469599</v>
          </cell>
        </row>
        <row r="479">
          <cell r="A479">
            <v>35380</v>
          </cell>
          <cell r="B479">
            <v>3.62</v>
          </cell>
          <cell r="C479">
            <v>2.6258577405857717</v>
          </cell>
          <cell r="E479">
            <v>2.56</v>
          </cell>
          <cell r="F479">
            <v>0.95815899581589958</v>
          </cell>
        </row>
        <row r="480">
          <cell r="A480">
            <v>35381</v>
          </cell>
          <cell r="B480">
            <v>3.66</v>
          </cell>
          <cell r="C480">
            <v>2.6280167014613758</v>
          </cell>
          <cell r="E480">
            <v>2.56</v>
          </cell>
          <cell r="F480">
            <v>0.96868475991649272</v>
          </cell>
        </row>
        <row r="481">
          <cell r="A481">
            <v>35382</v>
          </cell>
          <cell r="B481">
            <v>3.64</v>
          </cell>
          <cell r="C481">
            <v>2.6301249999999983</v>
          </cell>
          <cell r="E481">
            <v>2.5649999999999999</v>
          </cell>
          <cell r="F481">
            <v>0.95833333333333337</v>
          </cell>
        </row>
        <row r="482">
          <cell r="A482">
            <v>35383</v>
          </cell>
          <cell r="B482">
            <v>3.69</v>
          </cell>
          <cell r="C482">
            <v>2.6323284823284805</v>
          </cell>
          <cell r="E482">
            <v>2.57</v>
          </cell>
          <cell r="F482">
            <v>0.97505197505197505</v>
          </cell>
        </row>
        <row r="483">
          <cell r="A483">
            <v>35384</v>
          </cell>
          <cell r="B483">
            <v>3.68</v>
          </cell>
          <cell r="C483">
            <v>2.634502074688795</v>
          </cell>
          <cell r="E483">
            <v>2.57</v>
          </cell>
          <cell r="F483">
            <v>0.97095435684647302</v>
          </cell>
        </row>
        <row r="484">
          <cell r="A484">
            <v>35387</v>
          </cell>
          <cell r="B484">
            <v>3.92</v>
          </cell>
          <cell r="C484">
            <v>2.6371635610766031</v>
          </cell>
          <cell r="E484">
            <v>2.57</v>
          </cell>
          <cell r="F484">
            <v>0.98757763975155277</v>
          </cell>
        </row>
        <row r="485">
          <cell r="A485">
            <v>35388</v>
          </cell>
          <cell r="B485">
            <v>3.96</v>
          </cell>
          <cell r="C485">
            <v>2.6398966942148747</v>
          </cell>
          <cell r="E485">
            <v>2.57</v>
          </cell>
          <cell r="F485">
            <v>0.99380165289256195</v>
          </cell>
        </row>
        <row r="486">
          <cell r="A486">
            <v>35389</v>
          </cell>
          <cell r="B486">
            <v>3.96</v>
          </cell>
          <cell r="C486">
            <v>2.6426185567010299</v>
          </cell>
          <cell r="E486">
            <v>2.57</v>
          </cell>
          <cell r="F486">
            <v>0.99175257731958766</v>
          </cell>
        </row>
        <row r="487">
          <cell r="A487">
            <v>35390</v>
          </cell>
          <cell r="B487">
            <v>3.69</v>
          </cell>
          <cell r="C487">
            <v>2.6447736625514393</v>
          </cell>
          <cell r="E487">
            <v>2.57</v>
          </cell>
          <cell r="F487">
            <v>0.96707818930041156</v>
          </cell>
        </row>
        <row r="488">
          <cell r="A488">
            <v>35391</v>
          </cell>
          <cell r="B488">
            <v>3.72</v>
          </cell>
          <cell r="C488">
            <v>2.646981519507186</v>
          </cell>
          <cell r="E488">
            <v>2.57</v>
          </cell>
          <cell r="F488">
            <v>0.97125256673511295</v>
          </cell>
        </row>
        <row r="489">
          <cell r="A489">
            <v>35393</v>
          </cell>
          <cell r="B489">
            <v>3.64</v>
          </cell>
          <cell r="C489">
            <v>2.6490163934426221</v>
          </cell>
          <cell r="E489">
            <v>2.5750000000000002</v>
          </cell>
          <cell r="F489">
            <v>0.94262295081967218</v>
          </cell>
        </row>
        <row r="490">
          <cell r="A490">
            <v>35394</v>
          </cell>
          <cell r="B490">
            <v>3.81</v>
          </cell>
          <cell r="C490">
            <v>2.6513905930470338</v>
          </cell>
          <cell r="E490">
            <v>2.58</v>
          </cell>
          <cell r="F490">
            <v>0.97750511247443761</v>
          </cell>
        </row>
        <row r="491">
          <cell r="A491">
            <v>35395</v>
          </cell>
          <cell r="B491">
            <v>3.82</v>
          </cell>
          <cell r="C491">
            <v>2.6537755102040803</v>
          </cell>
          <cell r="E491">
            <v>2.58</v>
          </cell>
          <cell r="F491">
            <v>0.97755102040816322</v>
          </cell>
        </row>
        <row r="492">
          <cell r="A492">
            <v>35396</v>
          </cell>
          <cell r="B492">
            <v>3.87</v>
          </cell>
          <cell r="C492">
            <v>2.656252545824846</v>
          </cell>
          <cell r="E492">
            <v>2.58</v>
          </cell>
          <cell r="F492">
            <v>0.98167006109979638</v>
          </cell>
        </row>
        <row r="493">
          <cell r="A493">
            <v>35397</v>
          </cell>
          <cell r="B493">
            <v>3.91</v>
          </cell>
          <cell r="C493">
            <v>2.6588008130081291</v>
          </cell>
          <cell r="E493">
            <v>2.58</v>
          </cell>
          <cell r="F493">
            <v>0.98170731707317072</v>
          </cell>
        </row>
        <row r="494">
          <cell r="A494">
            <v>35398</v>
          </cell>
          <cell r="B494">
            <v>4.0599999999999996</v>
          </cell>
          <cell r="C494">
            <v>2.6616430020283963</v>
          </cell>
          <cell r="E494">
            <v>2.58</v>
          </cell>
          <cell r="F494">
            <v>0.99797160243407712</v>
          </cell>
        </row>
        <row r="495">
          <cell r="A495">
            <v>35401</v>
          </cell>
          <cell r="B495">
            <v>4.4400000000000004</v>
          </cell>
          <cell r="C495">
            <v>2.6652429149797561</v>
          </cell>
          <cell r="E495">
            <v>2.585</v>
          </cell>
          <cell r="F495">
            <v>0.99797570850202433</v>
          </cell>
        </row>
        <row r="496">
          <cell r="A496">
            <v>35402</v>
          </cell>
          <cell r="B496">
            <v>4.42</v>
          </cell>
          <cell r="C496">
            <v>2.6687878787878776</v>
          </cell>
          <cell r="E496">
            <v>2.59</v>
          </cell>
          <cell r="F496">
            <v>0.99595959595959593</v>
          </cell>
        </row>
        <row r="497">
          <cell r="A497">
            <v>35403</v>
          </cell>
          <cell r="B497">
            <v>4.59</v>
          </cell>
          <cell r="C497">
            <v>2.6726612903225795</v>
          </cell>
          <cell r="E497">
            <v>2.59</v>
          </cell>
          <cell r="F497">
            <v>0.99798387096774188</v>
          </cell>
        </row>
        <row r="498">
          <cell r="A498">
            <v>35404</v>
          </cell>
          <cell r="B498">
            <v>4.75</v>
          </cell>
          <cell r="C498">
            <v>2.6768410462776648</v>
          </cell>
          <cell r="E498">
            <v>2.59</v>
          </cell>
          <cell r="F498">
            <v>0.99798792756539234</v>
          </cell>
        </row>
        <row r="499">
          <cell r="A499">
            <v>35405</v>
          </cell>
          <cell r="B499">
            <v>4.76</v>
          </cell>
          <cell r="C499">
            <v>2.6810240963855412</v>
          </cell>
          <cell r="E499">
            <v>2.59</v>
          </cell>
          <cell r="F499">
            <v>0.99799196787148592</v>
          </cell>
        </row>
        <row r="500">
          <cell r="A500">
            <v>35408</v>
          </cell>
          <cell r="B500">
            <v>4.91</v>
          </cell>
          <cell r="C500">
            <v>2.6854909819639268</v>
          </cell>
          <cell r="E500">
            <v>2.59</v>
          </cell>
          <cell r="F500">
            <v>0.99799599198396793</v>
          </cell>
        </row>
        <row r="501">
          <cell r="A501">
            <v>35409</v>
          </cell>
          <cell r="B501">
            <v>4.87</v>
          </cell>
          <cell r="C501">
            <v>2.6898599999999986</v>
          </cell>
          <cell r="E501">
            <v>2.5949999999999998</v>
          </cell>
          <cell r="F501">
            <v>0.996</v>
          </cell>
        </row>
        <row r="502">
          <cell r="A502">
            <v>35410</v>
          </cell>
          <cell r="B502">
            <v>4.93</v>
          </cell>
          <cell r="C502">
            <v>2.6943313373253481</v>
          </cell>
          <cell r="E502">
            <v>2.6</v>
          </cell>
          <cell r="F502">
            <v>0.99800399201596801</v>
          </cell>
        </row>
        <row r="503">
          <cell r="A503">
            <v>35411</v>
          </cell>
          <cell r="B503">
            <v>4.67</v>
          </cell>
          <cell r="C503">
            <v>2.6982669322709154</v>
          </cell>
          <cell r="E503">
            <v>2.6</v>
          </cell>
          <cell r="F503">
            <v>0.98804780876494025</v>
          </cell>
        </row>
        <row r="504">
          <cell r="A504">
            <v>35412</v>
          </cell>
          <cell r="B504">
            <v>4.4000000000000004</v>
          </cell>
          <cell r="C504">
            <v>2.7016500994035777</v>
          </cell>
          <cell r="E504">
            <v>2.6</v>
          </cell>
          <cell r="F504">
            <v>0.98011928429423456</v>
          </cell>
        </row>
        <row r="505">
          <cell r="A505">
            <v>35415</v>
          </cell>
          <cell r="B505">
            <v>3.96</v>
          </cell>
          <cell r="C505">
            <v>2.7041468253968248</v>
          </cell>
          <cell r="E505">
            <v>2.6</v>
          </cell>
          <cell r="F505">
            <v>0.96825396825396826</v>
          </cell>
        </row>
        <row r="506">
          <cell r="A506">
            <v>35416</v>
          </cell>
          <cell r="B506">
            <v>3.6</v>
          </cell>
          <cell r="C506">
            <v>2.705920792079207</v>
          </cell>
          <cell r="E506">
            <v>2.6</v>
          </cell>
          <cell r="F506">
            <v>0.90693069306930696</v>
          </cell>
        </row>
        <row r="507">
          <cell r="A507">
            <v>35417</v>
          </cell>
          <cell r="B507">
            <v>3.87</v>
          </cell>
          <cell r="C507">
            <v>2.7082213438735168</v>
          </cell>
          <cell r="E507">
            <v>2.6</v>
          </cell>
          <cell r="F507">
            <v>0.95454545454545459</v>
          </cell>
        </row>
        <row r="508">
          <cell r="A508">
            <v>35418</v>
          </cell>
          <cell r="B508">
            <v>3.61</v>
          </cell>
          <cell r="C508">
            <v>2.7099999999999986</v>
          </cell>
          <cell r="E508">
            <v>2.6</v>
          </cell>
          <cell r="F508">
            <v>0.90532544378698221</v>
          </cell>
        </row>
        <row r="509">
          <cell r="A509">
            <v>35419</v>
          </cell>
          <cell r="B509">
            <v>3.54</v>
          </cell>
          <cell r="C509">
            <v>2.7116338582677151</v>
          </cell>
          <cell r="E509">
            <v>2.6</v>
          </cell>
          <cell r="F509">
            <v>0.89763779527559051</v>
          </cell>
        </row>
        <row r="510">
          <cell r="A510">
            <v>35422</v>
          </cell>
          <cell r="B510">
            <v>3.59</v>
          </cell>
          <cell r="C510">
            <v>2.7133595284872283</v>
          </cell>
          <cell r="E510">
            <v>2.6</v>
          </cell>
          <cell r="F510">
            <v>0.89980353634577603</v>
          </cell>
        </row>
        <row r="511">
          <cell r="A511">
            <v>35423</v>
          </cell>
          <cell r="B511">
            <v>3.47</v>
          </cell>
          <cell r="C511">
            <v>2.7148431372549005</v>
          </cell>
          <cell r="E511">
            <v>2.605</v>
          </cell>
          <cell r="F511">
            <v>0.89215686274509809</v>
          </cell>
        </row>
        <row r="512">
          <cell r="A512">
            <v>35424</v>
          </cell>
          <cell r="B512">
            <v>3.58</v>
          </cell>
          <cell r="C512">
            <v>2.7165362035225034</v>
          </cell>
          <cell r="E512">
            <v>2.61</v>
          </cell>
          <cell r="F512">
            <v>0.89823874755381605</v>
          </cell>
        </row>
        <row r="513">
          <cell r="A513">
            <v>35425</v>
          </cell>
          <cell r="B513">
            <v>3.7</v>
          </cell>
          <cell r="C513">
            <v>2.7184570312499985</v>
          </cell>
          <cell r="E513">
            <v>2.61</v>
          </cell>
          <cell r="F513">
            <v>0.935546875</v>
          </cell>
        </row>
        <row r="514">
          <cell r="A514">
            <v>35426</v>
          </cell>
          <cell r="B514">
            <v>3.69</v>
          </cell>
          <cell r="C514">
            <v>2.7203508771929812</v>
          </cell>
          <cell r="E514">
            <v>2.61</v>
          </cell>
          <cell r="F514">
            <v>0.92982456140350878</v>
          </cell>
        </row>
        <row r="515">
          <cell r="A515">
            <v>35429</v>
          </cell>
          <cell r="B515">
            <v>3.75</v>
          </cell>
          <cell r="C515">
            <v>2.7223540856031114</v>
          </cell>
          <cell r="E515">
            <v>2.61</v>
          </cell>
          <cell r="F515">
            <v>0.94163424124513617</v>
          </cell>
        </row>
        <row r="516">
          <cell r="A516">
            <v>35430</v>
          </cell>
          <cell r="B516">
            <v>3.18</v>
          </cell>
          <cell r="C516">
            <v>2.7232427184466008</v>
          </cell>
          <cell r="E516">
            <v>2.61</v>
          </cell>
          <cell r="F516">
            <v>0.82718446601941753</v>
          </cell>
        </row>
        <row r="517">
          <cell r="A517">
            <v>35432</v>
          </cell>
          <cell r="B517">
            <v>3.18</v>
          </cell>
          <cell r="C517">
            <v>2.7241279069767432</v>
          </cell>
          <cell r="E517">
            <v>2.61</v>
          </cell>
          <cell r="F517">
            <v>0.82558139534883723</v>
          </cell>
        </row>
        <row r="518">
          <cell r="A518">
            <v>35433</v>
          </cell>
          <cell r="B518">
            <v>3.12</v>
          </cell>
          <cell r="C518">
            <v>2.7248936170212752</v>
          </cell>
          <cell r="E518">
            <v>2.61</v>
          </cell>
          <cell r="F518">
            <v>0.79303675048355904</v>
          </cell>
        </row>
        <row r="519">
          <cell r="A519">
            <v>35436</v>
          </cell>
          <cell r="B519">
            <v>3.03</v>
          </cell>
          <cell r="C519">
            <v>2.7254826254826239</v>
          </cell>
          <cell r="E519">
            <v>2.6150000000000002</v>
          </cell>
          <cell r="F519">
            <v>0.75868725868725873</v>
          </cell>
        </row>
        <row r="520">
          <cell r="A520">
            <v>35437</v>
          </cell>
          <cell r="B520">
            <v>3.11</v>
          </cell>
          <cell r="C520">
            <v>2.7262235067437364</v>
          </cell>
          <cell r="E520">
            <v>2.62</v>
          </cell>
          <cell r="F520">
            <v>0.79190751445086704</v>
          </cell>
        </row>
        <row r="521">
          <cell r="A521">
            <v>35438</v>
          </cell>
          <cell r="B521">
            <v>3.09</v>
          </cell>
          <cell r="C521">
            <v>2.7269230769230752</v>
          </cell>
          <cell r="E521">
            <v>2.62</v>
          </cell>
          <cell r="F521">
            <v>0.78076923076923077</v>
          </cell>
        </row>
        <row r="522">
          <cell r="A522">
            <v>35439</v>
          </cell>
          <cell r="B522">
            <v>3.13</v>
          </cell>
          <cell r="C522">
            <v>2.7276967370441443</v>
          </cell>
          <cell r="E522">
            <v>2.62</v>
          </cell>
          <cell r="F522">
            <v>0.80038387715930903</v>
          </cell>
        </row>
        <row r="523">
          <cell r="A523">
            <v>35440</v>
          </cell>
          <cell r="B523">
            <v>3.16</v>
          </cell>
          <cell r="C523">
            <v>2.7285249042145581</v>
          </cell>
          <cell r="E523">
            <v>2.625</v>
          </cell>
          <cell r="F523">
            <v>0.81417624521072796</v>
          </cell>
        </row>
        <row r="524">
          <cell r="A524">
            <v>35443</v>
          </cell>
          <cell r="B524">
            <v>3.2</v>
          </cell>
          <cell r="C524">
            <v>2.7294263862332682</v>
          </cell>
          <cell r="E524">
            <v>2.63</v>
          </cell>
          <cell r="F524">
            <v>0.83173996175908227</v>
          </cell>
        </row>
        <row r="525">
          <cell r="A525">
            <v>35444</v>
          </cell>
          <cell r="B525">
            <v>3.13</v>
          </cell>
          <cell r="C525">
            <v>2.7301908396946555</v>
          </cell>
          <cell r="E525">
            <v>2.63</v>
          </cell>
          <cell r="F525">
            <v>0.79580152671755722</v>
          </cell>
        </row>
        <row r="526">
          <cell r="A526">
            <v>35445</v>
          </cell>
          <cell r="B526">
            <v>3.16</v>
          </cell>
          <cell r="C526">
            <v>2.7310095238095231</v>
          </cell>
          <cell r="E526">
            <v>2.63</v>
          </cell>
          <cell r="F526">
            <v>0.81142857142857139</v>
          </cell>
        </row>
        <row r="527">
          <cell r="A527">
            <v>35446</v>
          </cell>
          <cell r="B527">
            <v>3.16</v>
          </cell>
          <cell r="C527">
            <v>2.7318250950570335</v>
          </cell>
          <cell r="E527">
            <v>2.63</v>
          </cell>
          <cell r="F527">
            <v>0.8098859315589354</v>
          </cell>
        </row>
        <row r="528">
          <cell r="A528">
            <v>35447</v>
          </cell>
          <cell r="B528">
            <v>3.17</v>
          </cell>
          <cell r="C528">
            <v>2.7326565464895629</v>
          </cell>
          <cell r="E528">
            <v>2.63</v>
          </cell>
          <cell r="F528">
            <v>0.81593927893738138</v>
          </cell>
        </row>
        <row r="529">
          <cell r="A529">
            <v>35450</v>
          </cell>
          <cell r="B529">
            <v>3.22</v>
          </cell>
          <cell r="C529">
            <v>2.7335795454545448</v>
          </cell>
          <cell r="E529">
            <v>2.63</v>
          </cell>
          <cell r="F529">
            <v>0.83901515151515149</v>
          </cell>
        </row>
        <row r="530">
          <cell r="A530">
            <v>35451</v>
          </cell>
          <cell r="B530">
            <v>3.21</v>
          </cell>
          <cell r="C530">
            <v>2.7344801512287331</v>
          </cell>
          <cell r="E530">
            <v>2.63</v>
          </cell>
          <cell r="F530">
            <v>0.83364839319470696</v>
          </cell>
        </row>
        <row r="531">
          <cell r="A531">
            <v>35452</v>
          </cell>
          <cell r="B531">
            <v>3.25</v>
          </cell>
          <cell r="C531">
            <v>2.7354528301886787</v>
          </cell>
          <cell r="E531">
            <v>2.63</v>
          </cell>
          <cell r="F531">
            <v>0.84528301886792456</v>
          </cell>
        </row>
        <row r="532">
          <cell r="A532">
            <v>35453</v>
          </cell>
          <cell r="B532">
            <v>3.27</v>
          </cell>
          <cell r="C532">
            <v>2.7364595103578151</v>
          </cell>
          <cell r="E532">
            <v>2.63</v>
          </cell>
          <cell r="F532">
            <v>0.85310734463276838</v>
          </cell>
        </row>
        <row r="533">
          <cell r="A533">
            <v>35454</v>
          </cell>
          <cell r="B533">
            <v>3.3</v>
          </cell>
          <cell r="C533">
            <v>2.7375187969924806</v>
          </cell>
          <cell r="E533">
            <v>2.63</v>
          </cell>
          <cell r="F533">
            <v>0.86278195488721809</v>
          </cell>
        </row>
        <row r="534">
          <cell r="A534">
            <v>35457</v>
          </cell>
          <cell r="B534">
            <v>3.31</v>
          </cell>
          <cell r="C534">
            <v>2.7385928705440894</v>
          </cell>
          <cell r="E534">
            <v>2.63</v>
          </cell>
          <cell r="F534">
            <v>0.87054409005628519</v>
          </cell>
        </row>
        <row r="535">
          <cell r="A535">
            <v>35458</v>
          </cell>
          <cell r="B535">
            <v>3.3</v>
          </cell>
          <cell r="C535">
            <v>2.7396441947565533</v>
          </cell>
          <cell r="E535">
            <v>2.6349999999999998</v>
          </cell>
          <cell r="F535">
            <v>0.8595505617977528</v>
          </cell>
        </row>
        <row r="536">
          <cell r="A536">
            <v>35459</v>
          </cell>
          <cell r="B536">
            <v>3.32</v>
          </cell>
          <cell r="C536">
            <v>2.740728971962616</v>
          </cell>
          <cell r="E536">
            <v>2.64</v>
          </cell>
          <cell r="F536">
            <v>0.87289719626168227</v>
          </cell>
        </row>
        <row r="537">
          <cell r="A537">
            <v>35460</v>
          </cell>
          <cell r="B537">
            <v>3.32</v>
          </cell>
          <cell r="C537">
            <v>2.7418097014925364</v>
          </cell>
          <cell r="E537">
            <v>2.64</v>
          </cell>
          <cell r="F537">
            <v>0.87126865671641796</v>
          </cell>
        </row>
        <row r="538">
          <cell r="A538">
            <v>35461</v>
          </cell>
          <cell r="B538">
            <v>3.33</v>
          </cell>
          <cell r="C538">
            <v>2.7429050279329599</v>
          </cell>
          <cell r="E538">
            <v>2.64</v>
          </cell>
          <cell r="F538">
            <v>0.87337057728119183</v>
          </cell>
        </row>
        <row r="539">
          <cell r="A539">
            <v>35478</v>
          </cell>
          <cell r="B539">
            <v>3.39</v>
          </cell>
          <cell r="C539">
            <v>2.7441078066914488</v>
          </cell>
          <cell r="E539">
            <v>2.64</v>
          </cell>
          <cell r="F539">
            <v>0.88289962825278812</v>
          </cell>
        </row>
        <row r="540">
          <cell r="A540">
            <v>35479</v>
          </cell>
          <cell r="B540">
            <v>3.1</v>
          </cell>
          <cell r="C540">
            <v>2.7447680890538022</v>
          </cell>
          <cell r="E540">
            <v>2.64</v>
          </cell>
          <cell r="F540">
            <v>0.7569573283858998</v>
          </cell>
        </row>
        <row r="541">
          <cell r="A541">
            <v>35480</v>
          </cell>
          <cell r="B541">
            <v>3.33</v>
          </cell>
          <cell r="C541">
            <v>2.7458518518518504</v>
          </cell>
          <cell r="E541">
            <v>2.64</v>
          </cell>
          <cell r="F541">
            <v>0.87037037037037035</v>
          </cell>
        </row>
        <row r="542">
          <cell r="A542">
            <v>35481</v>
          </cell>
          <cell r="B542">
            <v>3.34</v>
          </cell>
          <cell r="C542">
            <v>2.7469500924214403</v>
          </cell>
          <cell r="E542">
            <v>2.64</v>
          </cell>
          <cell r="F542">
            <v>0.87245841035120153</v>
          </cell>
        </row>
        <row r="543">
          <cell r="A543">
            <v>35482</v>
          </cell>
          <cell r="B543">
            <v>3.51</v>
          </cell>
          <cell r="C543">
            <v>2.7483579335793342</v>
          </cell>
          <cell r="E543">
            <v>2.64</v>
          </cell>
          <cell r="F543">
            <v>0.89114391143911442</v>
          </cell>
        </row>
        <row r="544">
          <cell r="A544">
            <v>35485</v>
          </cell>
          <cell r="B544">
            <v>3.48</v>
          </cell>
          <cell r="C544">
            <v>2.7497053406998146</v>
          </cell>
          <cell r="E544">
            <v>2.64</v>
          </cell>
          <cell r="F544">
            <v>0.88950276243093918</v>
          </cell>
        </row>
        <row r="545">
          <cell r="A545">
            <v>35486</v>
          </cell>
          <cell r="B545">
            <v>3.51</v>
          </cell>
          <cell r="C545">
            <v>2.7511029411764691</v>
          </cell>
          <cell r="E545">
            <v>2.645</v>
          </cell>
          <cell r="F545">
            <v>0.88970588235294112</v>
          </cell>
        </row>
        <row r="546">
          <cell r="A546">
            <v>35487</v>
          </cell>
          <cell r="B546">
            <v>3.57</v>
          </cell>
          <cell r="C546">
            <v>2.7526055045871543</v>
          </cell>
          <cell r="E546">
            <v>2.65</v>
          </cell>
          <cell r="F546">
            <v>0.89724770642201834</v>
          </cell>
        </row>
        <row r="547">
          <cell r="A547">
            <v>35488</v>
          </cell>
          <cell r="B547">
            <v>3.55</v>
          </cell>
          <cell r="C547">
            <v>2.7540659340659324</v>
          </cell>
          <cell r="E547">
            <v>2.65</v>
          </cell>
          <cell r="F547">
            <v>0.89377289377289382</v>
          </cell>
        </row>
        <row r="548">
          <cell r="A548">
            <v>35489</v>
          </cell>
          <cell r="B548">
            <v>3.6</v>
          </cell>
          <cell r="C548">
            <v>2.7556124314442396</v>
          </cell>
          <cell r="E548">
            <v>2.65</v>
          </cell>
          <cell r="F548">
            <v>0.90310786106032903</v>
          </cell>
        </row>
        <row r="549">
          <cell r="A549">
            <v>35492</v>
          </cell>
          <cell r="B549">
            <v>3.68</v>
          </cell>
          <cell r="C549">
            <v>2.7572992700729912</v>
          </cell>
          <cell r="E549">
            <v>2.65</v>
          </cell>
          <cell r="F549">
            <v>0.92700729927007297</v>
          </cell>
        </row>
        <row r="550">
          <cell r="A550">
            <v>35493</v>
          </cell>
          <cell r="B550">
            <v>3.69</v>
          </cell>
          <cell r="C550">
            <v>2.7589981785063737</v>
          </cell>
          <cell r="E550">
            <v>2.65</v>
          </cell>
          <cell r="F550">
            <v>0.93078324225865205</v>
          </cell>
        </row>
        <row r="551">
          <cell r="A551">
            <v>35494</v>
          </cell>
          <cell r="B551">
            <v>3.64</v>
          </cell>
          <cell r="C551">
            <v>2.7605999999999988</v>
          </cell>
          <cell r="E551">
            <v>2.65</v>
          </cell>
          <cell r="F551">
            <v>0.90727272727272723</v>
          </cell>
        </row>
        <row r="552">
          <cell r="A552">
            <v>35495</v>
          </cell>
          <cell r="B552">
            <v>3.73</v>
          </cell>
          <cell r="C552">
            <v>2.7623593466424667</v>
          </cell>
          <cell r="E552">
            <v>2.65</v>
          </cell>
          <cell r="F552">
            <v>0.94373865698729587</v>
          </cell>
        </row>
        <row r="553">
          <cell r="A553">
            <v>35496</v>
          </cell>
          <cell r="B553">
            <v>3.72</v>
          </cell>
          <cell r="C553">
            <v>2.7640942028985496</v>
          </cell>
          <cell r="E553">
            <v>2.6550000000000002</v>
          </cell>
          <cell r="F553">
            <v>0.93840579710144922</v>
          </cell>
        </row>
        <row r="554">
          <cell r="A554">
            <v>35499</v>
          </cell>
          <cell r="B554">
            <v>3.79</v>
          </cell>
          <cell r="C554">
            <v>2.7659493670886062</v>
          </cell>
          <cell r="E554">
            <v>2.66</v>
          </cell>
          <cell r="F554">
            <v>0.94936708860759489</v>
          </cell>
        </row>
        <row r="555">
          <cell r="A555">
            <v>35500</v>
          </cell>
          <cell r="B555">
            <v>3.83</v>
          </cell>
          <cell r="C555">
            <v>2.7678700361010815</v>
          </cell>
          <cell r="E555">
            <v>2.66</v>
          </cell>
          <cell r="F555">
            <v>0.95667870036101088</v>
          </cell>
        </row>
        <row r="556">
          <cell r="A556">
            <v>35501</v>
          </cell>
          <cell r="B556">
            <v>3.88</v>
          </cell>
          <cell r="C556">
            <v>2.7698738738738724</v>
          </cell>
          <cell r="E556">
            <v>2.66</v>
          </cell>
          <cell r="F556">
            <v>0.96036036036036032</v>
          </cell>
        </row>
        <row r="557">
          <cell r="A557">
            <v>35502</v>
          </cell>
          <cell r="B557">
            <v>3.85</v>
          </cell>
          <cell r="C557">
            <v>2.7718165467625884</v>
          </cell>
          <cell r="E557">
            <v>2.66</v>
          </cell>
          <cell r="F557">
            <v>0.95503597122302153</v>
          </cell>
        </row>
        <row r="558">
          <cell r="A558">
            <v>35503</v>
          </cell>
          <cell r="B558">
            <v>3.87</v>
          </cell>
          <cell r="C558">
            <v>2.7737881508078979</v>
          </cell>
          <cell r="E558">
            <v>2.66</v>
          </cell>
          <cell r="F558">
            <v>0.95511669658886889</v>
          </cell>
        </row>
        <row r="559">
          <cell r="A559">
            <v>35506</v>
          </cell>
          <cell r="B559">
            <v>3.98</v>
          </cell>
          <cell r="C559">
            <v>2.7759498207885289</v>
          </cell>
          <cell r="E559">
            <v>2.66</v>
          </cell>
          <cell r="F559">
            <v>0.97670250896057342</v>
          </cell>
        </row>
        <row r="560">
          <cell r="A560">
            <v>35507</v>
          </cell>
          <cell r="B560">
            <v>4</v>
          </cell>
          <cell r="C560">
            <v>2.7781395348837195</v>
          </cell>
          <cell r="E560">
            <v>2.66</v>
          </cell>
          <cell r="F560">
            <v>0.97853309481216455</v>
          </cell>
        </row>
        <row r="561">
          <cell r="A561">
            <v>35508</v>
          </cell>
          <cell r="B561">
            <v>3.99</v>
          </cell>
          <cell r="C561">
            <v>2.7803035714285698</v>
          </cell>
          <cell r="E561">
            <v>2.66</v>
          </cell>
          <cell r="F561">
            <v>0.97499999999999998</v>
          </cell>
        </row>
        <row r="562">
          <cell r="A562">
            <v>35509</v>
          </cell>
          <cell r="B562">
            <v>3.86</v>
          </cell>
          <cell r="C562">
            <v>2.7822281639928681</v>
          </cell>
          <cell r="E562">
            <v>2.66</v>
          </cell>
          <cell r="F562">
            <v>0.94830659536541895</v>
          </cell>
        </row>
        <row r="563">
          <cell r="A563">
            <v>35510</v>
          </cell>
          <cell r="B563">
            <v>4</v>
          </cell>
          <cell r="C563">
            <v>2.7843950177935928</v>
          </cell>
          <cell r="E563">
            <v>2.665</v>
          </cell>
          <cell r="F563">
            <v>0.97686832740213525</v>
          </cell>
        </row>
        <row r="564">
          <cell r="A564">
            <v>35513</v>
          </cell>
          <cell r="B564">
            <v>4.09</v>
          </cell>
          <cell r="C564">
            <v>2.7867140319715791</v>
          </cell>
          <cell r="E564">
            <v>2.67</v>
          </cell>
          <cell r="F564">
            <v>0.98046181172291291</v>
          </cell>
        </row>
        <row r="565">
          <cell r="A565">
            <v>35514</v>
          </cell>
          <cell r="B565">
            <v>4.1100000000000003</v>
          </cell>
          <cell r="C565">
            <v>2.7890602836879412</v>
          </cell>
          <cell r="E565">
            <v>2.67</v>
          </cell>
          <cell r="F565">
            <v>0.98049645390070927</v>
          </cell>
        </row>
        <row r="566">
          <cell r="A566">
            <v>35515</v>
          </cell>
          <cell r="B566">
            <v>4.17</v>
          </cell>
          <cell r="C566">
            <v>2.791504424778759</v>
          </cell>
          <cell r="E566">
            <v>2.67</v>
          </cell>
          <cell r="F566">
            <v>0.98053097345132745</v>
          </cell>
        </row>
        <row r="567">
          <cell r="A567">
            <v>35516</v>
          </cell>
          <cell r="B567">
            <v>4.17</v>
          </cell>
          <cell r="C567">
            <v>2.7939399293286202</v>
          </cell>
          <cell r="E567">
            <v>2.67</v>
          </cell>
          <cell r="F567">
            <v>0.97879858657243812</v>
          </cell>
        </row>
        <row r="568">
          <cell r="A568">
            <v>35517</v>
          </cell>
          <cell r="B568">
            <v>4.12</v>
          </cell>
          <cell r="C568">
            <v>2.7962786596119908</v>
          </cell>
          <cell r="E568">
            <v>2.67</v>
          </cell>
          <cell r="F568">
            <v>0.97707231040564368</v>
          </cell>
        </row>
        <row r="569">
          <cell r="A569">
            <v>35520</v>
          </cell>
          <cell r="B569">
            <v>4.2300000000000004</v>
          </cell>
          <cell r="C569">
            <v>2.7988028169014063</v>
          </cell>
          <cell r="E569">
            <v>2.67</v>
          </cell>
          <cell r="F569">
            <v>0.98063380281690138</v>
          </cell>
        </row>
        <row r="570">
          <cell r="A570">
            <v>35521</v>
          </cell>
          <cell r="B570">
            <v>4.25</v>
          </cell>
          <cell r="C570">
            <v>2.8013532513180999</v>
          </cell>
          <cell r="E570">
            <v>2.67</v>
          </cell>
          <cell r="F570">
            <v>0.98066783831282955</v>
          </cell>
        </row>
        <row r="571">
          <cell r="A571">
            <v>35522</v>
          </cell>
          <cell r="B571">
            <v>4.2300000000000004</v>
          </cell>
          <cell r="C571">
            <v>2.8038596491228049</v>
          </cell>
          <cell r="E571">
            <v>2.67</v>
          </cell>
          <cell r="F571">
            <v>0.97719298245614039</v>
          </cell>
        </row>
        <row r="572">
          <cell r="A572">
            <v>35523</v>
          </cell>
          <cell r="B572">
            <v>4.26</v>
          </cell>
          <cell r="C572">
            <v>2.8064098073555148</v>
          </cell>
          <cell r="E572">
            <v>2.67</v>
          </cell>
          <cell r="F572">
            <v>0.98073555166374782</v>
          </cell>
        </row>
        <row r="573">
          <cell r="A573">
            <v>35524</v>
          </cell>
          <cell r="B573">
            <v>4.3099999999999996</v>
          </cell>
          <cell r="C573">
            <v>2.8090384615384596</v>
          </cell>
          <cell r="E573">
            <v>2.67</v>
          </cell>
          <cell r="F573">
            <v>0.98076923076923073</v>
          </cell>
        </row>
        <row r="574">
          <cell r="A574">
            <v>35527</v>
          </cell>
          <cell r="B574">
            <v>4.3600000000000003</v>
          </cell>
          <cell r="C574">
            <v>2.8117452006980779</v>
          </cell>
          <cell r="E574">
            <v>2.67</v>
          </cell>
          <cell r="F574">
            <v>0.98080279232111689</v>
          </cell>
        </row>
        <row r="575">
          <cell r="A575">
            <v>35528</v>
          </cell>
          <cell r="B575">
            <v>4.2699999999999996</v>
          </cell>
          <cell r="C575">
            <v>2.8142857142857123</v>
          </cell>
          <cell r="E575">
            <v>2.67</v>
          </cell>
          <cell r="F575">
            <v>0.97735191637630658</v>
          </cell>
        </row>
        <row r="576">
          <cell r="A576">
            <v>35529</v>
          </cell>
          <cell r="B576">
            <v>4.3899999999999997</v>
          </cell>
          <cell r="C576">
            <v>2.8170260869565196</v>
          </cell>
          <cell r="E576">
            <v>2.67</v>
          </cell>
          <cell r="F576">
            <v>0.98086956521739133</v>
          </cell>
        </row>
        <row r="577">
          <cell r="A577">
            <v>35530</v>
          </cell>
          <cell r="B577">
            <v>4.3899999999999997</v>
          </cell>
          <cell r="C577">
            <v>2.8197569444444426</v>
          </cell>
          <cell r="E577">
            <v>2.6749999999999998</v>
          </cell>
          <cell r="F577">
            <v>0.97916666666666663</v>
          </cell>
        </row>
        <row r="578">
          <cell r="A578">
            <v>35531</v>
          </cell>
          <cell r="B578">
            <v>4.38</v>
          </cell>
          <cell r="C578">
            <v>2.8224610051993051</v>
          </cell>
          <cell r="E578">
            <v>2.68</v>
          </cell>
          <cell r="F578">
            <v>0.97746967071057189</v>
          </cell>
        </row>
        <row r="579">
          <cell r="A579">
            <v>35534</v>
          </cell>
          <cell r="B579">
            <v>4.51</v>
          </cell>
          <cell r="C579">
            <v>2.8253806228373683</v>
          </cell>
          <cell r="E579">
            <v>2.68</v>
          </cell>
          <cell r="F579">
            <v>0.98615916955017302</v>
          </cell>
        </row>
        <row r="580">
          <cell r="A580">
            <v>35535</v>
          </cell>
          <cell r="B580">
            <v>4.55</v>
          </cell>
          <cell r="C580">
            <v>2.8283592400690827</v>
          </cell>
          <cell r="E580">
            <v>2.68</v>
          </cell>
          <cell r="F580">
            <v>0.98618307426597585</v>
          </cell>
        </row>
        <row r="581">
          <cell r="A581">
            <v>35536</v>
          </cell>
          <cell r="B581">
            <v>4.5599999999999996</v>
          </cell>
          <cell r="C581">
            <v>2.831344827586205</v>
          </cell>
          <cell r="E581">
            <v>2.68</v>
          </cell>
          <cell r="F581">
            <v>0.98620689655172411</v>
          </cell>
        </row>
        <row r="582">
          <cell r="A582">
            <v>35537</v>
          </cell>
          <cell r="B582">
            <v>4.5599999999999996</v>
          </cell>
          <cell r="C582">
            <v>2.8343201376936298</v>
          </cell>
          <cell r="E582">
            <v>2.68</v>
          </cell>
          <cell r="F582">
            <v>0.98450946643717729</v>
          </cell>
        </row>
        <row r="583">
          <cell r="A583">
            <v>35538</v>
          </cell>
          <cell r="B583">
            <v>4.62</v>
          </cell>
          <cell r="C583">
            <v>2.8373883161512006</v>
          </cell>
          <cell r="E583">
            <v>2.68</v>
          </cell>
          <cell r="F583">
            <v>0.98797250859106533</v>
          </cell>
        </row>
        <row r="584">
          <cell r="A584">
            <v>35541</v>
          </cell>
          <cell r="B584">
            <v>4.7</v>
          </cell>
          <cell r="C584">
            <v>2.8405831903945091</v>
          </cell>
          <cell r="E584">
            <v>2.68</v>
          </cell>
          <cell r="F584">
            <v>0.98970840480274447</v>
          </cell>
        </row>
        <row r="585">
          <cell r="A585">
            <v>35542</v>
          </cell>
          <cell r="B585">
            <v>4.7300000000000004</v>
          </cell>
          <cell r="C585">
            <v>2.8438184931506831</v>
          </cell>
          <cell r="E585">
            <v>2.68</v>
          </cell>
          <cell r="F585">
            <v>0.98972602739726023</v>
          </cell>
        </row>
        <row r="586">
          <cell r="A586">
            <v>35543</v>
          </cell>
          <cell r="B586">
            <v>4.78</v>
          </cell>
          <cell r="C586">
            <v>2.847128205128203</v>
          </cell>
          <cell r="E586">
            <v>2.68</v>
          </cell>
          <cell r="F586">
            <v>0.99316239316239319</v>
          </cell>
        </row>
        <row r="587">
          <cell r="A587">
            <v>35544</v>
          </cell>
          <cell r="B587">
            <v>4.78</v>
          </cell>
          <cell r="C587">
            <v>2.8504266211604077</v>
          </cell>
          <cell r="E587">
            <v>2.68</v>
          </cell>
          <cell r="F587">
            <v>0.99146757679180886</v>
          </cell>
        </row>
        <row r="588">
          <cell r="A588">
            <v>35545</v>
          </cell>
          <cell r="B588">
            <v>4.7300000000000004</v>
          </cell>
          <cell r="C588">
            <v>2.8536286201022127</v>
          </cell>
          <cell r="E588">
            <v>2.68</v>
          </cell>
          <cell r="F588">
            <v>0.98466780238500851</v>
          </cell>
        </row>
        <row r="589">
          <cell r="A589">
            <v>35548</v>
          </cell>
          <cell r="B589">
            <v>4.6900000000000004</v>
          </cell>
          <cell r="C589">
            <v>2.8567517006802703</v>
          </cell>
          <cell r="E589">
            <v>2.68</v>
          </cell>
          <cell r="F589">
            <v>0.98129251700680276</v>
          </cell>
        </row>
        <row r="590">
          <cell r="A590">
            <v>35549</v>
          </cell>
          <cell r="B590">
            <v>4.78</v>
          </cell>
          <cell r="C590">
            <v>2.8600169779286908</v>
          </cell>
          <cell r="E590">
            <v>2.68</v>
          </cell>
          <cell r="F590">
            <v>0.98981324278438032</v>
          </cell>
        </row>
        <row r="591">
          <cell r="A591">
            <v>35550</v>
          </cell>
          <cell r="B591">
            <v>4.84</v>
          </cell>
          <cell r="C591">
            <v>2.86337288135593</v>
          </cell>
          <cell r="E591">
            <v>2.6850000000000001</v>
          </cell>
          <cell r="F591">
            <v>0.99322033898305084</v>
          </cell>
        </row>
        <row r="592">
          <cell r="A592">
            <v>35555</v>
          </cell>
          <cell r="B592">
            <v>5.03</v>
          </cell>
          <cell r="C592">
            <v>2.8670389170896762</v>
          </cell>
          <cell r="E592">
            <v>2.69</v>
          </cell>
          <cell r="F592">
            <v>0.99830795262267347</v>
          </cell>
        </row>
        <row r="593">
          <cell r="A593">
            <v>35556</v>
          </cell>
          <cell r="B593">
            <v>5.17</v>
          </cell>
          <cell r="C593">
            <v>2.8709290540540522</v>
          </cell>
          <cell r="E593">
            <v>2.69</v>
          </cell>
          <cell r="F593">
            <v>0.99831081081081086</v>
          </cell>
        </row>
        <row r="594">
          <cell r="A594">
            <v>35557</v>
          </cell>
          <cell r="B594">
            <v>5.21</v>
          </cell>
          <cell r="C594">
            <v>2.8748735244519374</v>
          </cell>
          <cell r="E594">
            <v>2.69</v>
          </cell>
          <cell r="F594">
            <v>0.99831365935919059</v>
          </cell>
        </row>
        <row r="595">
          <cell r="A595">
            <v>35558</v>
          </cell>
          <cell r="B595">
            <v>4.91</v>
          </cell>
          <cell r="C595">
            <v>2.8782996632996616</v>
          </cell>
          <cell r="E595">
            <v>2.69</v>
          </cell>
          <cell r="F595">
            <v>0.98989898989898994</v>
          </cell>
        </row>
        <row r="596">
          <cell r="A596">
            <v>35559</v>
          </cell>
          <cell r="B596">
            <v>5.1100000000000003</v>
          </cell>
          <cell r="C596">
            <v>2.8820504201680652</v>
          </cell>
          <cell r="E596">
            <v>2.69</v>
          </cell>
          <cell r="F596">
            <v>0.99495798319327733</v>
          </cell>
        </row>
        <row r="597">
          <cell r="A597">
            <v>35562</v>
          </cell>
          <cell r="B597">
            <v>5.22</v>
          </cell>
          <cell r="C597">
            <v>2.8859731543624143</v>
          </cell>
          <cell r="E597">
            <v>2.6950000000000003</v>
          </cell>
          <cell r="F597">
            <v>0.99832214765100669</v>
          </cell>
        </row>
        <row r="598">
          <cell r="A598">
            <v>35563</v>
          </cell>
          <cell r="B598">
            <v>5.0999999999999996</v>
          </cell>
          <cell r="C598">
            <v>2.8896817420435488</v>
          </cell>
          <cell r="E598">
            <v>2.7</v>
          </cell>
          <cell r="F598">
            <v>0.99162479061976549</v>
          </cell>
        </row>
        <row r="599">
          <cell r="A599">
            <v>35564</v>
          </cell>
          <cell r="B599">
            <v>4.8099999999999996</v>
          </cell>
          <cell r="C599">
            <v>2.8928929765886267</v>
          </cell>
          <cell r="E599">
            <v>2.7</v>
          </cell>
          <cell r="F599">
            <v>0.97993311036789299</v>
          </cell>
        </row>
        <row r="600">
          <cell r="A600">
            <v>35565</v>
          </cell>
          <cell r="B600">
            <v>4.95</v>
          </cell>
          <cell r="C600">
            <v>2.8963272120200312</v>
          </cell>
          <cell r="E600">
            <v>2.7</v>
          </cell>
          <cell r="F600">
            <v>0.98831385642737901</v>
          </cell>
        </row>
        <row r="601">
          <cell r="A601">
            <v>35566</v>
          </cell>
          <cell r="B601">
            <v>4.6100000000000003</v>
          </cell>
          <cell r="C601">
            <v>2.899183333333331</v>
          </cell>
          <cell r="E601">
            <v>2.7</v>
          </cell>
          <cell r="F601">
            <v>0.95833333333333337</v>
          </cell>
        </row>
        <row r="602">
          <cell r="A602">
            <v>35569</v>
          </cell>
          <cell r="B602">
            <v>4.7300000000000004</v>
          </cell>
          <cell r="C602">
            <v>2.9022296173044904</v>
          </cell>
          <cell r="E602">
            <v>2.7</v>
          </cell>
          <cell r="F602">
            <v>0.96505823627287857</v>
          </cell>
        </row>
        <row r="603">
          <cell r="A603">
            <v>35570</v>
          </cell>
          <cell r="B603">
            <v>4.8499999999999996</v>
          </cell>
          <cell r="C603">
            <v>2.9054651162790672</v>
          </cell>
          <cell r="E603">
            <v>2.7</v>
          </cell>
          <cell r="F603">
            <v>0.98006644518272423</v>
          </cell>
        </row>
        <row r="604">
          <cell r="A604">
            <v>35571</v>
          </cell>
          <cell r="B604">
            <v>4.76</v>
          </cell>
          <cell r="C604">
            <v>2.9085406301824186</v>
          </cell>
          <cell r="E604">
            <v>2.7</v>
          </cell>
          <cell r="F604">
            <v>0.96849087893864017</v>
          </cell>
        </row>
        <row r="605">
          <cell r="A605">
            <v>35572</v>
          </cell>
          <cell r="B605">
            <v>4.3499999999999996</v>
          </cell>
          <cell r="C605">
            <v>2.9109271523178784</v>
          </cell>
          <cell r="E605">
            <v>2.7</v>
          </cell>
          <cell r="F605">
            <v>0.93211920529801329</v>
          </cell>
        </row>
        <row r="606">
          <cell r="A606">
            <v>35573</v>
          </cell>
          <cell r="B606">
            <v>4.43</v>
          </cell>
          <cell r="C606">
            <v>2.9134380165289233</v>
          </cell>
          <cell r="E606">
            <v>2.7</v>
          </cell>
          <cell r="F606">
            <v>0.94214876033057848</v>
          </cell>
        </row>
        <row r="607">
          <cell r="A607">
            <v>35576</v>
          </cell>
          <cell r="B607">
            <v>4.46</v>
          </cell>
          <cell r="C607">
            <v>2.9159900990098988</v>
          </cell>
          <cell r="E607">
            <v>2.7</v>
          </cell>
          <cell r="F607">
            <v>0.94389438943894388</v>
          </cell>
        </row>
        <row r="608">
          <cell r="A608">
            <v>35577</v>
          </cell>
          <cell r="B608">
            <v>4.57</v>
          </cell>
          <cell r="C608">
            <v>2.9187149917627653</v>
          </cell>
          <cell r="E608">
            <v>2.7</v>
          </cell>
          <cell r="F608">
            <v>0.9505766062602965</v>
          </cell>
        </row>
        <row r="609">
          <cell r="A609">
            <v>35578</v>
          </cell>
          <cell r="B609">
            <v>4.5599999999999996</v>
          </cell>
          <cell r="C609">
            <v>2.9214144736842078</v>
          </cell>
          <cell r="E609">
            <v>2.7050000000000001</v>
          </cell>
          <cell r="F609">
            <v>0.94572368421052633</v>
          </cell>
        </row>
        <row r="610">
          <cell r="A610">
            <v>35579</v>
          </cell>
          <cell r="B610">
            <v>4.54</v>
          </cell>
          <cell r="C610">
            <v>2.9240722495894884</v>
          </cell>
          <cell r="E610">
            <v>2.71</v>
          </cell>
          <cell r="F610">
            <v>0.94252873563218387</v>
          </cell>
        </row>
        <row r="611">
          <cell r="A611">
            <v>35580</v>
          </cell>
          <cell r="B611">
            <v>4.62</v>
          </cell>
          <cell r="C611">
            <v>2.9268524590163905</v>
          </cell>
          <cell r="E611">
            <v>2.71</v>
          </cell>
          <cell r="F611">
            <v>0.95409836065573772</v>
          </cell>
        </row>
        <row r="612">
          <cell r="A612">
            <v>35583</v>
          </cell>
          <cell r="B612">
            <v>4.8099999999999996</v>
          </cell>
          <cell r="C612">
            <v>2.9299345335515521</v>
          </cell>
          <cell r="E612">
            <v>2.71</v>
          </cell>
          <cell r="F612">
            <v>0.97545008183306059</v>
          </cell>
        </row>
        <row r="613">
          <cell r="A613">
            <v>35584</v>
          </cell>
          <cell r="B613">
            <v>4.82</v>
          </cell>
          <cell r="C613">
            <v>2.9330228758169903</v>
          </cell>
          <cell r="E613">
            <v>2.71</v>
          </cell>
          <cell r="F613">
            <v>0.97712418300653592</v>
          </cell>
        </row>
        <row r="614">
          <cell r="A614">
            <v>35585</v>
          </cell>
          <cell r="B614">
            <v>4.9000000000000004</v>
          </cell>
          <cell r="C614">
            <v>2.9362316476345813</v>
          </cell>
          <cell r="E614">
            <v>2.71</v>
          </cell>
          <cell r="F614">
            <v>0.98205546492659057</v>
          </cell>
        </row>
        <row r="615">
          <cell r="A615">
            <v>35586</v>
          </cell>
          <cell r="B615">
            <v>4.9000000000000004</v>
          </cell>
          <cell r="C615">
            <v>2.9394299674267073</v>
          </cell>
          <cell r="E615">
            <v>2.7149999999999999</v>
          </cell>
          <cell r="F615">
            <v>0.98045602605863191</v>
          </cell>
        </row>
        <row r="616">
          <cell r="A616">
            <v>35587</v>
          </cell>
          <cell r="B616">
            <v>4.5999999999999996</v>
          </cell>
          <cell r="C616">
            <v>2.9421300813008102</v>
          </cell>
          <cell r="E616">
            <v>2.72</v>
          </cell>
          <cell r="F616">
            <v>0.94471544715447153</v>
          </cell>
        </row>
        <row r="617">
          <cell r="A617">
            <v>35590</v>
          </cell>
          <cell r="B617">
            <v>4.59</v>
          </cell>
          <cell r="C617">
            <v>2.9448051948051917</v>
          </cell>
          <cell r="E617">
            <v>2.72</v>
          </cell>
          <cell r="F617">
            <v>0.94155844155844159</v>
          </cell>
        </row>
        <row r="618">
          <cell r="A618">
            <v>35591</v>
          </cell>
          <cell r="B618">
            <v>4.47</v>
          </cell>
          <cell r="C618">
            <v>2.9472771474878416</v>
          </cell>
          <cell r="E618">
            <v>2.72</v>
          </cell>
          <cell r="F618">
            <v>0.92868719611021067</v>
          </cell>
        </row>
        <row r="619">
          <cell r="A619">
            <v>35592</v>
          </cell>
          <cell r="B619">
            <v>4.4000000000000004</v>
          </cell>
          <cell r="C619">
            <v>2.9496278317152078</v>
          </cell>
          <cell r="E619">
            <v>2.72</v>
          </cell>
          <cell r="F619">
            <v>0.91909385113268605</v>
          </cell>
        </row>
        <row r="620">
          <cell r="A620">
            <v>35593</v>
          </cell>
          <cell r="B620">
            <v>4.38</v>
          </cell>
          <cell r="C620">
            <v>2.951938610662356</v>
          </cell>
          <cell r="E620">
            <v>2.72</v>
          </cell>
          <cell r="F620">
            <v>0.91276252019386106</v>
          </cell>
        </row>
        <row r="621">
          <cell r="A621">
            <v>35594</v>
          </cell>
          <cell r="B621">
            <v>4.49</v>
          </cell>
          <cell r="C621">
            <v>2.954419354838707</v>
          </cell>
          <cell r="E621">
            <v>2.72</v>
          </cell>
          <cell r="F621">
            <v>0.92903225806451617</v>
          </cell>
        </row>
        <row r="622">
          <cell r="A622">
            <v>35597</v>
          </cell>
          <cell r="B622">
            <v>4.5599999999999996</v>
          </cell>
          <cell r="C622">
            <v>2.9570048309178718</v>
          </cell>
          <cell r="E622">
            <v>2.72</v>
          </cell>
          <cell r="F622">
            <v>0.93397745571658619</v>
          </cell>
        </row>
        <row r="623">
          <cell r="A623">
            <v>35598</v>
          </cell>
          <cell r="B623">
            <v>4.5199999999999996</v>
          </cell>
          <cell r="C623">
            <v>2.9595176848874574</v>
          </cell>
          <cell r="E623">
            <v>2.72</v>
          </cell>
          <cell r="F623">
            <v>0.92926045016077174</v>
          </cell>
        </row>
        <row r="624">
          <cell r="A624">
            <v>35599</v>
          </cell>
          <cell r="B624">
            <v>4.4800000000000004</v>
          </cell>
          <cell r="C624">
            <v>2.9619582664526458</v>
          </cell>
          <cell r="E624">
            <v>2.72</v>
          </cell>
          <cell r="F624">
            <v>0.9245585874799358</v>
          </cell>
        </row>
        <row r="625">
          <cell r="A625">
            <v>35600</v>
          </cell>
          <cell r="B625">
            <v>4.4800000000000004</v>
          </cell>
          <cell r="C625">
            <v>2.9643910256410231</v>
          </cell>
          <cell r="E625">
            <v>2.72</v>
          </cell>
          <cell r="F625">
            <v>0.92307692307692313</v>
          </cell>
        </row>
        <row r="626">
          <cell r="A626">
            <v>35601</v>
          </cell>
          <cell r="B626">
            <v>4.6900000000000004</v>
          </cell>
          <cell r="C626">
            <v>2.9671519999999973</v>
          </cell>
          <cell r="E626">
            <v>2.72</v>
          </cell>
          <cell r="F626">
            <v>0.95199999999999996</v>
          </cell>
        </row>
        <row r="627">
          <cell r="A627">
            <v>35604</v>
          </cell>
          <cell r="B627">
            <v>4.66</v>
          </cell>
          <cell r="C627">
            <v>2.9698562300319464</v>
          </cell>
          <cell r="E627">
            <v>2.72</v>
          </cell>
          <cell r="F627">
            <v>0.94888178913738019</v>
          </cell>
        </row>
        <row r="628">
          <cell r="A628">
            <v>35605</v>
          </cell>
          <cell r="B628">
            <v>4.7300000000000004</v>
          </cell>
          <cell r="C628">
            <v>2.972663476874001</v>
          </cell>
          <cell r="E628">
            <v>2.72</v>
          </cell>
          <cell r="F628">
            <v>0.95534290271132372</v>
          </cell>
        </row>
        <row r="629">
          <cell r="A629">
            <v>35606</v>
          </cell>
          <cell r="B629">
            <v>4.72</v>
          </cell>
          <cell r="C629">
            <v>2.9754458598726092</v>
          </cell>
          <cell r="E629">
            <v>2.72</v>
          </cell>
          <cell r="F629">
            <v>0.95382165605095537</v>
          </cell>
        </row>
        <row r="630">
          <cell r="A630">
            <v>35607</v>
          </cell>
          <cell r="B630">
            <v>4.67</v>
          </cell>
          <cell r="C630">
            <v>2.9781399046104906</v>
          </cell>
          <cell r="E630">
            <v>2.72</v>
          </cell>
          <cell r="F630">
            <v>0.94594594594594594</v>
          </cell>
        </row>
        <row r="631">
          <cell r="A631">
            <v>35608</v>
          </cell>
          <cell r="B631">
            <v>4.58</v>
          </cell>
          <cell r="C631">
            <v>2.9806825396825376</v>
          </cell>
          <cell r="E631">
            <v>2.7250000000000001</v>
          </cell>
          <cell r="F631">
            <v>0.93333333333333335</v>
          </cell>
        </row>
        <row r="632">
          <cell r="A632">
            <v>35613</v>
          </cell>
          <cell r="B632">
            <v>4.08</v>
          </cell>
          <cell r="C632">
            <v>2.9824247226624383</v>
          </cell>
          <cell r="E632">
            <v>2.73</v>
          </cell>
          <cell r="F632">
            <v>0.87480190174326466</v>
          </cell>
        </row>
        <row r="633">
          <cell r="A633">
            <v>35614</v>
          </cell>
          <cell r="B633">
            <v>3.92</v>
          </cell>
          <cell r="C633">
            <v>2.9839082278480991</v>
          </cell>
          <cell r="E633">
            <v>2.73</v>
          </cell>
          <cell r="F633">
            <v>0.85126582278481011</v>
          </cell>
        </row>
        <row r="634">
          <cell r="A634">
            <v>35615</v>
          </cell>
          <cell r="B634">
            <v>3.96</v>
          </cell>
          <cell r="C634">
            <v>2.9854502369668223</v>
          </cell>
          <cell r="E634">
            <v>2.73</v>
          </cell>
          <cell r="F634">
            <v>0.85781990521327012</v>
          </cell>
        </row>
        <row r="635">
          <cell r="A635">
            <v>35618</v>
          </cell>
          <cell r="B635">
            <v>3.76</v>
          </cell>
          <cell r="C635">
            <v>2.9866719242902184</v>
          </cell>
          <cell r="E635">
            <v>2.73</v>
          </cell>
          <cell r="F635">
            <v>0.82492113564668768</v>
          </cell>
        </row>
        <row r="636">
          <cell r="A636">
            <v>35619</v>
          </cell>
          <cell r="B636">
            <v>3.8</v>
          </cell>
          <cell r="C636">
            <v>2.9879527559055097</v>
          </cell>
          <cell r="E636">
            <v>2.73</v>
          </cell>
          <cell r="F636">
            <v>0.82992125984251963</v>
          </cell>
        </row>
        <row r="637">
          <cell r="A637">
            <v>35620</v>
          </cell>
          <cell r="B637">
            <v>3.85</v>
          </cell>
          <cell r="C637">
            <v>2.9893081761006264</v>
          </cell>
          <cell r="E637">
            <v>2.73</v>
          </cell>
          <cell r="F637">
            <v>0.83805031446540879</v>
          </cell>
        </row>
        <row r="638">
          <cell r="A638">
            <v>35621</v>
          </cell>
          <cell r="B638">
            <v>3.85</v>
          </cell>
          <cell r="C638">
            <v>2.990659340659338</v>
          </cell>
          <cell r="E638">
            <v>2.73</v>
          </cell>
          <cell r="F638">
            <v>0.83673469387755106</v>
          </cell>
        </row>
        <row r="639">
          <cell r="A639">
            <v>35622</v>
          </cell>
          <cell r="B639">
            <v>3.98</v>
          </cell>
          <cell r="C639">
            <v>2.9922100313479598</v>
          </cell>
          <cell r="E639">
            <v>2.73</v>
          </cell>
          <cell r="F639">
            <v>0.86520376175548586</v>
          </cell>
        </row>
        <row r="640">
          <cell r="A640">
            <v>35625</v>
          </cell>
          <cell r="B640">
            <v>4.08</v>
          </cell>
          <cell r="C640">
            <v>2.9939123630672899</v>
          </cell>
          <cell r="E640">
            <v>2.73</v>
          </cell>
          <cell r="F640">
            <v>0.87480438184663534</v>
          </cell>
        </row>
        <row r="641">
          <cell r="A641">
            <v>35626</v>
          </cell>
          <cell r="B641">
            <v>4.13</v>
          </cell>
          <cell r="C641">
            <v>2.9956874999999976</v>
          </cell>
          <cell r="E641">
            <v>2.73</v>
          </cell>
          <cell r="F641">
            <v>0.88124999999999998</v>
          </cell>
        </row>
        <row r="642">
          <cell r="A642">
            <v>35627</v>
          </cell>
          <cell r="B642">
            <v>4.0999999999999996</v>
          </cell>
          <cell r="C642">
            <v>2.9974102964118541</v>
          </cell>
          <cell r="E642">
            <v>2.73</v>
          </cell>
          <cell r="F642">
            <v>0.87675507020280807</v>
          </cell>
        </row>
        <row r="643">
          <cell r="A643">
            <v>35628</v>
          </cell>
          <cell r="B643">
            <v>4.12</v>
          </cell>
          <cell r="C643">
            <v>2.9991588785046703</v>
          </cell>
          <cell r="E643">
            <v>2.73</v>
          </cell>
          <cell r="F643">
            <v>0.87850467289719625</v>
          </cell>
        </row>
        <row r="644">
          <cell r="A644">
            <v>35629</v>
          </cell>
          <cell r="B644">
            <v>4.1900000000000004</v>
          </cell>
          <cell r="C644">
            <v>3.0010108864696705</v>
          </cell>
          <cell r="E644">
            <v>2.73</v>
          </cell>
          <cell r="F644">
            <v>0.88491446345256608</v>
          </cell>
        </row>
        <row r="645">
          <cell r="A645">
            <v>35632</v>
          </cell>
          <cell r="B645">
            <v>4.1399999999999997</v>
          </cell>
          <cell r="C645">
            <v>3.0027795031055877</v>
          </cell>
          <cell r="E645">
            <v>2.73</v>
          </cell>
          <cell r="F645">
            <v>0.88043478260869568</v>
          </cell>
        </row>
        <row r="646">
          <cell r="A646">
            <v>35633</v>
          </cell>
          <cell r="B646">
            <v>4.1900000000000004</v>
          </cell>
          <cell r="C646">
            <v>3.0046201550387575</v>
          </cell>
          <cell r="E646">
            <v>2.73</v>
          </cell>
          <cell r="F646">
            <v>0.88372093023255816</v>
          </cell>
        </row>
        <row r="647">
          <cell r="A647">
            <v>35634</v>
          </cell>
          <cell r="B647">
            <v>4.1500000000000004</v>
          </cell>
          <cell r="C647">
            <v>3.0063931888544868</v>
          </cell>
          <cell r="E647">
            <v>2.7350000000000003</v>
          </cell>
          <cell r="F647">
            <v>0.87925696594427249</v>
          </cell>
        </row>
        <row r="648">
          <cell r="A648">
            <v>35635</v>
          </cell>
          <cell r="B648">
            <v>4.08</v>
          </cell>
          <cell r="C648">
            <v>3.0080525502318367</v>
          </cell>
          <cell r="E648">
            <v>2.74</v>
          </cell>
          <cell r="F648">
            <v>0.86398763523956723</v>
          </cell>
        </row>
        <row r="649">
          <cell r="A649">
            <v>35636</v>
          </cell>
          <cell r="B649">
            <v>4.07</v>
          </cell>
          <cell r="C649">
            <v>3.0096913580246887</v>
          </cell>
          <cell r="E649">
            <v>2.74</v>
          </cell>
          <cell r="F649">
            <v>0.86265432098765427</v>
          </cell>
        </row>
        <row r="650">
          <cell r="A650">
            <v>35639</v>
          </cell>
          <cell r="B650">
            <v>3.97</v>
          </cell>
          <cell r="C650">
            <v>3.0111710323574705</v>
          </cell>
          <cell r="E650">
            <v>2.74</v>
          </cell>
          <cell r="F650">
            <v>0.84899845916795069</v>
          </cell>
        </row>
        <row r="651">
          <cell r="A651">
            <v>35640</v>
          </cell>
          <cell r="B651">
            <v>4.01</v>
          </cell>
          <cell r="C651">
            <v>3.0127076923076896</v>
          </cell>
          <cell r="E651">
            <v>2.74</v>
          </cell>
          <cell r="F651">
            <v>0.86</v>
          </cell>
        </row>
        <row r="652">
          <cell r="A652">
            <v>35641</v>
          </cell>
          <cell r="B652">
            <v>4.0999999999999996</v>
          </cell>
          <cell r="C652">
            <v>3.0143778801843291</v>
          </cell>
          <cell r="E652">
            <v>2.74</v>
          </cell>
          <cell r="F652">
            <v>0.86943164362519199</v>
          </cell>
        </row>
        <row r="653">
          <cell r="A653">
            <v>35642</v>
          </cell>
          <cell r="B653">
            <v>4.13</v>
          </cell>
          <cell r="C653">
            <v>3.0160889570552123</v>
          </cell>
          <cell r="E653">
            <v>2.74</v>
          </cell>
          <cell r="F653">
            <v>0.87576687116564422</v>
          </cell>
        </row>
        <row r="654">
          <cell r="A654">
            <v>35643</v>
          </cell>
          <cell r="B654">
            <v>4.1500000000000004</v>
          </cell>
          <cell r="C654">
            <v>3.0178254211332289</v>
          </cell>
          <cell r="E654">
            <v>2.74</v>
          </cell>
          <cell r="F654">
            <v>0.87901990811638586</v>
          </cell>
        </row>
        <row r="655">
          <cell r="A655">
            <v>35646</v>
          </cell>
          <cell r="B655">
            <v>4.1900000000000004</v>
          </cell>
          <cell r="C655">
            <v>3.0196177370030557</v>
          </cell>
          <cell r="E655">
            <v>2.7450000000000001</v>
          </cell>
          <cell r="F655">
            <v>0.88379204892966357</v>
          </cell>
        </row>
        <row r="656">
          <cell r="A656">
            <v>35647</v>
          </cell>
          <cell r="B656">
            <v>4.17</v>
          </cell>
          <cell r="C656">
            <v>3.0213740458015246</v>
          </cell>
          <cell r="E656">
            <v>2.75</v>
          </cell>
          <cell r="F656">
            <v>0.87938931297709921</v>
          </cell>
        </row>
        <row r="657">
          <cell r="A657">
            <v>35648</v>
          </cell>
          <cell r="B657">
            <v>4.09</v>
          </cell>
          <cell r="C657">
            <v>3.0230030487804855</v>
          </cell>
          <cell r="E657">
            <v>2.75</v>
          </cell>
          <cell r="F657">
            <v>0.86128048780487809</v>
          </cell>
        </row>
        <row r="658">
          <cell r="A658">
            <v>35649</v>
          </cell>
          <cell r="B658">
            <v>4.1900000000000004</v>
          </cell>
          <cell r="C658">
            <v>3.0247792998477907</v>
          </cell>
          <cell r="E658">
            <v>2.75</v>
          </cell>
          <cell r="F658">
            <v>0.88280060882800604</v>
          </cell>
        </row>
        <row r="659">
          <cell r="A659">
            <v>35650</v>
          </cell>
          <cell r="B659">
            <v>4.22</v>
          </cell>
          <cell r="C659">
            <v>3.0265957446808489</v>
          </cell>
          <cell r="E659">
            <v>2.75</v>
          </cell>
          <cell r="F659">
            <v>0.88753799392097266</v>
          </cell>
        </row>
        <row r="660">
          <cell r="A660">
            <v>35653</v>
          </cell>
          <cell r="B660">
            <v>4.13</v>
          </cell>
          <cell r="C660">
            <v>3.0282701062215458</v>
          </cell>
          <cell r="E660">
            <v>2.75</v>
          </cell>
          <cell r="F660">
            <v>0.8679817905918058</v>
          </cell>
        </row>
        <row r="661">
          <cell r="A661">
            <v>35654</v>
          </cell>
          <cell r="B661">
            <v>4</v>
          </cell>
          <cell r="C661">
            <v>3.0297424242424222</v>
          </cell>
          <cell r="E661">
            <v>2.75</v>
          </cell>
          <cell r="F661">
            <v>0.84393939393939399</v>
          </cell>
        </row>
        <row r="662">
          <cell r="A662">
            <v>35655</v>
          </cell>
          <cell r="B662">
            <v>3.91</v>
          </cell>
          <cell r="C662">
            <v>3.0310741301058983</v>
          </cell>
          <cell r="E662">
            <v>2.75</v>
          </cell>
          <cell r="F662">
            <v>0.81845688350983359</v>
          </cell>
        </row>
        <row r="663">
          <cell r="A663">
            <v>35656</v>
          </cell>
          <cell r="B663">
            <v>4.09</v>
          </cell>
          <cell r="C663">
            <v>3.0326737160120829</v>
          </cell>
          <cell r="E663">
            <v>2.7549999999999999</v>
          </cell>
          <cell r="F663">
            <v>0.85649546827794565</v>
          </cell>
        </row>
        <row r="664">
          <cell r="A664">
            <v>35657</v>
          </cell>
          <cell r="B664">
            <v>4.0199999999999996</v>
          </cell>
          <cell r="C664">
            <v>3.0341628959275999</v>
          </cell>
          <cell r="E664">
            <v>2.76</v>
          </cell>
          <cell r="F664">
            <v>0.84766214177978882</v>
          </cell>
        </row>
        <row r="665">
          <cell r="A665">
            <v>35660</v>
          </cell>
          <cell r="B665">
            <v>4</v>
          </cell>
          <cell r="C665">
            <v>3.035617469879516</v>
          </cell>
          <cell r="E665">
            <v>2.76</v>
          </cell>
          <cell r="F665">
            <v>0.84036144578313254</v>
          </cell>
        </row>
        <row r="666">
          <cell r="A666">
            <v>35661</v>
          </cell>
          <cell r="B666">
            <v>3.98</v>
          </cell>
          <cell r="C666">
            <v>3.0370375939849605</v>
          </cell>
          <cell r="E666">
            <v>2.76</v>
          </cell>
          <cell r="F666">
            <v>0.83308270676691731</v>
          </cell>
        </row>
        <row r="667">
          <cell r="A667">
            <v>35662</v>
          </cell>
          <cell r="B667">
            <v>4.0199999999999996</v>
          </cell>
          <cell r="C667">
            <v>3.0385135135135117</v>
          </cell>
          <cell r="E667">
            <v>2.76</v>
          </cell>
          <cell r="F667">
            <v>0.84684684684684686</v>
          </cell>
        </row>
        <row r="668">
          <cell r="A668">
            <v>35663</v>
          </cell>
          <cell r="B668">
            <v>4.0999999999999996</v>
          </cell>
          <cell r="C668">
            <v>3.0401049475262347</v>
          </cell>
          <cell r="E668">
            <v>2.76</v>
          </cell>
          <cell r="F668">
            <v>0.86056971514242875</v>
          </cell>
        </row>
        <row r="669">
          <cell r="A669">
            <v>35664</v>
          </cell>
          <cell r="B669">
            <v>4.12</v>
          </cell>
          <cell r="C669">
            <v>3.0417215568862255</v>
          </cell>
          <cell r="E669">
            <v>2.76</v>
          </cell>
          <cell r="F669">
            <v>0.8652694610778443</v>
          </cell>
        </row>
        <row r="670">
          <cell r="A670">
            <v>35667</v>
          </cell>
          <cell r="B670">
            <v>4.16</v>
          </cell>
          <cell r="C670">
            <v>3.0433931240657679</v>
          </cell>
          <cell r="E670">
            <v>2.76</v>
          </cell>
          <cell r="F670">
            <v>0.87742899850523171</v>
          </cell>
        </row>
        <row r="671">
          <cell r="A671">
            <v>35668</v>
          </cell>
          <cell r="B671">
            <v>4.2</v>
          </cell>
          <cell r="C671">
            <v>3.0451194029850726</v>
          </cell>
          <cell r="E671">
            <v>2.76</v>
          </cell>
          <cell r="F671">
            <v>0.88805970149253732</v>
          </cell>
        </row>
        <row r="672">
          <cell r="A672">
            <v>35669</v>
          </cell>
          <cell r="B672">
            <v>4.21</v>
          </cell>
          <cell r="C672">
            <v>3.0468554396423229</v>
          </cell>
          <cell r="E672">
            <v>2.76</v>
          </cell>
          <cell r="F672">
            <v>0.8882265275707899</v>
          </cell>
        </row>
        <row r="673">
          <cell r="A673">
            <v>35670</v>
          </cell>
          <cell r="B673">
            <v>4.28</v>
          </cell>
          <cell r="C673">
            <v>3.0486904761904747</v>
          </cell>
          <cell r="E673">
            <v>2.7649999999999997</v>
          </cell>
          <cell r="F673">
            <v>0.8973214285714286</v>
          </cell>
        </row>
        <row r="674">
          <cell r="A674">
            <v>35671</v>
          </cell>
          <cell r="B674">
            <v>4.29</v>
          </cell>
          <cell r="C674">
            <v>3.0505349182763726</v>
          </cell>
          <cell r="E674">
            <v>2.77</v>
          </cell>
          <cell r="F674">
            <v>0.89747399702823183</v>
          </cell>
        </row>
        <row r="675">
          <cell r="A675">
            <v>35674</v>
          </cell>
          <cell r="B675">
            <v>4.33</v>
          </cell>
          <cell r="C675">
            <v>3.0524332344213634</v>
          </cell>
          <cell r="E675">
            <v>2.77</v>
          </cell>
          <cell r="F675">
            <v>0.89910979228486643</v>
          </cell>
        </row>
        <row r="676">
          <cell r="A676">
            <v>35675</v>
          </cell>
          <cell r="B676">
            <v>4.3</v>
          </cell>
          <cell r="C676">
            <v>3.05428148148148</v>
          </cell>
          <cell r="E676">
            <v>2.77</v>
          </cell>
          <cell r="F676">
            <v>0.89629629629629626</v>
          </cell>
        </row>
        <row r="677">
          <cell r="A677">
            <v>35676</v>
          </cell>
          <cell r="B677">
            <v>4.3600000000000003</v>
          </cell>
          <cell r="C677">
            <v>3.0562130177514781</v>
          </cell>
          <cell r="E677">
            <v>2.77</v>
          </cell>
          <cell r="F677">
            <v>0.90088757396449703</v>
          </cell>
        </row>
        <row r="678">
          <cell r="A678">
            <v>35677</v>
          </cell>
          <cell r="B678">
            <v>4.3899999999999997</v>
          </cell>
          <cell r="C678">
            <v>3.0581831610044299</v>
          </cell>
          <cell r="E678">
            <v>2.77</v>
          </cell>
          <cell r="F678">
            <v>0.90546528803545057</v>
          </cell>
        </row>
        <row r="679">
          <cell r="A679">
            <v>35678</v>
          </cell>
          <cell r="B679">
            <v>4.4000000000000004</v>
          </cell>
          <cell r="C679">
            <v>3.0601622418879044</v>
          </cell>
          <cell r="E679">
            <v>2.77</v>
          </cell>
          <cell r="F679">
            <v>0.90855457227138647</v>
          </cell>
        </row>
        <row r="680">
          <cell r="A680">
            <v>35681</v>
          </cell>
          <cell r="B680">
            <v>4.41</v>
          </cell>
          <cell r="C680">
            <v>3.062150220913106</v>
          </cell>
          <cell r="E680">
            <v>2.77</v>
          </cell>
          <cell r="F680">
            <v>0.91163475699558172</v>
          </cell>
        </row>
        <row r="681">
          <cell r="A681">
            <v>35682</v>
          </cell>
          <cell r="B681">
            <v>4.34</v>
          </cell>
          <cell r="C681">
            <v>3.0640294117647047</v>
          </cell>
          <cell r="E681">
            <v>2.77</v>
          </cell>
          <cell r="F681">
            <v>0.89411764705882357</v>
          </cell>
        </row>
        <row r="682">
          <cell r="A682">
            <v>35683</v>
          </cell>
          <cell r="B682">
            <v>4.43</v>
          </cell>
          <cell r="C682">
            <v>3.0660352422907473</v>
          </cell>
          <cell r="E682">
            <v>2.77</v>
          </cell>
          <cell r="F682">
            <v>0.91336270190895741</v>
          </cell>
        </row>
        <row r="683">
          <cell r="A683">
            <v>35684</v>
          </cell>
          <cell r="B683">
            <v>4.38</v>
          </cell>
          <cell r="C683">
            <v>3.0679618768328432</v>
          </cell>
          <cell r="E683">
            <v>2.7749999999999999</v>
          </cell>
          <cell r="F683">
            <v>0.8973607038123167</v>
          </cell>
        </row>
        <row r="684">
          <cell r="A684">
            <v>35685</v>
          </cell>
          <cell r="B684">
            <v>4.26</v>
          </cell>
          <cell r="C684">
            <v>3.0697071742313313</v>
          </cell>
          <cell r="E684">
            <v>2.78</v>
          </cell>
          <cell r="F684">
            <v>0.87994143484626652</v>
          </cell>
        </row>
        <row r="685">
          <cell r="A685">
            <v>35688</v>
          </cell>
          <cell r="B685">
            <v>4.16</v>
          </cell>
          <cell r="C685">
            <v>3.071301169590642</v>
          </cell>
          <cell r="E685">
            <v>2.78</v>
          </cell>
          <cell r="F685">
            <v>0.85818713450292394</v>
          </cell>
        </row>
        <row r="686">
          <cell r="A686">
            <v>35689</v>
          </cell>
          <cell r="B686">
            <v>4.18</v>
          </cell>
          <cell r="C686">
            <v>3.0729197080291955</v>
          </cell>
          <cell r="E686">
            <v>2.78</v>
          </cell>
          <cell r="F686">
            <v>0.8642335766423358</v>
          </cell>
        </row>
        <row r="687">
          <cell r="A687">
            <v>35690</v>
          </cell>
          <cell r="B687">
            <v>4.12</v>
          </cell>
          <cell r="C687">
            <v>3.07444606413994</v>
          </cell>
          <cell r="E687">
            <v>2.78</v>
          </cell>
          <cell r="F687">
            <v>0.8425655976676385</v>
          </cell>
        </row>
        <row r="688">
          <cell r="A688">
            <v>35691</v>
          </cell>
          <cell r="B688">
            <v>4.12</v>
          </cell>
          <cell r="C688">
            <v>3.075967976710333</v>
          </cell>
          <cell r="E688">
            <v>2.78</v>
          </cell>
          <cell r="F688">
            <v>0.84133915574963614</v>
          </cell>
        </row>
        <row r="689">
          <cell r="A689">
            <v>35692</v>
          </cell>
          <cell r="B689">
            <v>4.16</v>
          </cell>
          <cell r="C689">
            <v>3.0775436046511606</v>
          </cell>
          <cell r="E689">
            <v>2.7850000000000001</v>
          </cell>
          <cell r="F689">
            <v>0.85610465116279066</v>
          </cell>
        </row>
        <row r="690">
          <cell r="A690">
            <v>35695</v>
          </cell>
          <cell r="B690">
            <v>3.88</v>
          </cell>
          <cell r="C690">
            <v>3.0787082728592141</v>
          </cell>
          <cell r="E690">
            <v>2.79</v>
          </cell>
          <cell r="F690">
            <v>0.78374455732946302</v>
          </cell>
        </row>
        <row r="691">
          <cell r="A691">
            <v>35696</v>
          </cell>
          <cell r="B691">
            <v>3.69</v>
          </cell>
          <cell r="C691">
            <v>3.0795942028985488</v>
          </cell>
          <cell r="E691">
            <v>2.7949999999999999</v>
          </cell>
          <cell r="F691">
            <v>0.74202898550724639</v>
          </cell>
        </row>
        <row r="692">
          <cell r="A692">
            <v>35697</v>
          </cell>
          <cell r="B692">
            <v>3.93</v>
          </cell>
          <cell r="C692">
            <v>3.0808248914616478</v>
          </cell>
          <cell r="E692">
            <v>2.8</v>
          </cell>
          <cell r="F692">
            <v>0.79160636758321279</v>
          </cell>
        </row>
        <row r="693">
          <cell r="A693">
            <v>35698</v>
          </cell>
          <cell r="B693">
            <v>3.95</v>
          </cell>
          <cell r="C693">
            <v>3.082080924855489</v>
          </cell>
          <cell r="E693">
            <v>2.8</v>
          </cell>
          <cell r="F693">
            <v>0.7947976878612717</v>
          </cell>
        </row>
        <row r="694">
          <cell r="A694">
            <v>35699</v>
          </cell>
          <cell r="B694">
            <v>3.93</v>
          </cell>
          <cell r="C694">
            <v>3.0833044733044708</v>
          </cell>
          <cell r="E694">
            <v>2.8</v>
          </cell>
          <cell r="F694">
            <v>0.78932178932178931</v>
          </cell>
        </row>
        <row r="695">
          <cell r="A695">
            <v>35702</v>
          </cell>
          <cell r="B695">
            <v>3.85</v>
          </cell>
          <cell r="C695">
            <v>3.0844092219020145</v>
          </cell>
          <cell r="E695">
            <v>2.8049999999999997</v>
          </cell>
          <cell r="F695">
            <v>0.7694524495677233</v>
          </cell>
        </row>
        <row r="696">
          <cell r="A696">
            <v>35703</v>
          </cell>
          <cell r="B696">
            <v>3.89</v>
          </cell>
          <cell r="C696">
            <v>3.0855683453237379</v>
          </cell>
          <cell r="E696">
            <v>2.81</v>
          </cell>
          <cell r="F696">
            <v>0.78273381294964028</v>
          </cell>
        </row>
        <row r="697">
          <cell r="A697">
            <v>35709</v>
          </cell>
          <cell r="B697">
            <v>3.89</v>
          </cell>
          <cell r="C697">
            <v>3.0867241379310313</v>
          </cell>
          <cell r="E697">
            <v>2.81</v>
          </cell>
          <cell r="F697">
            <v>0.7816091954022989</v>
          </cell>
        </row>
        <row r="698">
          <cell r="A698">
            <v>35710</v>
          </cell>
          <cell r="B698">
            <v>3.9</v>
          </cell>
          <cell r="C698">
            <v>3.0878909612625507</v>
          </cell>
          <cell r="E698">
            <v>2.81</v>
          </cell>
          <cell r="F698">
            <v>0.78335724533715922</v>
          </cell>
        </row>
        <row r="699">
          <cell r="A699">
            <v>35711</v>
          </cell>
          <cell r="B699">
            <v>4.0199999999999996</v>
          </cell>
          <cell r="C699">
            <v>3.0892263610315158</v>
          </cell>
          <cell r="E699">
            <v>2.8149999999999999</v>
          </cell>
          <cell r="F699">
            <v>0.8209169054441261</v>
          </cell>
        </row>
        <row r="700">
          <cell r="A700">
            <v>35712</v>
          </cell>
          <cell r="B700">
            <v>3.97</v>
          </cell>
          <cell r="C700">
            <v>3.0904864091559339</v>
          </cell>
          <cell r="E700">
            <v>2.82</v>
          </cell>
          <cell r="F700">
            <v>0.80257510729613735</v>
          </cell>
        </row>
        <row r="701">
          <cell r="A701">
            <v>35713</v>
          </cell>
          <cell r="B701">
            <v>4.01</v>
          </cell>
          <cell r="C701">
            <v>3.091799999999997</v>
          </cell>
          <cell r="E701">
            <v>2.82</v>
          </cell>
          <cell r="F701">
            <v>0.81857142857142862</v>
          </cell>
        </row>
        <row r="702">
          <cell r="A702">
            <v>35716</v>
          </cell>
          <cell r="B702">
            <v>3.96</v>
          </cell>
          <cell r="C702">
            <v>3.0930385164051328</v>
          </cell>
          <cell r="E702">
            <v>2.82</v>
          </cell>
          <cell r="F702">
            <v>0.79457917261055633</v>
          </cell>
        </row>
        <row r="703">
          <cell r="A703">
            <v>35717</v>
          </cell>
          <cell r="B703">
            <v>3.96</v>
          </cell>
          <cell r="C703">
            <v>3.0942735042735015</v>
          </cell>
          <cell r="E703">
            <v>2.82</v>
          </cell>
          <cell r="F703">
            <v>0.79344729344729348</v>
          </cell>
        </row>
        <row r="704">
          <cell r="A704">
            <v>35718</v>
          </cell>
          <cell r="B704">
            <v>3.98</v>
          </cell>
          <cell r="C704">
            <v>3.0955334281650044</v>
          </cell>
          <cell r="E704">
            <v>2.82</v>
          </cell>
          <cell r="F704">
            <v>0.8051209103840683</v>
          </cell>
        </row>
        <row r="705">
          <cell r="A705">
            <v>35719</v>
          </cell>
          <cell r="B705">
            <v>4.07</v>
          </cell>
          <cell r="C705">
            <v>3.0969176136363612</v>
          </cell>
          <cell r="E705">
            <v>2.82</v>
          </cell>
          <cell r="F705">
            <v>0.82670454545454541</v>
          </cell>
        </row>
        <row r="706">
          <cell r="A706">
            <v>35720</v>
          </cell>
          <cell r="B706">
            <v>4.17</v>
          </cell>
          <cell r="C706">
            <v>3.0984397163120545</v>
          </cell>
          <cell r="E706">
            <v>2.82</v>
          </cell>
          <cell r="F706">
            <v>0.86241134751773052</v>
          </cell>
        </row>
        <row r="707">
          <cell r="A707">
            <v>35723</v>
          </cell>
          <cell r="B707">
            <v>4.2</v>
          </cell>
          <cell r="C707">
            <v>3.0999999999999974</v>
          </cell>
          <cell r="E707">
            <v>2.8250000000000002</v>
          </cell>
          <cell r="F707">
            <v>0.87393767705382441</v>
          </cell>
        </row>
        <row r="708">
          <cell r="A708">
            <v>35724</v>
          </cell>
          <cell r="B708">
            <v>4.22</v>
          </cell>
          <cell r="C708">
            <v>3.1015841584158386</v>
          </cell>
          <cell r="E708">
            <v>2.83</v>
          </cell>
          <cell r="F708">
            <v>0.87694483734087691</v>
          </cell>
        </row>
        <row r="709">
          <cell r="A709">
            <v>35725</v>
          </cell>
          <cell r="B709">
            <v>4.17</v>
          </cell>
          <cell r="C709">
            <v>3.1030932203389803</v>
          </cell>
          <cell r="E709">
            <v>2.83</v>
          </cell>
          <cell r="F709">
            <v>0.85875706214689262</v>
          </cell>
        </row>
        <row r="710">
          <cell r="A710">
            <v>35726</v>
          </cell>
          <cell r="B710">
            <v>4.1500000000000004</v>
          </cell>
          <cell r="C710">
            <v>3.1045698166431568</v>
          </cell>
          <cell r="E710">
            <v>2.83</v>
          </cell>
          <cell r="F710">
            <v>0.85049365303244007</v>
          </cell>
        </row>
        <row r="711">
          <cell r="A711">
            <v>35727</v>
          </cell>
          <cell r="B711">
            <v>4.17</v>
          </cell>
          <cell r="C711">
            <v>3.1060704225352085</v>
          </cell>
          <cell r="E711">
            <v>2.83</v>
          </cell>
          <cell r="F711">
            <v>0.8577464788732394</v>
          </cell>
        </row>
        <row r="712">
          <cell r="A712">
            <v>35730</v>
          </cell>
          <cell r="B712">
            <v>4.37</v>
          </cell>
          <cell r="C712">
            <v>3.1078481012658199</v>
          </cell>
          <cell r="E712">
            <v>2.83</v>
          </cell>
          <cell r="F712">
            <v>0.90014064697608998</v>
          </cell>
        </row>
        <row r="713">
          <cell r="A713">
            <v>35731</v>
          </cell>
          <cell r="B713">
            <v>4.16</v>
          </cell>
          <cell r="C713">
            <v>3.1093258426966264</v>
          </cell>
          <cell r="E713">
            <v>2.83</v>
          </cell>
          <cell r="F713">
            <v>0.851123595505618</v>
          </cell>
        </row>
        <row r="714">
          <cell r="A714">
            <v>35732</v>
          </cell>
          <cell r="B714">
            <v>4.18</v>
          </cell>
          <cell r="C714">
            <v>3.1108274894810628</v>
          </cell>
          <cell r="E714">
            <v>2.83</v>
          </cell>
          <cell r="F714">
            <v>0.86395511921458623</v>
          </cell>
        </row>
        <row r="715">
          <cell r="A715">
            <v>35733</v>
          </cell>
          <cell r="B715">
            <v>4.1500000000000004</v>
          </cell>
          <cell r="C715">
            <v>3.112282913165263</v>
          </cell>
          <cell r="E715">
            <v>2.835</v>
          </cell>
          <cell r="F715">
            <v>0.84453781512605042</v>
          </cell>
        </row>
        <row r="716">
          <cell r="A716">
            <v>35734</v>
          </cell>
          <cell r="B716">
            <v>4.17</v>
          </cell>
          <cell r="C716">
            <v>3.1137622377622347</v>
          </cell>
          <cell r="E716">
            <v>2.84</v>
          </cell>
          <cell r="F716">
            <v>0.8545454545454545</v>
          </cell>
        </row>
        <row r="717">
          <cell r="A717">
            <v>35737</v>
          </cell>
          <cell r="B717">
            <v>4.17</v>
          </cell>
          <cell r="C717">
            <v>3.1152374301675949</v>
          </cell>
          <cell r="E717">
            <v>2.8449999999999998</v>
          </cell>
          <cell r="F717">
            <v>0.8533519553072626</v>
          </cell>
        </row>
        <row r="718">
          <cell r="A718">
            <v>35738</v>
          </cell>
          <cell r="B718">
            <v>4.1900000000000004</v>
          </cell>
          <cell r="C718">
            <v>3.1167364016736374</v>
          </cell>
          <cell r="E718">
            <v>2.85</v>
          </cell>
          <cell r="F718">
            <v>0.86610878661087864</v>
          </cell>
        </row>
        <row r="719">
          <cell r="A719">
            <v>35739</v>
          </cell>
          <cell r="B719">
            <v>4.3</v>
          </cell>
          <cell r="C719">
            <v>3.1183844011142035</v>
          </cell>
          <cell r="E719">
            <v>2.85</v>
          </cell>
          <cell r="F719">
            <v>0.88997214484679665</v>
          </cell>
        </row>
        <row r="720">
          <cell r="A720">
            <v>35740</v>
          </cell>
          <cell r="B720">
            <v>4.26</v>
          </cell>
          <cell r="C720">
            <v>3.119972183588315</v>
          </cell>
          <cell r="E720">
            <v>2.85</v>
          </cell>
          <cell r="F720">
            <v>0.88178025034770513</v>
          </cell>
        </row>
        <row r="721">
          <cell r="A721">
            <v>35741</v>
          </cell>
          <cell r="B721">
            <v>4.3</v>
          </cell>
          <cell r="C721">
            <v>3.1216111111111093</v>
          </cell>
          <cell r="E721">
            <v>2.85</v>
          </cell>
          <cell r="F721">
            <v>0.88888888888888884</v>
          </cell>
        </row>
        <row r="722">
          <cell r="A722">
            <v>35744</v>
          </cell>
          <cell r="B722">
            <v>4.26</v>
          </cell>
          <cell r="C722">
            <v>3.1231900138696238</v>
          </cell>
          <cell r="E722">
            <v>2.85</v>
          </cell>
          <cell r="F722">
            <v>0.87933425797503473</v>
          </cell>
        </row>
        <row r="723">
          <cell r="A723">
            <v>35745</v>
          </cell>
          <cell r="B723">
            <v>4.26</v>
          </cell>
          <cell r="C723">
            <v>3.1247645429362869</v>
          </cell>
          <cell r="E723">
            <v>2.85</v>
          </cell>
          <cell r="F723">
            <v>0.87811634349030476</v>
          </cell>
        </row>
        <row r="724">
          <cell r="A724">
            <v>35746</v>
          </cell>
          <cell r="B724">
            <v>4.21</v>
          </cell>
          <cell r="C724">
            <v>3.1262655601659737</v>
          </cell>
          <cell r="E724">
            <v>2.85</v>
          </cell>
          <cell r="F724">
            <v>0.86860304287690182</v>
          </cell>
        </row>
        <row r="725">
          <cell r="A725">
            <v>35747</v>
          </cell>
          <cell r="B725">
            <v>4.24</v>
          </cell>
          <cell r="C725">
            <v>3.1278038674033133</v>
          </cell>
          <cell r="E725">
            <v>2.855</v>
          </cell>
          <cell r="F725">
            <v>0.87569060773480667</v>
          </cell>
        </row>
        <row r="726">
          <cell r="A726">
            <v>35748</v>
          </cell>
          <cell r="B726">
            <v>4.29</v>
          </cell>
          <cell r="C726">
            <v>3.1294068965517226</v>
          </cell>
          <cell r="E726">
            <v>2.86</v>
          </cell>
          <cell r="F726">
            <v>0.88689655172413795</v>
          </cell>
        </row>
        <row r="727">
          <cell r="A727">
            <v>35751</v>
          </cell>
          <cell r="B727">
            <v>4.26</v>
          </cell>
          <cell r="C727">
            <v>3.1309641873278222</v>
          </cell>
          <cell r="E727">
            <v>2.86</v>
          </cell>
          <cell r="F727">
            <v>0.87603305785123964</v>
          </cell>
        </row>
        <row r="728">
          <cell r="A728">
            <v>35752</v>
          </cell>
          <cell r="B728">
            <v>4.24</v>
          </cell>
          <cell r="C728">
            <v>3.13248968363136</v>
          </cell>
          <cell r="E728">
            <v>2.86</v>
          </cell>
          <cell r="F728">
            <v>0.87207702888583216</v>
          </cell>
        </row>
        <row r="729">
          <cell r="A729">
            <v>35753</v>
          </cell>
          <cell r="B729">
            <v>4.2300000000000004</v>
          </cell>
          <cell r="C729">
            <v>3.133997252747251</v>
          </cell>
          <cell r="E729">
            <v>2.8650000000000002</v>
          </cell>
          <cell r="F729">
            <v>0.86813186813186816</v>
          </cell>
        </row>
        <row r="730">
          <cell r="A730">
            <v>35754</v>
          </cell>
          <cell r="B730">
            <v>4.1900000000000004</v>
          </cell>
          <cell r="C730">
            <v>3.1354458161865555</v>
          </cell>
          <cell r="E730">
            <v>2.87</v>
          </cell>
          <cell r="F730">
            <v>0.85185185185185186</v>
          </cell>
        </row>
        <row r="731">
          <cell r="A731">
            <v>35755</v>
          </cell>
          <cell r="B731">
            <v>4.1399999999999997</v>
          </cell>
          <cell r="C731">
            <v>3.1368219178082173</v>
          </cell>
          <cell r="E731">
            <v>2.875</v>
          </cell>
          <cell r="F731">
            <v>0.8246575342465754</v>
          </cell>
        </row>
        <row r="732">
          <cell r="A732">
            <v>35758</v>
          </cell>
          <cell r="B732">
            <v>4.01</v>
          </cell>
          <cell r="C732">
            <v>3.1380164158686714</v>
          </cell>
          <cell r="E732">
            <v>2.88</v>
          </cell>
          <cell r="F732">
            <v>0.78796169630642954</v>
          </cell>
        </row>
        <row r="733">
          <cell r="A733">
            <v>35759</v>
          </cell>
          <cell r="B733">
            <v>4.05</v>
          </cell>
          <cell r="C733">
            <v>3.139262295081966</v>
          </cell>
          <cell r="E733">
            <v>2.88</v>
          </cell>
          <cell r="F733">
            <v>0.79508196721311475</v>
          </cell>
        </row>
        <row r="734">
          <cell r="A734">
            <v>35760</v>
          </cell>
          <cell r="B734">
            <v>4.13</v>
          </cell>
          <cell r="C734">
            <v>3.1406139154160972</v>
          </cell>
          <cell r="E734">
            <v>2.88</v>
          </cell>
          <cell r="F734">
            <v>0.81991814461118695</v>
          </cell>
        </row>
        <row r="735">
          <cell r="A735">
            <v>35761</v>
          </cell>
          <cell r="B735">
            <v>4.05</v>
          </cell>
          <cell r="C735">
            <v>3.1418528610354217</v>
          </cell>
          <cell r="E735">
            <v>2.8849999999999998</v>
          </cell>
          <cell r="F735">
            <v>0.79291553133514991</v>
          </cell>
        </row>
        <row r="736">
          <cell r="A736">
            <v>35762</v>
          </cell>
          <cell r="B736">
            <v>4.12</v>
          </cell>
          <cell r="C736">
            <v>3.143183673469387</v>
          </cell>
          <cell r="E736">
            <v>2.89</v>
          </cell>
          <cell r="F736">
            <v>0.81224489795918364</v>
          </cell>
        </row>
        <row r="737">
          <cell r="A737">
            <v>35765</v>
          </cell>
          <cell r="B737">
            <v>4.09</v>
          </cell>
          <cell r="C737">
            <v>3.1444701086956512</v>
          </cell>
          <cell r="E737">
            <v>2.895</v>
          </cell>
          <cell r="F737">
            <v>0.80163043478260865</v>
          </cell>
        </row>
        <row r="738">
          <cell r="A738">
            <v>35766</v>
          </cell>
          <cell r="B738">
            <v>4.08</v>
          </cell>
          <cell r="C738">
            <v>3.1457394843961999</v>
          </cell>
          <cell r="E738">
            <v>2.9</v>
          </cell>
          <cell r="F738">
            <v>0.79647218453188606</v>
          </cell>
        </row>
        <row r="739">
          <cell r="A739">
            <v>35767</v>
          </cell>
          <cell r="B739">
            <v>4.0599999999999996</v>
          </cell>
          <cell r="C739">
            <v>3.1469783197831971</v>
          </cell>
          <cell r="E739">
            <v>2.91</v>
          </cell>
          <cell r="F739">
            <v>0.79132791327913277</v>
          </cell>
        </row>
        <row r="740">
          <cell r="A740">
            <v>35768</v>
          </cell>
          <cell r="B740">
            <v>4.1100000000000003</v>
          </cell>
          <cell r="C740">
            <v>3.1482814614343702</v>
          </cell>
          <cell r="E740">
            <v>2.92</v>
          </cell>
          <cell r="F740">
            <v>0.81055480378890388</v>
          </cell>
        </row>
        <row r="741">
          <cell r="A741">
            <v>35769</v>
          </cell>
          <cell r="B741">
            <v>4.1100000000000003</v>
          </cell>
          <cell r="C741">
            <v>3.1495810810810805</v>
          </cell>
          <cell r="E741">
            <v>2.9249999999999998</v>
          </cell>
          <cell r="F741">
            <v>0.80945945945945941</v>
          </cell>
        </row>
        <row r="742">
          <cell r="A742">
            <v>35772</v>
          </cell>
          <cell r="B742">
            <v>4.12</v>
          </cell>
          <cell r="C742">
            <v>3.1508906882591088</v>
          </cell>
          <cell r="E742">
            <v>2.93</v>
          </cell>
          <cell r="F742">
            <v>0.81241565452091768</v>
          </cell>
        </row>
        <row r="743">
          <cell r="A743">
            <v>35773</v>
          </cell>
          <cell r="B743">
            <v>4.16</v>
          </cell>
          <cell r="C743">
            <v>3.1522506738544465</v>
          </cell>
          <cell r="E743">
            <v>2.9350000000000001</v>
          </cell>
          <cell r="F743">
            <v>0.83423180592991919</v>
          </cell>
        </row>
        <row r="744">
          <cell r="A744">
            <v>35774</v>
          </cell>
          <cell r="B744">
            <v>4.1900000000000004</v>
          </cell>
          <cell r="C744">
            <v>3.1536473755047099</v>
          </cell>
          <cell r="E744">
            <v>2.94</v>
          </cell>
          <cell r="F744">
            <v>0.85329744279946163</v>
          </cell>
        </row>
        <row r="745">
          <cell r="A745">
            <v>35775</v>
          </cell>
          <cell r="B745">
            <v>4.1900000000000004</v>
          </cell>
          <cell r="C745">
            <v>3.1550403225806445</v>
          </cell>
          <cell r="E745">
            <v>2.94</v>
          </cell>
          <cell r="F745">
            <v>0.85215053763440862</v>
          </cell>
        </row>
        <row r="746">
          <cell r="A746">
            <v>35776</v>
          </cell>
          <cell r="B746">
            <v>4.17</v>
          </cell>
          <cell r="C746">
            <v>3.1564026845637576</v>
          </cell>
          <cell r="E746">
            <v>2.94</v>
          </cell>
          <cell r="F746">
            <v>0.8375838926174497</v>
          </cell>
        </row>
        <row r="747">
          <cell r="A747">
            <v>35779</v>
          </cell>
          <cell r="B747">
            <v>4.21</v>
          </cell>
          <cell r="C747">
            <v>3.1578150134048251</v>
          </cell>
          <cell r="E747">
            <v>2.94</v>
          </cell>
          <cell r="F747">
            <v>0.86461126005361932</v>
          </cell>
        </row>
        <row r="748">
          <cell r="A748">
            <v>35780</v>
          </cell>
          <cell r="B748">
            <v>4.24</v>
          </cell>
          <cell r="C748">
            <v>3.1592637215528772</v>
          </cell>
          <cell r="E748">
            <v>2.94</v>
          </cell>
          <cell r="F748">
            <v>0.87416331994645247</v>
          </cell>
        </row>
        <row r="749">
          <cell r="A749">
            <v>35781</v>
          </cell>
          <cell r="B749">
            <v>4.1399999999999997</v>
          </cell>
          <cell r="C749">
            <v>3.1605748663101596</v>
          </cell>
          <cell r="E749">
            <v>2.94</v>
          </cell>
          <cell r="F749">
            <v>0.81951871657754005</v>
          </cell>
        </row>
        <row r="750">
          <cell r="A750">
            <v>35782</v>
          </cell>
          <cell r="B750">
            <v>4.16</v>
          </cell>
          <cell r="C750">
            <v>3.1619092122830428</v>
          </cell>
          <cell r="E750">
            <v>2.94</v>
          </cell>
          <cell r="F750">
            <v>0.8277703604806409</v>
          </cell>
        </row>
        <row r="751">
          <cell r="A751">
            <v>35783</v>
          </cell>
          <cell r="B751">
            <v>4.18</v>
          </cell>
          <cell r="C751">
            <v>3.1632666666666651</v>
          </cell>
          <cell r="E751">
            <v>2.9450000000000003</v>
          </cell>
          <cell r="F751">
            <v>0.84666666666666668</v>
          </cell>
        </row>
        <row r="752">
          <cell r="A752">
            <v>35786</v>
          </cell>
          <cell r="B752">
            <v>4.2</v>
          </cell>
          <cell r="C752">
            <v>3.1646471371504643</v>
          </cell>
          <cell r="E752">
            <v>2.95</v>
          </cell>
          <cell r="F752">
            <v>0.86018641810918772</v>
          </cell>
        </row>
        <row r="753">
          <cell r="A753">
            <v>35787</v>
          </cell>
          <cell r="B753">
            <v>4.21</v>
          </cell>
          <cell r="C753">
            <v>3.1660372340425513</v>
          </cell>
          <cell r="E753">
            <v>2.95</v>
          </cell>
          <cell r="F753">
            <v>0.86303191489361697</v>
          </cell>
        </row>
        <row r="754">
          <cell r="A754">
            <v>35788</v>
          </cell>
          <cell r="B754">
            <v>4.2</v>
          </cell>
          <cell r="C754">
            <v>3.1674103585657352</v>
          </cell>
          <cell r="E754">
            <v>2.95</v>
          </cell>
          <cell r="F754">
            <v>0.85790172642762286</v>
          </cell>
        </row>
        <row r="755">
          <cell r="A755">
            <v>35789</v>
          </cell>
          <cell r="B755">
            <v>4.24</v>
          </cell>
          <cell r="C755">
            <v>3.1688328912466823</v>
          </cell>
          <cell r="E755">
            <v>2.95</v>
          </cell>
          <cell r="F755">
            <v>0.87400530503978779</v>
          </cell>
        </row>
        <row r="756">
          <cell r="A756">
            <v>35790</v>
          </cell>
          <cell r="B756">
            <v>4.28</v>
          </cell>
          <cell r="C756">
            <v>3.1703046357615876</v>
          </cell>
          <cell r="E756">
            <v>2.95</v>
          </cell>
          <cell r="F756">
            <v>0.88874172185430467</v>
          </cell>
        </row>
        <row r="757">
          <cell r="A757">
            <v>35793</v>
          </cell>
          <cell r="B757">
            <v>4.2699999999999996</v>
          </cell>
          <cell r="C757">
            <v>3.1717592592592574</v>
          </cell>
          <cell r="E757">
            <v>2.9550000000000001</v>
          </cell>
          <cell r="F757">
            <v>0.88624338624338628</v>
          </cell>
        </row>
        <row r="758">
          <cell r="A758">
            <v>35794</v>
          </cell>
          <cell r="B758">
            <v>4.25</v>
          </cell>
          <cell r="C758">
            <v>3.1731836195508567</v>
          </cell>
          <cell r="E758">
            <v>2.96</v>
          </cell>
          <cell r="F758">
            <v>0.87582562747688242</v>
          </cell>
        </row>
        <row r="759">
          <cell r="A759">
            <v>35795</v>
          </cell>
          <cell r="B759">
            <v>3.46</v>
          </cell>
          <cell r="C759">
            <v>3.1735620052770428</v>
          </cell>
          <cell r="E759">
            <v>2.96</v>
          </cell>
          <cell r="F759">
            <v>0.63588390501319259</v>
          </cell>
        </row>
        <row r="760">
          <cell r="A760">
            <v>35800</v>
          </cell>
          <cell r="B760">
            <v>3.52</v>
          </cell>
          <cell r="C760">
            <v>3.1740184453227913</v>
          </cell>
          <cell r="E760">
            <v>2.96</v>
          </cell>
          <cell r="F760">
            <v>0.64295125164690381</v>
          </cell>
        </row>
        <row r="761">
          <cell r="A761">
            <v>35801</v>
          </cell>
          <cell r="B761">
            <v>3.55</v>
          </cell>
          <cell r="C761">
            <v>3.1745131578947352</v>
          </cell>
          <cell r="E761">
            <v>2.96</v>
          </cell>
          <cell r="F761">
            <v>0.64473684210526316</v>
          </cell>
        </row>
        <row r="762">
          <cell r="A762">
            <v>35802</v>
          </cell>
          <cell r="B762">
            <v>3.58</v>
          </cell>
          <cell r="C762">
            <v>3.1750459921156358</v>
          </cell>
          <cell r="E762">
            <v>2.96</v>
          </cell>
          <cell r="F762">
            <v>0.64914586070959268</v>
          </cell>
        </row>
        <row r="763">
          <cell r="A763">
            <v>35803</v>
          </cell>
          <cell r="B763">
            <v>3.56</v>
          </cell>
          <cell r="C763">
            <v>3.1755511811023602</v>
          </cell>
          <cell r="E763">
            <v>2.9649999999999999</v>
          </cell>
          <cell r="F763">
            <v>0.64698162729658792</v>
          </cell>
        </row>
        <row r="764">
          <cell r="A764">
            <v>35804</v>
          </cell>
          <cell r="B764">
            <v>3.56</v>
          </cell>
          <cell r="C764">
            <v>3.176055045871558</v>
          </cell>
          <cell r="E764">
            <v>2.97</v>
          </cell>
          <cell r="F764">
            <v>0.64613368283093053</v>
          </cell>
        </row>
        <row r="765">
          <cell r="A765">
            <v>35807</v>
          </cell>
          <cell r="B765">
            <v>3.51</v>
          </cell>
          <cell r="C765">
            <v>3.176492146596857</v>
          </cell>
          <cell r="E765">
            <v>2.97</v>
          </cell>
          <cell r="F765">
            <v>0.63481675392670156</v>
          </cell>
        </row>
        <row r="766">
          <cell r="A766">
            <v>35808</v>
          </cell>
          <cell r="B766">
            <v>3.36</v>
          </cell>
          <cell r="C766">
            <v>3.1767320261437892</v>
          </cell>
          <cell r="E766">
            <v>2.97</v>
          </cell>
          <cell r="F766">
            <v>0.62222222222222223</v>
          </cell>
        </row>
        <row r="767">
          <cell r="A767">
            <v>35809</v>
          </cell>
          <cell r="B767">
            <v>3.46</v>
          </cell>
          <cell r="C767">
            <v>3.1771018276762386</v>
          </cell>
          <cell r="E767">
            <v>2.97</v>
          </cell>
          <cell r="F767">
            <v>0.63054830287206265</v>
          </cell>
        </row>
        <row r="768">
          <cell r="A768">
            <v>35810</v>
          </cell>
          <cell r="B768">
            <v>3.49</v>
          </cell>
          <cell r="C768">
            <v>3.1775097783572344</v>
          </cell>
          <cell r="E768">
            <v>2.97</v>
          </cell>
          <cell r="F768">
            <v>0.63494132985658414</v>
          </cell>
        </row>
        <row r="769">
          <cell r="A769">
            <v>35811</v>
          </cell>
          <cell r="B769">
            <v>3.49</v>
          </cell>
          <cell r="C769">
            <v>3.1779166666666647</v>
          </cell>
          <cell r="E769">
            <v>2.9750000000000001</v>
          </cell>
          <cell r="F769">
            <v>0.63411458333333337</v>
          </cell>
        </row>
        <row r="770">
          <cell r="A770">
            <v>35814</v>
          </cell>
          <cell r="B770">
            <v>3.49</v>
          </cell>
          <cell r="C770">
            <v>3.1783224967490225</v>
          </cell>
          <cell r="E770">
            <v>2.98</v>
          </cell>
          <cell r="F770">
            <v>0.63328998699609884</v>
          </cell>
        </row>
        <row r="771">
          <cell r="A771">
            <v>35815</v>
          </cell>
          <cell r="B771">
            <v>3.46</v>
          </cell>
          <cell r="C771">
            <v>3.1786883116883096</v>
          </cell>
          <cell r="E771">
            <v>2.99</v>
          </cell>
          <cell r="F771">
            <v>0.62727272727272732</v>
          </cell>
        </row>
        <row r="772">
          <cell r="A772">
            <v>35816</v>
          </cell>
          <cell r="B772">
            <v>3.46</v>
          </cell>
          <cell r="C772">
            <v>3.179053177691308</v>
          </cell>
          <cell r="E772">
            <v>3</v>
          </cell>
          <cell r="F772">
            <v>0.62645914396887159</v>
          </cell>
        </row>
        <row r="773">
          <cell r="A773">
            <v>35817</v>
          </cell>
          <cell r="B773">
            <v>3.46</v>
          </cell>
          <cell r="C773">
            <v>3.1794170984455938</v>
          </cell>
          <cell r="E773">
            <v>3</v>
          </cell>
          <cell r="F773">
            <v>0.62564766839378239</v>
          </cell>
        </row>
        <row r="774">
          <cell r="A774">
            <v>35818</v>
          </cell>
          <cell r="B774">
            <v>3.51</v>
          </cell>
          <cell r="C774">
            <v>3.1798447606727018</v>
          </cell>
          <cell r="E774">
            <v>3</v>
          </cell>
          <cell r="F774">
            <v>0.63777490297542039</v>
          </cell>
        </row>
        <row r="775">
          <cell r="A775">
            <v>35835</v>
          </cell>
          <cell r="B775">
            <v>3.59</v>
          </cell>
          <cell r="C775">
            <v>3.1803746770025825</v>
          </cell>
          <cell r="E775">
            <v>3</v>
          </cell>
          <cell r="F775">
            <v>0.65633074935400515</v>
          </cell>
        </row>
        <row r="776">
          <cell r="A776">
            <v>35836</v>
          </cell>
          <cell r="B776">
            <v>3.57</v>
          </cell>
          <cell r="C776">
            <v>3.1808774193548373</v>
          </cell>
          <cell r="E776">
            <v>3</v>
          </cell>
          <cell r="F776">
            <v>0.65161290322580645</v>
          </cell>
        </row>
        <row r="777">
          <cell r="A777">
            <v>35837</v>
          </cell>
          <cell r="B777">
            <v>3.61</v>
          </cell>
          <cell r="C777">
            <v>3.181430412371133</v>
          </cell>
          <cell r="E777">
            <v>3</v>
          </cell>
          <cell r="F777">
            <v>0.66237113402061853</v>
          </cell>
        </row>
        <row r="778">
          <cell r="A778">
            <v>35838</v>
          </cell>
          <cell r="B778">
            <v>3.6</v>
          </cell>
          <cell r="C778">
            <v>3.1819691119691105</v>
          </cell>
          <cell r="E778">
            <v>3</v>
          </cell>
          <cell r="F778">
            <v>0.65894465894465892</v>
          </cell>
        </row>
        <row r="779">
          <cell r="A779">
            <v>35839</v>
          </cell>
          <cell r="B779">
            <v>3.59</v>
          </cell>
          <cell r="C779">
            <v>3.1824935732647806</v>
          </cell>
          <cell r="E779">
            <v>3.0049999999999999</v>
          </cell>
          <cell r="F779">
            <v>0.65424164524421591</v>
          </cell>
        </row>
        <row r="780">
          <cell r="A780">
            <v>35842</v>
          </cell>
          <cell r="B780">
            <v>3.57</v>
          </cell>
          <cell r="C780">
            <v>3.1829910141206668</v>
          </cell>
          <cell r="E780">
            <v>3.01</v>
          </cell>
          <cell r="F780">
            <v>0.6482670089858793</v>
          </cell>
        </row>
        <row r="781">
          <cell r="A781">
            <v>35843</v>
          </cell>
          <cell r="B781">
            <v>3.58</v>
          </cell>
          <cell r="C781">
            <v>3.1834999999999991</v>
          </cell>
          <cell r="E781">
            <v>3.0149999999999997</v>
          </cell>
          <cell r="F781">
            <v>0.6512820512820513</v>
          </cell>
        </row>
        <row r="782">
          <cell r="A782">
            <v>35844</v>
          </cell>
          <cell r="B782">
            <v>3.57</v>
          </cell>
          <cell r="C782">
            <v>3.1839948783610748</v>
          </cell>
          <cell r="E782">
            <v>3.02</v>
          </cell>
          <cell r="F782">
            <v>0.64660691421254801</v>
          </cell>
        </row>
        <row r="783">
          <cell r="A783">
            <v>35845</v>
          </cell>
          <cell r="B783">
            <v>3.58</v>
          </cell>
          <cell r="C783">
            <v>3.1845012787723777</v>
          </cell>
          <cell r="E783">
            <v>3.02</v>
          </cell>
          <cell r="F783">
            <v>0.65089514066496168</v>
          </cell>
        </row>
        <row r="784">
          <cell r="A784">
            <v>35846</v>
          </cell>
          <cell r="B784">
            <v>3.56</v>
          </cell>
          <cell r="C784">
            <v>3.1849808429118762</v>
          </cell>
          <cell r="E784">
            <v>3.02</v>
          </cell>
          <cell r="F784">
            <v>0.64240102171136659</v>
          </cell>
        </row>
        <row r="785">
          <cell r="A785">
            <v>35849</v>
          </cell>
          <cell r="B785">
            <v>3.51</v>
          </cell>
          <cell r="C785">
            <v>3.1853954081632647</v>
          </cell>
          <cell r="E785">
            <v>3.02</v>
          </cell>
          <cell r="F785">
            <v>0.62882653061224492</v>
          </cell>
        </row>
        <row r="786">
          <cell r="A786">
            <v>35850</v>
          </cell>
          <cell r="B786">
            <v>3.52</v>
          </cell>
          <cell r="C786">
            <v>3.1858216560509547</v>
          </cell>
          <cell r="E786">
            <v>3.02</v>
          </cell>
          <cell r="F786">
            <v>0.63566878980891717</v>
          </cell>
        </row>
        <row r="787">
          <cell r="A787">
            <v>35851</v>
          </cell>
          <cell r="B787">
            <v>3.48</v>
          </cell>
          <cell r="C787">
            <v>3.1861959287531798</v>
          </cell>
          <cell r="E787">
            <v>3.0249999999999999</v>
          </cell>
          <cell r="F787">
            <v>0.62213740458015265</v>
          </cell>
        </row>
        <row r="788">
          <cell r="A788">
            <v>35852</v>
          </cell>
          <cell r="B788">
            <v>3.51</v>
          </cell>
          <cell r="C788">
            <v>3.1866073697585766</v>
          </cell>
          <cell r="E788">
            <v>3.03</v>
          </cell>
          <cell r="F788">
            <v>0.62770012706480305</v>
          </cell>
        </row>
        <row r="789">
          <cell r="A789">
            <v>35853</v>
          </cell>
          <cell r="B789">
            <v>3.52</v>
          </cell>
          <cell r="C789">
            <v>3.1870304568527916</v>
          </cell>
          <cell r="E789">
            <v>3.0350000000000001</v>
          </cell>
          <cell r="F789">
            <v>0.6357868020304569</v>
          </cell>
        </row>
        <row r="790">
          <cell r="A790">
            <v>35856</v>
          </cell>
          <cell r="B790">
            <v>3.47</v>
          </cell>
          <cell r="C790">
            <v>3.187389100126742</v>
          </cell>
          <cell r="E790">
            <v>3.04</v>
          </cell>
          <cell r="F790">
            <v>0.61850443599493032</v>
          </cell>
        </row>
        <row r="791">
          <cell r="A791">
            <v>35857</v>
          </cell>
          <cell r="B791">
            <v>3.51</v>
          </cell>
          <cell r="C791">
            <v>3.1877974683544301</v>
          </cell>
          <cell r="E791">
            <v>3.0449999999999999</v>
          </cell>
          <cell r="F791">
            <v>0.62658227848101267</v>
          </cell>
        </row>
        <row r="792">
          <cell r="A792">
            <v>35858</v>
          </cell>
          <cell r="B792">
            <v>3.54</v>
          </cell>
          <cell r="C792">
            <v>3.1882427307206065</v>
          </cell>
          <cell r="E792">
            <v>3.05</v>
          </cell>
          <cell r="F792">
            <v>0.63969658659924145</v>
          </cell>
        </row>
        <row r="793">
          <cell r="A793">
            <v>35859</v>
          </cell>
          <cell r="B793">
            <v>3.52</v>
          </cell>
          <cell r="C793">
            <v>3.1886616161616157</v>
          </cell>
          <cell r="E793">
            <v>3.05</v>
          </cell>
          <cell r="F793">
            <v>0.63510101010101006</v>
          </cell>
        </row>
        <row r="794">
          <cell r="A794">
            <v>35860</v>
          </cell>
          <cell r="B794">
            <v>3.52</v>
          </cell>
          <cell r="C794">
            <v>3.1890794451450186</v>
          </cell>
          <cell r="E794">
            <v>3.05</v>
          </cell>
          <cell r="F794">
            <v>0.6343001261034048</v>
          </cell>
        </row>
        <row r="795">
          <cell r="A795">
            <v>35863</v>
          </cell>
          <cell r="B795">
            <v>3.5</v>
          </cell>
          <cell r="C795">
            <v>3.1894710327455913</v>
          </cell>
          <cell r="E795">
            <v>3.0549999999999997</v>
          </cell>
          <cell r="F795">
            <v>0.62342569269521408</v>
          </cell>
        </row>
        <row r="796">
          <cell r="A796">
            <v>35864</v>
          </cell>
          <cell r="B796">
            <v>3.5</v>
          </cell>
          <cell r="C796">
            <v>3.1898616352201254</v>
          </cell>
          <cell r="E796">
            <v>3.06</v>
          </cell>
          <cell r="F796">
            <v>0.62264150943396224</v>
          </cell>
        </row>
        <row r="797">
          <cell r="A797">
            <v>35865</v>
          </cell>
          <cell r="B797">
            <v>3.47</v>
          </cell>
          <cell r="C797">
            <v>3.1902135678391952</v>
          </cell>
          <cell r="E797">
            <v>3.06</v>
          </cell>
          <cell r="F797">
            <v>0.61306532663316582</v>
          </cell>
        </row>
        <row r="798">
          <cell r="A798">
            <v>35866</v>
          </cell>
          <cell r="B798">
            <v>3.44</v>
          </cell>
          <cell r="C798">
            <v>3.1905269761606014</v>
          </cell>
          <cell r="E798">
            <v>3.06</v>
          </cell>
          <cell r="F798">
            <v>0.60602258469259729</v>
          </cell>
        </row>
        <row r="799">
          <cell r="A799">
            <v>35867</v>
          </cell>
          <cell r="B799">
            <v>3.46</v>
          </cell>
          <cell r="C799">
            <v>3.1908646616541345</v>
          </cell>
          <cell r="E799">
            <v>3.06</v>
          </cell>
          <cell r="F799">
            <v>0.60651629072681701</v>
          </cell>
        </row>
        <row r="800">
          <cell r="A800">
            <v>35870</v>
          </cell>
          <cell r="B800">
            <v>3.47</v>
          </cell>
          <cell r="C800">
            <v>3.1912140175219017</v>
          </cell>
          <cell r="E800">
            <v>3.06</v>
          </cell>
          <cell r="F800">
            <v>0.61326658322903627</v>
          </cell>
        </row>
        <row r="801">
          <cell r="A801">
            <v>35871</v>
          </cell>
          <cell r="B801">
            <v>3.51</v>
          </cell>
          <cell r="C801">
            <v>3.1916124999999993</v>
          </cell>
          <cell r="E801">
            <v>3.0649999999999999</v>
          </cell>
          <cell r="F801">
            <v>0.62624999999999997</v>
          </cell>
        </row>
        <row r="802">
          <cell r="A802">
            <v>35872</v>
          </cell>
          <cell r="B802">
            <v>3.48</v>
          </cell>
          <cell r="C802">
            <v>3.1919725343320842</v>
          </cell>
          <cell r="E802">
            <v>3.07</v>
          </cell>
          <cell r="F802">
            <v>0.61672908863920095</v>
          </cell>
        </row>
        <row r="803">
          <cell r="A803">
            <v>35873</v>
          </cell>
          <cell r="B803">
            <v>3.47</v>
          </cell>
          <cell r="C803">
            <v>3.1923192019950117</v>
          </cell>
          <cell r="E803">
            <v>3.07</v>
          </cell>
          <cell r="F803">
            <v>0.61097256857855364</v>
          </cell>
        </row>
        <row r="804">
          <cell r="A804">
            <v>35874</v>
          </cell>
          <cell r="B804">
            <v>3.47</v>
          </cell>
          <cell r="C804">
            <v>3.1926650062266488</v>
          </cell>
          <cell r="E804">
            <v>3.07</v>
          </cell>
          <cell r="F804">
            <v>0.61021170610211706</v>
          </cell>
        </row>
        <row r="805">
          <cell r="A805">
            <v>35877</v>
          </cell>
          <cell r="B805">
            <v>3.44</v>
          </cell>
          <cell r="C805">
            <v>3.1929726368159193</v>
          </cell>
          <cell r="E805">
            <v>3.07</v>
          </cell>
          <cell r="F805">
            <v>0.60074626865671643</v>
          </cell>
        </row>
        <row r="806">
          <cell r="A806">
            <v>35878</v>
          </cell>
          <cell r="B806">
            <v>3.48</v>
          </cell>
          <cell r="C806">
            <v>3.193329192546583</v>
          </cell>
          <cell r="E806">
            <v>3.07</v>
          </cell>
          <cell r="F806">
            <v>0.61739130434782608</v>
          </cell>
        </row>
        <row r="807">
          <cell r="A807">
            <v>35879</v>
          </cell>
          <cell r="B807">
            <v>3.47</v>
          </cell>
          <cell r="C807">
            <v>3.1936724565756811</v>
          </cell>
          <cell r="E807">
            <v>3.07</v>
          </cell>
          <cell r="F807">
            <v>0.60918114143920599</v>
          </cell>
        </row>
        <row r="808">
          <cell r="A808">
            <v>35880</v>
          </cell>
          <cell r="B808">
            <v>3.47</v>
          </cell>
          <cell r="C808">
            <v>3.1940148698884743</v>
          </cell>
          <cell r="E808">
            <v>3.07</v>
          </cell>
          <cell r="F808">
            <v>0.60842627013630735</v>
          </cell>
        </row>
        <row r="809">
          <cell r="A809">
            <v>35881</v>
          </cell>
          <cell r="B809">
            <v>3.57</v>
          </cell>
          <cell r="C809">
            <v>3.1944801980198005</v>
          </cell>
          <cell r="E809">
            <v>3.0750000000000002</v>
          </cell>
          <cell r="F809">
            <v>0.65594059405940597</v>
          </cell>
        </row>
        <row r="810">
          <cell r="A810">
            <v>35884</v>
          </cell>
          <cell r="B810">
            <v>3.65</v>
          </cell>
          <cell r="C810">
            <v>3.1950432632880088</v>
          </cell>
          <cell r="E810">
            <v>3.08</v>
          </cell>
          <cell r="F810">
            <v>0.68603213844252164</v>
          </cell>
        </row>
        <row r="811">
          <cell r="A811">
            <v>35885</v>
          </cell>
          <cell r="B811">
            <v>3.63</v>
          </cell>
          <cell r="C811">
            <v>3.195580246913579</v>
          </cell>
          <cell r="E811">
            <v>3.08</v>
          </cell>
          <cell r="F811">
            <v>0.67901234567901236</v>
          </cell>
        </row>
        <row r="812">
          <cell r="A812">
            <v>35886</v>
          </cell>
          <cell r="B812">
            <v>3.66</v>
          </cell>
          <cell r="C812">
            <v>3.1961528976572122</v>
          </cell>
          <cell r="E812">
            <v>3.08</v>
          </cell>
          <cell r="F812">
            <v>0.68927250308261401</v>
          </cell>
        </row>
        <row r="813">
          <cell r="A813">
            <v>35887</v>
          </cell>
          <cell r="B813">
            <v>3.71</v>
          </cell>
          <cell r="C813">
            <v>3.196785714285713</v>
          </cell>
          <cell r="E813">
            <v>3.085</v>
          </cell>
          <cell r="F813">
            <v>0.70566502463054193</v>
          </cell>
        </row>
        <row r="814">
          <cell r="A814">
            <v>35888</v>
          </cell>
          <cell r="B814">
            <v>3.76</v>
          </cell>
          <cell r="C814">
            <v>3.1974784747847469</v>
          </cell>
          <cell r="E814">
            <v>3.09</v>
          </cell>
          <cell r="F814">
            <v>0.71217712177121772</v>
          </cell>
        </row>
        <row r="815">
          <cell r="A815">
            <v>35891</v>
          </cell>
          <cell r="B815">
            <v>3.82</v>
          </cell>
          <cell r="C815">
            <v>3.1982432432432426</v>
          </cell>
          <cell r="E815">
            <v>3.09</v>
          </cell>
          <cell r="F815">
            <v>0.71990171990171992</v>
          </cell>
        </row>
        <row r="816">
          <cell r="A816">
            <v>35892</v>
          </cell>
          <cell r="B816">
            <v>3.81</v>
          </cell>
          <cell r="C816">
            <v>3.198993865030674</v>
          </cell>
          <cell r="E816">
            <v>3.09</v>
          </cell>
          <cell r="F816">
            <v>0.71779141104294475</v>
          </cell>
        </row>
        <row r="817">
          <cell r="A817">
            <v>35893</v>
          </cell>
          <cell r="B817">
            <v>3.87</v>
          </cell>
          <cell r="C817">
            <v>3.1998161764705872</v>
          </cell>
          <cell r="E817">
            <v>3.0949999999999998</v>
          </cell>
          <cell r="F817">
            <v>0.73161764705882348</v>
          </cell>
        </row>
        <row r="818">
          <cell r="A818">
            <v>35894</v>
          </cell>
          <cell r="B818">
            <v>3.8</v>
          </cell>
          <cell r="C818">
            <v>3.2005507955936348</v>
          </cell>
          <cell r="E818">
            <v>3.1</v>
          </cell>
          <cell r="F818">
            <v>0.71481028151774784</v>
          </cell>
        </row>
        <row r="819">
          <cell r="A819">
            <v>35895</v>
          </cell>
          <cell r="B819">
            <v>3.84</v>
          </cell>
          <cell r="C819">
            <v>3.201332518337408</v>
          </cell>
          <cell r="E819">
            <v>3.1</v>
          </cell>
          <cell r="F819">
            <v>0.72493887530562351</v>
          </cell>
        </row>
        <row r="820">
          <cell r="A820">
            <v>35898</v>
          </cell>
          <cell r="B820">
            <v>3.86</v>
          </cell>
          <cell r="C820">
            <v>3.2021367521367519</v>
          </cell>
          <cell r="E820">
            <v>3.1</v>
          </cell>
          <cell r="F820">
            <v>0.73015873015873012</v>
          </cell>
        </row>
        <row r="821">
          <cell r="A821">
            <v>35899</v>
          </cell>
          <cell r="B821">
            <v>3.85</v>
          </cell>
          <cell r="C821">
            <v>3.2029268292682924</v>
          </cell>
          <cell r="E821">
            <v>3.1</v>
          </cell>
          <cell r="F821">
            <v>0.724390243902439</v>
          </cell>
        </row>
        <row r="822">
          <cell r="A822">
            <v>35900</v>
          </cell>
          <cell r="B822">
            <v>3.88</v>
          </cell>
          <cell r="C822">
            <v>3.2037515225334956</v>
          </cell>
          <cell r="E822">
            <v>3.1</v>
          </cell>
          <cell r="F822">
            <v>0.73690621193666261</v>
          </cell>
        </row>
        <row r="823">
          <cell r="A823">
            <v>35901</v>
          </cell>
          <cell r="B823">
            <v>3.85</v>
          </cell>
          <cell r="C823">
            <v>3.2045377128953767</v>
          </cell>
          <cell r="E823">
            <v>3.1</v>
          </cell>
          <cell r="F823">
            <v>0.72262773722627738</v>
          </cell>
        </row>
        <row r="824">
          <cell r="A824">
            <v>35902</v>
          </cell>
          <cell r="B824">
            <v>3.8</v>
          </cell>
          <cell r="C824">
            <v>3.205261239368165</v>
          </cell>
          <cell r="E824">
            <v>3.1</v>
          </cell>
          <cell r="F824">
            <v>0.70959902794653706</v>
          </cell>
        </row>
        <row r="825">
          <cell r="A825">
            <v>35905</v>
          </cell>
          <cell r="B825">
            <v>3.8</v>
          </cell>
          <cell r="C825">
            <v>3.2059830097087381</v>
          </cell>
          <cell r="E825">
            <v>3.1</v>
          </cell>
          <cell r="F825">
            <v>0.70873786407766992</v>
          </cell>
        </row>
        <row r="826">
          <cell r="A826">
            <v>35906</v>
          </cell>
          <cell r="B826">
            <v>3.83</v>
          </cell>
          <cell r="C826">
            <v>3.2067393939393938</v>
          </cell>
          <cell r="E826">
            <v>3.1</v>
          </cell>
          <cell r="F826">
            <v>0.72</v>
          </cell>
        </row>
        <row r="827">
          <cell r="A827">
            <v>35907</v>
          </cell>
          <cell r="B827">
            <v>3.91</v>
          </cell>
          <cell r="C827">
            <v>3.2075907990314767</v>
          </cell>
          <cell r="E827">
            <v>3.105</v>
          </cell>
          <cell r="F827">
            <v>0.74455205811138014</v>
          </cell>
        </row>
        <row r="828">
          <cell r="A828">
            <v>35908</v>
          </cell>
          <cell r="B828">
            <v>3.89</v>
          </cell>
          <cell r="C828">
            <v>3.2084159613059247</v>
          </cell>
          <cell r="E828">
            <v>3.11</v>
          </cell>
          <cell r="F828">
            <v>0.74002418379685608</v>
          </cell>
        </row>
        <row r="829">
          <cell r="A829">
            <v>35909</v>
          </cell>
          <cell r="B829">
            <v>3.85</v>
          </cell>
          <cell r="C829">
            <v>3.2091908212560383</v>
          </cell>
          <cell r="E829">
            <v>3.1150000000000002</v>
          </cell>
          <cell r="F829">
            <v>0.72101449275362317</v>
          </cell>
        </row>
        <row r="830">
          <cell r="A830">
            <v>35912</v>
          </cell>
          <cell r="B830">
            <v>3.85</v>
          </cell>
          <cell r="C830">
            <v>3.2099638118214711</v>
          </cell>
          <cell r="E830">
            <v>3.12</v>
          </cell>
          <cell r="F830">
            <v>0.72014475271411338</v>
          </cell>
        </row>
        <row r="831">
          <cell r="A831">
            <v>35913</v>
          </cell>
          <cell r="B831">
            <v>3.91</v>
          </cell>
          <cell r="C831">
            <v>3.2108072289156619</v>
          </cell>
          <cell r="E831">
            <v>3.12</v>
          </cell>
          <cell r="F831">
            <v>0.74457831325301205</v>
          </cell>
        </row>
        <row r="832">
          <cell r="A832">
            <v>35914</v>
          </cell>
          <cell r="B832">
            <v>3.91</v>
          </cell>
          <cell r="C832">
            <v>3.2116486161251494</v>
          </cell>
          <cell r="E832">
            <v>3.12</v>
          </cell>
          <cell r="F832">
            <v>0.7436823104693141</v>
          </cell>
        </row>
        <row r="833">
          <cell r="A833">
            <v>35915</v>
          </cell>
          <cell r="B833">
            <v>3.95</v>
          </cell>
          <cell r="C833">
            <v>3.2125360576923065</v>
          </cell>
          <cell r="E833">
            <v>3.12</v>
          </cell>
          <cell r="F833">
            <v>0.75600961538461542</v>
          </cell>
        </row>
        <row r="834">
          <cell r="A834">
            <v>35919</v>
          </cell>
          <cell r="B834">
            <v>3.97</v>
          </cell>
          <cell r="C834">
            <v>3.2134453781512593</v>
          </cell>
          <cell r="E834">
            <v>3.12</v>
          </cell>
          <cell r="F834">
            <v>0.76590636254501798</v>
          </cell>
        </row>
        <row r="835">
          <cell r="A835">
            <v>35920</v>
          </cell>
          <cell r="B835">
            <v>3.97</v>
          </cell>
          <cell r="C835">
            <v>3.2143525179856098</v>
          </cell>
          <cell r="E835">
            <v>3.12</v>
          </cell>
          <cell r="F835">
            <v>0.76498800959232616</v>
          </cell>
        </row>
        <row r="836">
          <cell r="A836">
            <v>35921</v>
          </cell>
          <cell r="B836">
            <v>3.96</v>
          </cell>
          <cell r="C836">
            <v>3.2152455089820342</v>
          </cell>
          <cell r="E836">
            <v>3.12</v>
          </cell>
          <cell r="F836">
            <v>0.7568862275449102</v>
          </cell>
        </row>
        <row r="837">
          <cell r="A837">
            <v>35922</v>
          </cell>
          <cell r="B837">
            <v>3.9</v>
          </cell>
          <cell r="C837">
            <v>3.216064593301434</v>
          </cell>
          <cell r="E837">
            <v>3.125</v>
          </cell>
          <cell r="F837">
            <v>0.73803827751196172</v>
          </cell>
        </row>
        <row r="838">
          <cell r="A838">
            <v>35923</v>
          </cell>
          <cell r="B838">
            <v>3.99</v>
          </cell>
          <cell r="C838">
            <v>3.216989247311826</v>
          </cell>
          <cell r="E838">
            <v>3.13</v>
          </cell>
          <cell r="F838">
            <v>0.7753882915173238</v>
          </cell>
        </row>
        <row r="839">
          <cell r="A839">
            <v>35926</v>
          </cell>
          <cell r="B839">
            <v>3.98</v>
          </cell>
          <cell r="C839">
            <v>3.2178997613365139</v>
          </cell>
          <cell r="E839">
            <v>3.13</v>
          </cell>
          <cell r="F839">
            <v>0.76968973747016711</v>
          </cell>
        </row>
        <row r="840">
          <cell r="A840">
            <v>35927</v>
          </cell>
          <cell r="B840">
            <v>3.97</v>
          </cell>
          <cell r="C840">
            <v>3.2187961859356355</v>
          </cell>
          <cell r="E840">
            <v>3.13</v>
          </cell>
          <cell r="F840">
            <v>0.76281287246722285</v>
          </cell>
        </row>
        <row r="841">
          <cell r="A841">
            <v>35928</v>
          </cell>
          <cell r="B841">
            <v>4.0199999999999996</v>
          </cell>
          <cell r="C841">
            <v>3.2197499999999981</v>
          </cell>
          <cell r="E841">
            <v>3.1349999999999998</v>
          </cell>
          <cell r="F841">
            <v>0.78690476190476188</v>
          </cell>
        </row>
        <row r="842">
          <cell r="A842">
            <v>35929</v>
          </cell>
          <cell r="B842">
            <v>4.0199999999999996</v>
          </cell>
          <cell r="C842">
            <v>3.2207015457788328</v>
          </cell>
          <cell r="E842">
            <v>3.14</v>
          </cell>
          <cell r="F842">
            <v>0.7859690844233056</v>
          </cell>
        </row>
        <row r="843">
          <cell r="A843">
            <v>35930</v>
          </cell>
          <cell r="B843">
            <v>4.03</v>
          </cell>
          <cell r="C843">
            <v>3.2216627078384779</v>
          </cell>
          <cell r="E843">
            <v>3.14</v>
          </cell>
          <cell r="F843">
            <v>0.79097387173396672</v>
          </cell>
        </row>
        <row r="844">
          <cell r="A844">
            <v>35933</v>
          </cell>
          <cell r="B844">
            <v>4.0199999999999996</v>
          </cell>
          <cell r="C844">
            <v>3.2226097271648855</v>
          </cell>
          <cell r="E844">
            <v>3.14</v>
          </cell>
          <cell r="F844">
            <v>0.78410438908659552</v>
          </cell>
        </row>
        <row r="845">
          <cell r="A845">
            <v>35934</v>
          </cell>
          <cell r="B845">
            <v>4</v>
          </cell>
          <cell r="C845">
            <v>3.2235308056872021</v>
          </cell>
          <cell r="E845">
            <v>3.14</v>
          </cell>
          <cell r="F845">
            <v>0.77488151658767768</v>
          </cell>
        </row>
        <row r="846">
          <cell r="A846">
            <v>35935</v>
          </cell>
          <cell r="B846">
            <v>3.99</v>
          </cell>
          <cell r="C846">
            <v>3.2244378698224834</v>
          </cell>
          <cell r="E846">
            <v>3.14</v>
          </cell>
          <cell r="F846">
            <v>0.77041420118343196</v>
          </cell>
        </row>
        <row r="847">
          <cell r="A847">
            <v>35936</v>
          </cell>
          <cell r="B847">
            <v>4.0199999999999996</v>
          </cell>
          <cell r="C847">
            <v>3.2253782505910147</v>
          </cell>
          <cell r="E847">
            <v>3.14</v>
          </cell>
          <cell r="F847">
            <v>0.78368794326241131</v>
          </cell>
        </row>
        <row r="848">
          <cell r="A848">
            <v>35937</v>
          </cell>
          <cell r="B848">
            <v>4.04</v>
          </cell>
          <cell r="C848">
            <v>3.2263400236127486</v>
          </cell>
          <cell r="E848">
            <v>3.14</v>
          </cell>
          <cell r="F848">
            <v>0.79220779220779225</v>
          </cell>
        </row>
        <row r="849">
          <cell r="A849">
            <v>35940</v>
          </cell>
          <cell r="B849">
            <v>4.08</v>
          </cell>
          <cell r="C849">
            <v>3.2273466981132053</v>
          </cell>
          <cell r="E849">
            <v>3.145</v>
          </cell>
          <cell r="F849">
            <v>0.79952830188679247</v>
          </cell>
        </row>
        <row r="850">
          <cell r="A850">
            <v>35941</v>
          </cell>
          <cell r="B850">
            <v>4.09</v>
          </cell>
          <cell r="C850">
            <v>3.2283627797408694</v>
          </cell>
          <cell r="E850">
            <v>3.15</v>
          </cell>
          <cell r="F850">
            <v>0.80447585394581866</v>
          </cell>
        </row>
        <row r="851">
          <cell r="A851">
            <v>35942</v>
          </cell>
          <cell r="B851">
            <v>4.12</v>
          </cell>
          <cell r="C851">
            <v>3.2294117647058802</v>
          </cell>
          <cell r="E851">
            <v>3.15</v>
          </cell>
          <cell r="F851">
            <v>0.81647058823529417</v>
          </cell>
        </row>
        <row r="852">
          <cell r="A852">
            <v>35943</v>
          </cell>
          <cell r="B852">
            <v>4.12</v>
          </cell>
          <cell r="C852">
            <v>3.2304582843713257</v>
          </cell>
          <cell r="E852">
            <v>3.15</v>
          </cell>
          <cell r="F852">
            <v>0.81551116333725027</v>
          </cell>
        </row>
        <row r="853">
          <cell r="A853">
            <v>35944</v>
          </cell>
          <cell r="B853">
            <v>4.16</v>
          </cell>
          <cell r="C853">
            <v>3.2315492957746454</v>
          </cell>
          <cell r="E853">
            <v>3.15</v>
          </cell>
          <cell r="F853">
            <v>0.8380281690140845</v>
          </cell>
        </row>
        <row r="854">
          <cell r="A854">
            <v>35947</v>
          </cell>
          <cell r="B854">
            <v>4.17</v>
          </cell>
          <cell r="C854">
            <v>3.2326494724501735</v>
          </cell>
          <cell r="E854">
            <v>3.15</v>
          </cell>
          <cell r="F854">
            <v>0.84525205158264949</v>
          </cell>
        </row>
        <row r="855">
          <cell r="A855">
            <v>35948</v>
          </cell>
          <cell r="B855">
            <v>4.17</v>
          </cell>
          <cell r="C855">
            <v>3.2337470725995292</v>
          </cell>
          <cell r="E855">
            <v>3.1550000000000002</v>
          </cell>
          <cell r="F855">
            <v>0.84426229508196726</v>
          </cell>
        </row>
        <row r="856">
          <cell r="A856">
            <v>35949</v>
          </cell>
          <cell r="B856">
            <v>4.2</v>
          </cell>
          <cell r="C856">
            <v>3.2348771929824536</v>
          </cell>
          <cell r="E856">
            <v>3.16</v>
          </cell>
          <cell r="F856">
            <v>0.86900584795321634</v>
          </cell>
        </row>
        <row r="857">
          <cell r="A857">
            <v>35950</v>
          </cell>
          <cell r="B857">
            <v>4.16</v>
          </cell>
          <cell r="C857">
            <v>3.2359579439252308</v>
          </cell>
          <cell r="E857">
            <v>3.16</v>
          </cell>
          <cell r="F857">
            <v>0.83411214953271029</v>
          </cell>
        </row>
        <row r="858">
          <cell r="A858">
            <v>35951</v>
          </cell>
          <cell r="B858">
            <v>4.17</v>
          </cell>
          <cell r="C858">
            <v>3.2370478413068819</v>
          </cell>
          <cell r="E858">
            <v>3.16</v>
          </cell>
          <cell r="F858">
            <v>0.84247374562427069</v>
          </cell>
        </row>
        <row r="859">
          <cell r="A859">
            <v>35954</v>
          </cell>
          <cell r="B859">
            <v>4.16</v>
          </cell>
          <cell r="C859">
            <v>3.2381235431235402</v>
          </cell>
          <cell r="E859">
            <v>3.16</v>
          </cell>
          <cell r="F859">
            <v>0.83216783216783219</v>
          </cell>
        </row>
        <row r="860">
          <cell r="A860">
            <v>35955</v>
          </cell>
          <cell r="B860">
            <v>4.0599999999999996</v>
          </cell>
          <cell r="C860">
            <v>3.2390803259604164</v>
          </cell>
          <cell r="E860">
            <v>3.16</v>
          </cell>
          <cell r="F860">
            <v>0.78463329452852149</v>
          </cell>
        </row>
        <row r="861">
          <cell r="A861">
            <v>35956</v>
          </cell>
          <cell r="B861">
            <v>4.0599999999999996</v>
          </cell>
          <cell r="C861">
            <v>3.2400348837209272</v>
          </cell>
          <cell r="E861">
            <v>3.16</v>
          </cell>
          <cell r="F861">
            <v>0.78372093023255818</v>
          </cell>
        </row>
        <row r="862">
          <cell r="A862">
            <v>35957</v>
          </cell>
          <cell r="B862">
            <v>3.99</v>
          </cell>
          <cell r="C862">
            <v>3.2409059233449447</v>
          </cell>
          <cell r="E862">
            <v>3.16</v>
          </cell>
          <cell r="F862">
            <v>0.75609756097560976</v>
          </cell>
        </row>
        <row r="863">
          <cell r="A863">
            <v>35958</v>
          </cell>
          <cell r="B863">
            <v>4.0999999999999996</v>
          </cell>
          <cell r="C863">
            <v>3.2419025522041731</v>
          </cell>
          <cell r="E863">
            <v>3.165</v>
          </cell>
          <cell r="F863">
            <v>0.80162412993039445</v>
          </cell>
        </row>
        <row r="864">
          <cell r="A864">
            <v>35961</v>
          </cell>
          <cell r="B864">
            <v>4.04</v>
          </cell>
          <cell r="C864">
            <v>3.2428273464658135</v>
          </cell>
          <cell r="E864">
            <v>3.17</v>
          </cell>
          <cell r="F864">
            <v>0.77867902665121669</v>
          </cell>
        </row>
        <row r="865">
          <cell r="A865">
            <v>35962</v>
          </cell>
          <cell r="B865">
            <v>4.01</v>
          </cell>
          <cell r="C865">
            <v>3.2437152777777749</v>
          </cell>
          <cell r="E865">
            <v>3.17</v>
          </cell>
          <cell r="F865">
            <v>0.76504629629629628</v>
          </cell>
        </row>
        <row r="866">
          <cell r="A866">
            <v>35963</v>
          </cell>
          <cell r="B866">
            <v>4.01</v>
          </cell>
          <cell r="C866">
            <v>3.2446011560693613</v>
          </cell>
          <cell r="E866">
            <v>3.17</v>
          </cell>
          <cell r="F866">
            <v>0.76416184971098267</v>
          </cell>
        </row>
        <row r="867">
          <cell r="A867">
            <v>35964</v>
          </cell>
          <cell r="B867">
            <v>4.08</v>
          </cell>
          <cell r="C867">
            <v>3.245565819861429</v>
          </cell>
          <cell r="E867">
            <v>3.17</v>
          </cell>
          <cell r="F867">
            <v>0.789838337182448</v>
          </cell>
        </row>
        <row r="868">
          <cell r="A868">
            <v>35965</v>
          </cell>
          <cell r="B868">
            <v>4.1500000000000004</v>
          </cell>
          <cell r="C868">
            <v>3.2466089965397895</v>
          </cell>
          <cell r="E868">
            <v>3.17</v>
          </cell>
          <cell r="F868">
            <v>0.82814302191464817</v>
          </cell>
        </row>
        <row r="869">
          <cell r="A869">
            <v>35966</v>
          </cell>
          <cell r="B869">
            <v>4.03</v>
          </cell>
          <cell r="C869">
            <v>3.2475115207373246</v>
          </cell>
          <cell r="E869">
            <v>3.17</v>
          </cell>
          <cell r="F869">
            <v>0.77534562211981561</v>
          </cell>
        </row>
        <row r="870">
          <cell r="A870">
            <v>35968</v>
          </cell>
          <cell r="B870">
            <v>4.17</v>
          </cell>
          <cell r="C870">
            <v>3.2485730724971207</v>
          </cell>
          <cell r="E870">
            <v>3.17</v>
          </cell>
          <cell r="F870">
            <v>0.84349827387802068</v>
          </cell>
        </row>
        <row r="871">
          <cell r="A871">
            <v>35969</v>
          </cell>
          <cell r="B871">
            <v>4.18</v>
          </cell>
          <cell r="C871">
            <v>3.249643678160917</v>
          </cell>
          <cell r="E871">
            <v>3.17</v>
          </cell>
          <cell r="F871">
            <v>0.85747126436781607</v>
          </cell>
        </row>
        <row r="872">
          <cell r="A872">
            <v>35970</v>
          </cell>
          <cell r="B872">
            <v>4.1900000000000004</v>
          </cell>
          <cell r="C872">
            <v>3.2507233065441996</v>
          </cell>
          <cell r="E872">
            <v>3.17</v>
          </cell>
          <cell r="F872">
            <v>0.86107921928817455</v>
          </cell>
        </row>
        <row r="873">
          <cell r="A873">
            <v>35971</v>
          </cell>
          <cell r="B873">
            <v>4.13</v>
          </cell>
          <cell r="C873">
            <v>3.2517316513761445</v>
          </cell>
          <cell r="E873">
            <v>3.17</v>
          </cell>
          <cell r="F873">
            <v>0.8165137614678899</v>
          </cell>
        </row>
        <row r="874">
          <cell r="A874">
            <v>35972</v>
          </cell>
          <cell r="B874">
            <v>4.1399999999999997</v>
          </cell>
          <cell r="C874">
            <v>3.2527491408934681</v>
          </cell>
          <cell r="E874">
            <v>3.17</v>
          </cell>
          <cell r="F874">
            <v>0.82130584192439859</v>
          </cell>
        </row>
        <row r="875">
          <cell r="A875">
            <v>35975</v>
          </cell>
          <cell r="B875">
            <v>4.07</v>
          </cell>
          <cell r="C875">
            <v>3.2536842105263135</v>
          </cell>
          <cell r="E875">
            <v>3.1749999999999998</v>
          </cell>
          <cell r="F875">
            <v>0.78146453089244849</v>
          </cell>
        </row>
        <row r="876">
          <cell r="A876">
            <v>35976</v>
          </cell>
          <cell r="B876">
            <v>3.81</v>
          </cell>
          <cell r="C876">
            <v>3.2543199999999977</v>
          </cell>
          <cell r="E876">
            <v>3.18</v>
          </cell>
          <cell r="F876">
            <v>0.67200000000000004</v>
          </cell>
        </row>
        <row r="877">
          <cell r="A877">
            <v>35977</v>
          </cell>
          <cell r="B877">
            <v>3.78</v>
          </cell>
          <cell r="C877">
            <v>3.2549200913241987</v>
          </cell>
          <cell r="E877">
            <v>3.18</v>
          </cell>
          <cell r="F877">
            <v>0.66552511415525117</v>
          </cell>
        </row>
        <row r="878">
          <cell r="A878">
            <v>35978</v>
          </cell>
          <cell r="B878">
            <v>3.82</v>
          </cell>
          <cell r="C878">
            <v>3.2555644241733162</v>
          </cell>
          <cell r="E878">
            <v>3.18</v>
          </cell>
          <cell r="F878">
            <v>0.67502850627137967</v>
          </cell>
        </row>
        <row r="879">
          <cell r="A879">
            <v>35979</v>
          </cell>
          <cell r="B879">
            <v>3.83</v>
          </cell>
          <cell r="C879">
            <v>3.2562186788154879</v>
          </cell>
          <cell r="E879">
            <v>3.1850000000000001</v>
          </cell>
          <cell r="F879">
            <v>0.67995444191343968</v>
          </cell>
        </row>
        <row r="880">
          <cell r="A880">
            <v>35982</v>
          </cell>
          <cell r="B880">
            <v>3.77</v>
          </cell>
          <cell r="C880">
            <v>3.2568031854379957</v>
          </cell>
          <cell r="E880">
            <v>3.19</v>
          </cell>
          <cell r="F880">
            <v>0.66211604095563137</v>
          </cell>
        </row>
        <row r="881">
          <cell r="A881">
            <v>35983</v>
          </cell>
          <cell r="B881">
            <v>3.8</v>
          </cell>
          <cell r="C881">
            <v>3.2574204545454526</v>
          </cell>
          <cell r="E881">
            <v>3.1950000000000003</v>
          </cell>
          <cell r="F881">
            <v>0.66590909090909089</v>
          </cell>
        </row>
        <row r="882">
          <cell r="A882">
            <v>35984</v>
          </cell>
          <cell r="B882">
            <v>3.84</v>
          </cell>
          <cell r="C882">
            <v>3.2580817253121435</v>
          </cell>
          <cell r="E882">
            <v>3.2</v>
          </cell>
          <cell r="F882">
            <v>0.68331441543700344</v>
          </cell>
        </row>
        <row r="883">
          <cell r="A883">
            <v>35985</v>
          </cell>
          <cell r="B883">
            <v>3.85</v>
          </cell>
          <cell r="C883">
            <v>3.2587528344671184</v>
          </cell>
          <cell r="E883">
            <v>3.2</v>
          </cell>
          <cell r="F883">
            <v>0.68480725623582761</v>
          </cell>
        </row>
        <row r="884">
          <cell r="A884">
            <v>35986</v>
          </cell>
          <cell r="B884">
            <v>3.9</v>
          </cell>
          <cell r="C884">
            <v>3.25947904869762</v>
          </cell>
          <cell r="E884">
            <v>3.2</v>
          </cell>
          <cell r="F884">
            <v>0.70781426953567383</v>
          </cell>
        </row>
        <row r="885">
          <cell r="A885">
            <v>35989</v>
          </cell>
          <cell r="B885">
            <v>3.89</v>
          </cell>
          <cell r="C885">
            <v>3.2601923076923058</v>
          </cell>
          <cell r="E885">
            <v>3.2050000000000001</v>
          </cell>
          <cell r="F885">
            <v>0.7036199095022625</v>
          </cell>
        </row>
        <row r="886">
          <cell r="A886">
            <v>35990</v>
          </cell>
          <cell r="B886">
            <v>3.82</v>
          </cell>
          <cell r="C886">
            <v>3.2608248587570605</v>
          </cell>
          <cell r="E886">
            <v>3.21</v>
          </cell>
          <cell r="F886">
            <v>0.67118644067796607</v>
          </cell>
        </row>
        <row r="887">
          <cell r="A887">
            <v>35991</v>
          </cell>
          <cell r="B887">
            <v>3.82</v>
          </cell>
          <cell r="C887">
            <v>3.261455981941308</v>
          </cell>
          <cell r="E887">
            <v>3.21</v>
          </cell>
          <cell r="F887">
            <v>0.67042889390519189</v>
          </cell>
        </row>
        <row r="888">
          <cell r="A888">
            <v>35992</v>
          </cell>
          <cell r="B888">
            <v>3.79</v>
          </cell>
          <cell r="C888">
            <v>3.2620518602029298</v>
          </cell>
          <cell r="E888">
            <v>3.21</v>
          </cell>
          <cell r="F888">
            <v>0.6595264937993236</v>
          </cell>
        </row>
        <row r="889">
          <cell r="A889">
            <v>35993</v>
          </cell>
          <cell r="B889">
            <v>3.76</v>
          </cell>
          <cell r="C889">
            <v>3.2626126126126116</v>
          </cell>
          <cell r="E889">
            <v>3.21</v>
          </cell>
          <cell r="F889">
            <v>0.65202702702702697</v>
          </cell>
        </row>
        <row r="890">
          <cell r="A890">
            <v>35996</v>
          </cell>
          <cell r="B890">
            <v>3.69</v>
          </cell>
          <cell r="C890">
            <v>3.2630933633295824</v>
          </cell>
          <cell r="E890">
            <v>3.21</v>
          </cell>
          <cell r="F890">
            <v>0.63667041619797526</v>
          </cell>
        </row>
        <row r="891">
          <cell r="A891">
            <v>35997</v>
          </cell>
          <cell r="B891">
            <v>3.76</v>
          </cell>
          <cell r="C891">
            <v>3.2636516853932576</v>
          </cell>
          <cell r="E891">
            <v>3.2149999999999999</v>
          </cell>
          <cell r="F891">
            <v>0.651685393258427</v>
          </cell>
        </row>
        <row r="892">
          <cell r="A892">
            <v>35998</v>
          </cell>
          <cell r="B892">
            <v>3.72</v>
          </cell>
          <cell r="C892">
            <v>3.2641638608305263</v>
          </cell>
          <cell r="E892">
            <v>3.22</v>
          </cell>
          <cell r="F892">
            <v>0.64534231200897862</v>
          </cell>
        </row>
        <row r="893">
          <cell r="A893">
            <v>35999</v>
          </cell>
          <cell r="B893">
            <v>3.77</v>
          </cell>
          <cell r="C893">
            <v>3.2647309417040349</v>
          </cell>
          <cell r="E893">
            <v>3.2250000000000001</v>
          </cell>
          <cell r="F893">
            <v>0.65695067264573992</v>
          </cell>
        </row>
        <row r="894">
          <cell r="A894">
            <v>36000</v>
          </cell>
          <cell r="B894">
            <v>3.8</v>
          </cell>
          <cell r="C894">
            <v>3.2653303471444559</v>
          </cell>
          <cell r="E894">
            <v>3.23</v>
          </cell>
          <cell r="F894">
            <v>0.66293393057110861</v>
          </cell>
        </row>
        <row r="895">
          <cell r="A895">
            <v>36003</v>
          </cell>
          <cell r="B895">
            <v>3.79</v>
          </cell>
          <cell r="C895">
            <v>3.265917225950782</v>
          </cell>
          <cell r="E895">
            <v>3.23</v>
          </cell>
          <cell r="F895">
            <v>0.65995525727069348</v>
          </cell>
        </row>
        <row r="896">
          <cell r="A896">
            <v>36004</v>
          </cell>
          <cell r="B896">
            <v>3.77</v>
          </cell>
          <cell r="C896">
            <v>3.2664804469273734</v>
          </cell>
          <cell r="E896">
            <v>3.23</v>
          </cell>
          <cell r="F896">
            <v>0.65474860335195528</v>
          </cell>
        </row>
        <row r="897">
          <cell r="A897">
            <v>36005</v>
          </cell>
          <cell r="B897">
            <v>3.75</v>
          </cell>
          <cell r="C897">
            <v>3.2670200892857131</v>
          </cell>
          <cell r="E897">
            <v>3.2350000000000003</v>
          </cell>
          <cell r="F897">
            <v>0.6473214285714286</v>
          </cell>
        </row>
        <row r="898">
          <cell r="A898">
            <v>36006</v>
          </cell>
          <cell r="B898">
            <v>3.76</v>
          </cell>
          <cell r="C898">
            <v>3.2675696767001106</v>
          </cell>
          <cell r="E898">
            <v>3.24</v>
          </cell>
          <cell r="F898">
            <v>0.6488294314381271</v>
          </cell>
        </row>
        <row r="899">
          <cell r="A899">
            <v>36007</v>
          </cell>
          <cell r="B899">
            <v>3.77</v>
          </cell>
          <cell r="C899">
            <v>3.2681291759465472</v>
          </cell>
          <cell r="E899">
            <v>3.2450000000000001</v>
          </cell>
          <cell r="F899">
            <v>0.65478841870824056</v>
          </cell>
        </row>
        <row r="900">
          <cell r="A900">
            <v>36010</v>
          </cell>
          <cell r="B900">
            <v>3.72</v>
          </cell>
          <cell r="C900">
            <v>3.2686318131256944</v>
          </cell>
          <cell r="E900">
            <v>3.25</v>
          </cell>
          <cell r="F900">
            <v>0.63959955506117905</v>
          </cell>
        </row>
        <row r="901">
          <cell r="A901">
            <v>36011</v>
          </cell>
          <cell r="B901">
            <v>3.7</v>
          </cell>
          <cell r="C901">
            <v>3.2691111111111097</v>
          </cell>
          <cell r="E901">
            <v>3.25</v>
          </cell>
          <cell r="F901">
            <v>0.63555555555555554</v>
          </cell>
        </row>
        <row r="902">
          <cell r="A902">
            <v>36012</v>
          </cell>
          <cell r="B902">
            <v>3.74</v>
          </cell>
          <cell r="C902">
            <v>3.2696337402885667</v>
          </cell>
          <cell r="E902">
            <v>3.25</v>
          </cell>
          <cell r="F902">
            <v>0.64594894561598226</v>
          </cell>
        </row>
        <row r="903">
          <cell r="A903">
            <v>36013</v>
          </cell>
          <cell r="B903">
            <v>3.7</v>
          </cell>
          <cell r="C903">
            <v>3.2701108647450092</v>
          </cell>
          <cell r="E903">
            <v>3.25</v>
          </cell>
          <cell r="F903">
            <v>0.63414634146341464</v>
          </cell>
        </row>
        <row r="904">
          <cell r="A904">
            <v>36014</v>
          </cell>
          <cell r="B904">
            <v>3.64</v>
          </cell>
          <cell r="C904">
            <v>3.2705204872646716</v>
          </cell>
          <cell r="E904">
            <v>3.25</v>
          </cell>
          <cell r="F904">
            <v>0.61018826135105209</v>
          </cell>
        </row>
        <row r="905">
          <cell r="A905">
            <v>36017</v>
          </cell>
          <cell r="B905">
            <v>3.54</v>
          </cell>
          <cell r="C905">
            <v>3.2708185840707946</v>
          </cell>
          <cell r="E905">
            <v>3.25</v>
          </cell>
          <cell r="F905">
            <v>0.57743362831858402</v>
          </cell>
        </row>
        <row r="906">
          <cell r="A906">
            <v>36018</v>
          </cell>
          <cell r="B906">
            <v>3.46</v>
          </cell>
          <cell r="C906">
            <v>3.2710276243093905</v>
          </cell>
          <cell r="E906">
            <v>3.25</v>
          </cell>
          <cell r="F906">
            <v>0.53591160220994472</v>
          </cell>
        </row>
        <row r="907">
          <cell r="A907">
            <v>36019</v>
          </cell>
          <cell r="B907">
            <v>3.41</v>
          </cell>
          <cell r="C907">
            <v>3.2711810154525365</v>
          </cell>
          <cell r="E907">
            <v>3.2549999999999999</v>
          </cell>
          <cell r="F907">
            <v>0.53200883002207511</v>
          </cell>
        </row>
        <row r="908">
          <cell r="A908">
            <v>36020</v>
          </cell>
          <cell r="B908">
            <v>3.45</v>
          </cell>
          <cell r="C908">
            <v>3.2713781697905162</v>
          </cell>
          <cell r="E908">
            <v>3.26</v>
          </cell>
          <cell r="F908">
            <v>0.53583241455347297</v>
          </cell>
        </row>
        <row r="909">
          <cell r="A909">
            <v>36021</v>
          </cell>
          <cell r="B909">
            <v>3.35</v>
          </cell>
          <cell r="C909">
            <v>3.271464757709249</v>
          </cell>
          <cell r="E909">
            <v>3.2649999999999997</v>
          </cell>
          <cell r="F909">
            <v>0.52092511013215859</v>
          </cell>
        </row>
        <row r="910">
          <cell r="A910">
            <v>36024</v>
          </cell>
          <cell r="B910">
            <v>3.08</v>
          </cell>
          <cell r="C910">
            <v>3.2712541254125389</v>
          </cell>
          <cell r="E910">
            <v>3.26</v>
          </cell>
          <cell r="F910">
            <v>0.44444444444444442</v>
          </cell>
        </row>
        <row r="911">
          <cell r="A911">
            <v>36025</v>
          </cell>
          <cell r="B911">
            <v>3.08</v>
          </cell>
          <cell r="C911">
            <v>3.2710439560439535</v>
          </cell>
          <cell r="E911">
            <v>3.2549999999999999</v>
          </cell>
          <cell r="F911">
            <v>0.44395604395604393</v>
          </cell>
        </row>
        <row r="912">
          <cell r="A912">
            <v>36026</v>
          </cell>
          <cell r="B912">
            <v>3.24</v>
          </cell>
          <cell r="C912">
            <v>3.2710098792535649</v>
          </cell>
          <cell r="E912">
            <v>3.25</v>
          </cell>
          <cell r="F912">
            <v>0.49396267837541163</v>
          </cell>
        </row>
        <row r="913">
          <cell r="A913">
            <v>36027</v>
          </cell>
          <cell r="B913">
            <v>3.3</v>
          </cell>
          <cell r="C913">
            <v>3.2710416666666644</v>
          </cell>
          <cell r="E913">
            <v>3.2549999999999999</v>
          </cell>
          <cell r="F913">
            <v>0.50767543859649122</v>
          </cell>
        </row>
        <row r="914">
          <cell r="A914">
            <v>36028</v>
          </cell>
          <cell r="B914">
            <v>3.38</v>
          </cell>
          <cell r="C914">
            <v>3.2711610076670294</v>
          </cell>
          <cell r="E914">
            <v>3.26</v>
          </cell>
          <cell r="F914">
            <v>0.52902519167579409</v>
          </cell>
        </row>
        <row r="915">
          <cell r="A915">
            <v>36031</v>
          </cell>
          <cell r="B915">
            <v>3.38</v>
          </cell>
          <cell r="C915">
            <v>3.2712800875273502</v>
          </cell>
          <cell r="E915">
            <v>3.2649999999999997</v>
          </cell>
          <cell r="F915">
            <v>0.52844638949671774</v>
          </cell>
        </row>
        <row r="916">
          <cell r="A916">
            <v>36032</v>
          </cell>
          <cell r="B916">
            <v>3.39</v>
          </cell>
          <cell r="C916">
            <v>3.2714098360655712</v>
          </cell>
          <cell r="E916">
            <v>3.27</v>
          </cell>
          <cell r="F916">
            <v>0.5311475409836065</v>
          </cell>
        </row>
        <row r="917">
          <cell r="A917">
            <v>36033</v>
          </cell>
          <cell r="B917">
            <v>3.34</v>
          </cell>
          <cell r="C917">
            <v>3.2714847161572029</v>
          </cell>
          <cell r="E917">
            <v>3.27</v>
          </cell>
          <cell r="F917">
            <v>0.51965065502183405</v>
          </cell>
        </row>
        <row r="918">
          <cell r="A918">
            <v>36034</v>
          </cell>
          <cell r="B918">
            <v>3.3</v>
          </cell>
          <cell r="C918">
            <v>3.2715158124318409</v>
          </cell>
          <cell r="E918">
            <v>3.27</v>
          </cell>
          <cell r="F918">
            <v>0.50490730643402404</v>
          </cell>
        </row>
        <row r="919">
          <cell r="A919">
            <v>36035</v>
          </cell>
          <cell r="B919">
            <v>3.25</v>
          </cell>
          <cell r="C919">
            <v>3.271492374727667</v>
          </cell>
          <cell r="E919">
            <v>3.27</v>
          </cell>
          <cell r="F919">
            <v>0.49237472766884532</v>
          </cell>
        </row>
        <row r="920">
          <cell r="A920">
            <v>36038</v>
          </cell>
          <cell r="B920">
            <v>3.31</v>
          </cell>
          <cell r="C920">
            <v>3.2715342763873756</v>
          </cell>
          <cell r="E920">
            <v>3.27</v>
          </cell>
          <cell r="F920">
            <v>0.51360174102285094</v>
          </cell>
        </row>
        <row r="921">
          <cell r="A921">
            <v>36039</v>
          </cell>
          <cell r="B921">
            <v>3.29</v>
          </cell>
          <cell r="C921">
            <v>3.2715543478260849</v>
          </cell>
          <cell r="E921">
            <v>3.27</v>
          </cell>
          <cell r="F921">
            <v>0.50217391304347825</v>
          </cell>
        </row>
        <row r="922">
          <cell r="A922">
            <v>36040</v>
          </cell>
          <cell r="B922">
            <v>3.28</v>
          </cell>
          <cell r="C922">
            <v>3.2715635179153075</v>
          </cell>
          <cell r="E922">
            <v>3.27</v>
          </cell>
          <cell r="F922">
            <v>0.500542888165038</v>
          </cell>
        </row>
        <row r="923">
          <cell r="A923">
            <v>36041</v>
          </cell>
          <cell r="B923">
            <v>3.31</v>
          </cell>
          <cell r="C923">
            <v>3.2716052060737506</v>
          </cell>
          <cell r="E923">
            <v>3.2749999999999999</v>
          </cell>
          <cell r="F923">
            <v>0.51409978308026028</v>
          </cell>
        </row>
        <row r="924">
          <cell r="A924">
            <v>36042</v>
          </cell>
          <cell r="B924">
            <v>3.36</v>
          </cell>
          <cell r="C924">
            <v>3.2717009750812549</v>
          </cell>
          <cell r="E924">
            <v>3.28</v>
          </cell>
          <cell r="F924">
            <v>0.52871072589382451</v>
          </cell>
        </row>
        <row r="925">
          <cell r="A925">
            <v>36045</v>
          </cell>
          <cell r="B925">
            <v>3.4</v>
          </cell>
          <cell r="C925">
            <v>3.271839826839825</v>
          </cell>
          <cell r="E925">
            <v>3.28</v>
          </cell>
          <cell r="F925">
            <v>0.53896103896103897</v>
          </cell>
        </row>
        <row r="926">
          <cell r="A926">
            <v>36046</v>
          </cell>
          <cell r="B926">
            <v>3.37</v>
          </cell>
          <cell r="C926">
            <v>3.2719459459459443</v>
          </cell>
          <cell r="E926">
            <v>3.28</v>
          </cell>
          <cell r="F926">
            <v>0.53081081081081083</v>
          </cell>
        </row>
        <row r="927">
          <cell r="A927">
            <v>36047</v>
          </cell>
          <cell r="B927">
            <v>3.43</v>
          </cell>
          <cell r="C927">
            <v>3.2721166306695446</v>
          </cell>
          <cell r="E927">
            <v>3.2850000000000001</v>
          </cell>
          <cell r="F927">
            <v>0.54211663066954641</v>
          </cell>
        </row>
        <row r="928">
          <cell r="A928">
            <v>36048</v>
          </cell>
          <cell r="B928">
            <v>3.5</v>
          </cell>
          <cell r="C928">
            <v>3.2723624595469238</v>
          </cell>
          <cell r="E928">
            <v>3.29</v>
          </cell>
          <cell r="F928">
            <v>0.56957928802588997</v>
          </cell>
        </row>
        <row r="929">
          <cell r="A929">
            <v>36049</v>
          </cell>
          <cell r="B929">
            <v>3.51</v>
          </cell>
          <cell r="C929">
            <v>3.2726185344827567</v>
          </cell>
          <cell r="E929">
            <v>3.29</v>
          </cell>
          <cell r="F929">
            <v>0.57219827586206895</v>
          </cell>
        </row>
        <row r="930">
          <cell r="A930">
            <v>36052</v>
          </cell>
          <cell r="B930">
            <v>3.58</v>
          </cell>
          <cell r="C930">
            <v>3.2729494079655526</v>
          </cell>
          <cell r="E930">
            <v>3.29</v>
          </cell>
          <cell r="F930">
            <v>0.60279870828848225</v>
          </cell>
        </row>
        <row r="931">
          <cell r="A931">
            <v>36053</v>
          </cell>
          <cell r="B931">
            <v>3.55</v>
          </cell>
          <cell r="C931">
            <v>3.2732473118279555</v>
          </cell>
          <cell r="E931">
            <v>3.29</v>
          </cell>
          <cell r="F931">
            <v>0.5903225806451613</v>
          </cell>
        </row>
        <row r="932">
          <cell r="A932">
            <v>36054</v>
          </cell>
          <cell r="B932">
            <v>3.62</v>
          </cell>
          <cell r="C932">
            <v>3.27361976369495</v>
          </cell>
          <cell r="E932">
            <v>3.29</v>
          </cell>
          <cell r="F932">
            <v>0.61761546723952743</v>
          </cell>
        </row>
        <row r="933">
          <cell r="A933">
            <v>36055</v>
          </cell>
          <cell r="B933">
            <v>3.56</v>
          </cell>
          <cell r="C933">
            <v>3.2739270386266077</v>
          </cell>
          <cell r="E933">
            <v>3.2949999999999999</v>
          </cell>
          <cell r="F933">
            <v>0.5933476394849786</v>
          </cell>
        </row>
        <row r="934">
          <cell r="A934">
            <v>36056</v>
          </cell>
          <cell r="B934">
            <v>3.49</v>
          </cell>
          <cell r="C934">
            <v>3.2741586280814556</v>
          </cell>
          <cell r="E934">
            <v>3.3</v>
          </cell>
          <cell r="F934">
            <v>0.56270096463022512</v>
          </cell>
        </row>
        <row r="935">
          <cell r="A935">
            <v>36059</v>
          </cell>
          <cell r="B935">
            <v>3.54</v>
          </cell>
          <cell r="C935">
            <v>3.2744432548179851</v>
          </cell>
          <cell r="E935">
            <v>3.3</v>
          </cell>
          <cell r="F935">
            <v>0.58565310492505351</v>
          </cell>
        </row>
        <row r="936">
          <cell r="A936">
            <v>36060</v>
          </cell>
          <cell r="B936">
            <v>3.54</v>
          </cell>
          <cell r="C936">
            <v>3.2747272727272705</v>
          </cell>
          <cell r="E936">
            <v>3.3</v>
          </cell>
          <cell r="F936">
            <v>0.58502673796791449</v>
          </cell>
        </row>
        <row r="937">
          <cell r="A937">
            <v>36061</v>
          </cell>
          <cell r="B937">
            <v>3.56</v>
          </cell>
          <cell r="C937">
            <v>3.2750320512820492</v>
          </cell>
          <cell r="E937">
            <v>3.3</v>
          </cell>
          <cell r="F937">
            <v>0.59401709401709402</v>
          </cell>
        </row>
        <row r="938">
          <cell r="A938">
            <v>36062</v>
          </cell>
          <cell r="B938">
            <v>3.48</v>
          </cell>
          <cell r="C938">
            <v>3.2752508004268921</v>
          </cell>
          <cell r="E938">
            <v>3.3</v>
          </cell>
          <cell r="F938">
            <v>0.5560298826040555</v>
          </cell>
        </row>
        <row r="939">
          <cell r="A939">
            <v>36063</v>
          </cell>
          <cell r="B939">
            <v>3.55</v>
          </cell>
          <cell r="C939">
            <v>3.2755437100213203</v>
          </cell>
          <cell r="E939">
            <v>3.3</v>
          </cell>
          <cell r="F939">
            <v>0.58955223880597019</v>
          </cell>
        </row>
        <row r="940">
          <cell r="A940">
            <v>36066</v>
          </cell>
          <cell r="B940">
            <v>3.58</v>
          </cell>
          <cell r="C940">
            <v>3.2758679446219361</v>
          </cell>
          <cell r="E940">
            <v>3.3</v>
          </cell>
          <cell r="F940">
            <v>0.60489882854100108</v>
          </cell>
        </row>
        <row r="941">
          <cell r="A941">
            <v>36067</v>
          </cell>
          <cell r="B941">
            <v>3.59</v>
          </cell>
          <cell r="C941">
            <v>3.2762021276595727</v>
          </cell>
          <cell r="E941">
            <v>3.3</v>
          </cell>
          <cell r="F941">
            <v>0.61063829787234047</v>
          </cell>
        </row>
        <row r="942">
          <cell r="A942">
            <v>36068</v>
          </cell>
          <cell r="B942">
            <v>3.62</v>
          </cell>
          <cell r="C942">
            <v>3.2765674814027612</v>
          </cell>
          <cell r="E942">
            <v>3.3</v>
          </cell>
          <cell r="F942">
            <v>0.62061636556854405</v>
          </cell>
        </row>
        <row r="943">
          <cell r="A943">
            <v>36073</v>
          </cell>
          <cell r="B943">
            <v>3.59</v>
          </cell>
          <cell r="C943">
            <v>3.2769002123142235</v>
          </cell>
          <cell r="E943">
            <v>3.3</v>
          </cell>
          <cell r="F943">
            <v>0.60934182590233543</v>
          </cell>
        </row>
        <row r="944">
          <cell r="A944">
            <v>36074</v>
          </cell>
          <cell r="B944">
            <v>3.55</v>
          </cell>
          <cell r="C944">
            <v>3.2771898197242826</v>
          </cell>
          <cell r="E944">
            <v>3.3</v>
          </cell>
          <cell r="F944">
            <v>0.58642629904559918</v>
          </cell>
        </row>
        <row r="945">
          <cell r="A945">
            <v>36075</v>
          </cell>
          <cell r="B945">
            <v>3.54</v>
          </cell>
          <cell r="C945">
            <v>3.2774682203389816</v>
          </cell>
          <cell r="E945">
            <v>3.3</v>
          </cell>
          <cell r="F945">
            <v>0.58050847457627119</v>
          </cell>
        </row>
        <row r="946">
          <cell r="A946">
            <v>36076</v>
          </cell>
          <cell r="B946">
            <v>3.58</v>
          </cell>
          <cell r="C946">
            <v>3.2777883597883579</v>
          </cell>
          <cell r="E946">
            <v>3.3</v>
          </cell>
          <cell r="F946">
            <v>0.60317460317460314</v>
          </cell>
        </row>
        <row r="947">
          <cell r="A947">
            <v>36077</v>
          </cell>
          <cell r="B947">
            <v>3.61</v>
          </cell>
          <cell r="C947">
            <v>3.2781395348837195</v>
          </cell>
          <cell r="E947">
            <v>3.3</v>
          </cell>
          <cell r="F947">
            <v>0.61945031712473575</v>
          </cell>
        </row>
        <row r="948">
          <cell r="A948">
            <v>36080</v>
          </cell>
          <cell r="B948">
            <v>3.64</v>
          </cell>
          <cell r="C948">
            <v>3.2785216473072847</v>
          </cell>
          <cell r="E948">
            <v>3.3</v>
          </cell>
          <cell r="F948">
            <v>0.62724392819429775</v>
          </cell>
        </row>
        <row r="949">
          <cell r="A949">
            <v>36081</v>
          </cell>
          <cell r="B949">
            <v>3.63</v>
          </cell>
          <cell r="C949">
            <v>3.2788924050632895</v>
          </cell>
          <cell r="E949">
            <v>3.3049999999999997</v>
          </cell>
          <cell r="F949">
            <v>0.62552742616033752</v>
          </cell>
        </row>
        <row r="950">
          <cell r="A950">
            <v>36082</v>
          </cell>
          <cell r="B950">
            <v>3.62</v>
          </cell>
          <cell r="C950">
            <v>3.2792518440463629</v>
          </cell>
          <cell r="E950">
            <v>3.31</v>
          </cell>
          <cell r="F950">
            <v>0.62065331928345624</v>
          </cell>
        </row>
        <row r="951">
          <cell r="A951">
            <v>36083</v>
          </cell>
          <cell r="B951">
            <v>3.67</v>
          </cell>
          <cell r="C951">
            <v>3.2796631578947353</v>
          </cell>
          <cell r="E951">
            <v>3.31</v>
          </cell>
          <cell r="F951">
            <v>0.64105263157894732</v>
          </cell>
        </row>
        <row r="952">
          <cell r="A952">
            <v>36084</v>
          </cell>
          <cell r="B952">
            <v>3.66</v>
          </cell>
          <cell r="C952">
            <v>3.2800630914826483</v>
          </cell>
          <cell r="E952">
            <v>3.31</v>
          </cell>
          <cell r="F952">
            <v>0.63722397476340698</v>
          </cell>
        </row>
        <row r="953">
          <cell r="A953">
            <v>36087</v>
          </cell>
          <cell r="B953">
            <v>3.64</v>
          </cell>
          <cell r="C953">
            <v>3.2804411764705863</v>
          </cell>
          <cell r="E953">
            <v>3.31</v>
          </cell>
          <cell r="F953">
            <v>0.62605042016806722</v>
          </cell>
        </row>
        <row r="954">
          <cell r="A954">
            <v>36088</v>
          </cell>
          <cell r="B954">
            <v>3.63</v>
          </cell>
          <cell r="C954">
            <v>3.2808079748163674</v>
          </cell>
          <cell r="E954">
            <v>3.31</v>
          </cell>
          <cell r="F954">
            <v>0.62329485834207765</v>
          </cell>
        </row>
        <row r="955">
          <cell r="A955">
            <v>36089</v>
          </cell>
          <cell r="B955">
            <v>3.54</v>
          </cell>
          <cell r="C955">
            <v>3.2810796645702287</v>
          </cell>
          <cell r="E955">
            <v>3.31</v>
          </cell>
          <cell r="F955">
            <v>0.57442348008385746</v>
          </cell>
        </row>
        <row r="956">
          <cell r="A956">
            <v>36090</v>
          </cell>
          <cell r="B956">
            <v>3.57</v>
          </cell>
          <cell r="C956">
            <v>3.281382198952878</v>
          </cell>
          <cell r="E956">
            <v>3.31</v>
          </cell>
          <cell r="F956">
            <v>0.59267015706806281</v>
          </cell>
        </row>
        <row r="957">
          <cell r="A957">
            <v>36091</v>
          </cell>
          <cell r="B957">
            <v>3.57</v>
          </cell>
          <cell r="C957">
            <v>3.2816841004184085</v>
          </cell>
          <cell r="E957">
            <v>3.3149999999999999</v>
          </cell>
          <cell r="F957">
            <v>0.59205020920502094</v>
          </cell>
        </row>
        <row r="958">
          <cell r="A958">
            <v>36094</v>
          </cell>
          <cell r="B958">
            <v>3.54</v>
          </cell>
          <cell r="C958">
            <v>3.2819540229885042</v>
          </cell>
          <cell r="E958">
            <v>3.32</v>
          </cell>
          <cell r="F958">
            <v>0.57262277951933127</v>
          </cell>
        </row>
        <row r="959">
          <cell r="A959">
            <v>36095</v>
          </cell>
          <cell r="B959">
            <v>3.57</v>
          </cell>
          <cell r="C959">
            <v>3.2822546972860112</v>
          </cell>
          <cell r="E959">
            <v>3.32</v>
          </cell>
          <cell r="F959">
            <v>0.59185803757828814</v>
          </cell>
        </row>
        <row r="960">
          <cell r="A960">
            <v>36096</v>
          </cell>
          <cell r="B960">
            <v>3.6</v>
          </cell>
          <cell r="C960">
            <v>3.2825860271115732</v>
          </cell>
          <cell r="E960">
            <v>3.32</v>
          </cell>
          <cell r="F960">
            <v>0.61313868613138689</v>
          </cell>
        </row>
        <row r="961">
          <cell r="A961">
            <v>36097</v>
          </cell>
          <cell r="B961">
            <v>3.57</v>
          </cell>
          <cell r="C961">
            <v>3.2828854166666654</v>
          </cell>
          <cell r="E961">
            <v>3.3250000000000002</v>
          </cell>
          <cell r="F961">
            <v>0.59062499999999996</v>
          </cell>
        </row>
        <row r="962">
          <cell r="A962">
            <v>36098</v>
          </cell>
          <cell r="B962">
            <v>3.56</v>
          </cell>
          <cell r="C962">
            <v>3.2831737773152954</v>
          </cell>
          <cell r="E962">
            <v>3.33</v>
          </cell>
          <cell r="F962">
            <v>0.58480749219562955</v>
          </cell>
        </row>
        <row r="963">
          <cell r="A963">
            <v>36101</v>
          </cell>
          <cell r="B963">
            <v>3.58</v>
          </cell>
          <cell r="C963">
            <v>3.2834823284823269</v>
          </cell>
          <cell r="E963">
            <v>3.33</v>
          </cell>
          <cell r="F963">
            <v>0.5997920997920998</v>
          </cell>
        </row>
        <row r="964">
          <cell r="A964">
            <v>36102</v>
          </cell>
          <cell r="B964">
            <v>3.62</v>
          </cell>
          <cell r="C964">
            <v>3.283831775700933</v>
          </cell>
          <cell r="E964">
            <v>3.33</v>
          </cell>
          <cell r="F964">
            <v>0.62097611630321914</v>
          </cell>
        </row>
        <row r="965">
          <cell r="A965">
            <v>36103</v>
          </cell>
          <cell r="B965">
            <v>3.62</v>
          </cell>
          <cell r="C965">
            <v>3.2841804979253095</v>
          </cell>
          <cell r="E965">
            <v>3.335</v>
          </cell>
          <cell r="F965">
            <v>0.6203319502074689</v>
          </cell>
        </row>
        <row r="966">
          <cell r="A966">
            <v>36104</v>
          </cell>
          <cell r="B966">
            <v>3.67</v>
          </cell>
          <cell r="C966">
            <v>3.2845803108808274</v>
          </cell>
          <cell r="E966">
            <v>3.34</v>
          </cell>
          <cell r="F966">
            <v>0.64559585492227978</v>
          </cell>
        </row>
        <row r="967">
          <cell r="A967">
            <v>36105</v>
          </cell>
          <cell r="B967">
            <v>3.69</v>
          </cell>
          <cell r="C967">
            <v>3.2849999999999984</v>
          </cell>
          <cell r="E967">
            <v>3.34</v>
          </cell>
          <cell r="F967">
            <v>0.65113871635610765</v>
          </cell>
        </row>
        <row r="968">
          <cell r="A968">
            <v>36108</v>
          </cell>
          <cell r="B968">
            <v>3.76</v>
          </cell>
          <cell r="C968">
            <v>3.2854912099276099</v>
          </cell>
          <cell r="E968">
            <v>3.34</v>
          </cell>
          <cell r="F968">
            <v>0.67218200620475699</v>
          </cell>
        </row>
        <row r="969">
          <cell r="A969">
            <v>36109</v>
          </cell>
          <cell r="B969">
            <v>3.77</v>
          </cell>
          <cell r="C969">
            <v>3.285991735537189</v>
          </cell>
          <cell r="E969">
            <v>3.3449999999999998</v>
          </cell>
          <cell r="F969">
            <v>0.67871900826446285</v>
          </cell>
        </row>
        <row r="970">
          <cell r="A970">
            <v>36110</v>
          </cell>
          <cell r="B970">
            <v>3.78</v>
          </cell>
          <cell r="C970">
            <v>3.2865015479876152</v>
          </cell>
          <cell r="E970">
            <v>3.35</v>
          </cell>
          <cell r="F970">
            <v>0.68421052631578949</v>
          </cell>
        </row>
        <row r="971">
          <cell r="A971">
            <v>36111</v>
          </cell>
          <cell r="B971">
            <v>3.77</v>
          </cell>
          <cell r="C971">
            <v>3.286999999999999</v>
          </cell>
          <cell r="E971">
            <v>3.35</v>
          </cell>
          <cell r="F971">
            <v>0.67731958762886602</v>
          </cell>
        </row>
        <row r="972">
          <cell r="A972">
            <v>36112</v>
          </cell>
          <cell r="B972">
            <v>3.77</v>
          </cell>
          <cell r="C972">
            <v>3.2874974253347053</v>
          </cell>
          <cell r="E972">
            <v>3.35</v>
          </cell>
          <cell r="F972">
            <v>0.67662203913491248</v>
          </cell>
        </row>
        <row r="973">
          <cell r="A973">
            <v>36115</v>
          </cell>
          <cell r="B973">
            <v>3.8</v>
          </cell>
          <cell r="C973">
            <v>3.2880246913580238</v>
          </cell>
          <cell r="E973">
            <v>3.35</v>
          </cell>
          <cell r="F973">
            <v>0.68930041152263377</v>
          </cell>
        </row>
        <row r="974">
          <cell r="A974">
            <v>36116</v>
          </cell>
          <cell r="B974">
            <v>3.79</v>
          </cell>
          <cell r="C974">
            <v>3.2885405960945522</v>
          </cell>
          <cell r="E974">
            <v>3.35</v>
          </cell>
          <cell r="F974">
            <v>0.68550873586844807</v>
          </cell>
        </row>
        <row r="975">
          <cell r="A975">
            <v>36117</v>
          </cell>
          <cell r="B975">
            <v>3.77</v>
          </cell>
          <cell r="C975">
            <v>3.2890349075975349</v>
          </cell>
          <cell r="E975">
            <v>3.35</v>
          </cell>
          <cell r="F975">
            <v>0.67453798767967144</v>
          </cell>
        </row>
        <row r="976">
          <cell r="A976">
            <v>36118</v>
          </cell>
          <cell r="B976">
            <v>3.75</v>
          </cell>
          <cell r="C976">
            <v>3.2895076923076916</v>
          </cell>
          <cell r="E976">
            <v>3.35</v>
          </cell>
          <cell r="F976">
            <v>0.66461538461538461</v>
          </cell>
        </row>
        <row r="977">
          <cell r="A977">
            <v>36119</v>
          </cell>
          <cell r="B977">
            <v>3.75</v>
          </cell>
          <cell r="C977">
            <v>3.2899795081967205</v>
          </cell>
          <cell r="E977">
            <v>3.355</v>
          </cell>
          <cell r="F977">
            <v>0.66393442622950816</v>
          </cell>
        </row>
        <row r="978">
          <cell r="A978">
            <v>36122</v>
          </cell>
          <cell r="B978">
            <v>3.74</v>
          </cell>
          <cell r="C978">
            <v>3.2904401228249731</v>
          </cell>
          <cell r="E978">
            <v>3.36</v>
          </cell>
          <cell r="F978">
            <v>0.66223132036847487</v>
          </cell>
        </row>
        <row r="979">
          <cell r="A979">
            <v>36123</v>
          </cell>
          <cell r="B979">
            <v>3.76</v>
          </cell>
          <cell r="C979">
            <v>3.2909202453987723</v>
          </cell>
          <cell r="E979">
            <v>3.36</v>
          </cell>
          <cell r="F979">
            <v>0.66768916155419222</v>
          </cell>
        </row>
        <row r="980">
          <cell r="A980">
            <v>36124</v>
          </cell>
          <cell r="B980">
            <v>3.72</v>
          </cell>
          <cell r="C980">
            <v>3.2913585291113368</v>
          </cell>
          <cell r="E980">
            <v>3.36</v>
          </cell>
          <cell r="F980">
            <v>0.65474974463738511</v>
          </cell>
        </row>
        <row r="981">
          <cell r="A981">
            <v>36125</v>
          </cell>
          <cell r="B981">
            <v>3.69</v>
          </cell>
          <cell r="C981">
            <v>3.2917653061224477</v>
          </cell>
          <cell r="E981">
            <v>3.36</v>
          </cell>
          <cell r="F981">
            <v>0.64183673469387759</v>
          </cell>
        </row>
        <row r="982">
          <cell r="A982">
            <v>36126</v>
          </cell>
          <cell r="B982">
            <v>3.66</v>
          </cell>
          <cell r="C982">
            <v>3.2921406727828733</v>
          </cell>
          <cell r="E982">
            <v>3.36</v>
          </cell>
          <cell r="F982">
            <v>0.63098878695208971</v>
          </cell>
        </row>
        <row r="983">
          <cell r="A983">
            <v>36129</v>
          </cell>
          <cell r="B983">
            <v>3.67</v>
          </cell>
          <cell r="C983">
            <v>3.2925254582484715</v>
          </cell>
          <cell r="E983">
            <v>3.3650000000000002</v>
          </cell>
          <cell r="F983">
            <v>0.63543788187372707</v>
          </cell>
        </row>
        <row r="984">
          <cell r="A984">
            <v>36130</v>
          </cell>
          <cell r="B984">
            <v>3.63</v>
          </cell>
          <cell r="C984">
            <v>3.2928687690742615</v>
          </cell>
          <cell r="E984">
            <v>3.37</v>
          </cell>
          <cell r="F984">
            <v>0.6154628687690743</v>
          </cell>
        </row>
        <row r="985">
          <cell r="A985">
            <v>36131</v>
          </cell>
          <cell r="B985">
            <v>3.64</v>
          </cell>
          <cell r="C985">
            <v>3.293221544715446</v>
          </cell>
          <cell r="E985">
            <v>3.375</v>
          </cell>
          <cell r="F985">
            <v>0.61890243902439024</v>
          </cell>
        </row>
        <row r="986">
          <cell r="A986">
            <v>36132</v>
          </cell>
          <cell r="B986">
            <v>3.63</v>
          </cell>
          <cell r="C986">
            <v>3.2935634517766488</v>
          </cell>
          <cell r="E986">
            <v>3.38</v>
          </cell>
          <cell r="F986">
            <v>0.6142131979695431</v>
          </cell>
        </row>
        <row r="987">
          <cell r="A987">
            <v>36133</v>
          </cell>
          <cell r="B987">
            <v>3.59</v>
          </cell>
          <cell r="C987">
            <v>3.2938640973630822</v>
          </cell>
          <cell r="E987">
            <v>3.38</v>
          </cell>
          <cell r="F987">
            <v>0.59330628803245433</v>
          </cell>
        </row>
        <row r="988">
          <cell r="A988">
            <v>36136</v>
          </cell>
          <cell r="B988">
            <v>3.56</v>
          </cell>
          <cell r="C988">
            <v>3.2941337386018228</v>
          </cell>
          <cell r="E988">
            <v>3.38</v>
          </cell>
          <cell r="F988">
            <v>0.56940222897669701</v>
          </cell>
        </row>
        <row r="989">
          <cell r="A989">
            <v>36137</v>
          </cell>
          <cell r="B989">
            <v>3.6</v>
          </cell>
          <cell r="C989">
            <v>3.2944433198380558</v>
          </cell>
          <cell r="E989">
            <v>3.38</v>
          </cell>
          <cell r="F989">
            <v>0.6002024291497976</v>
          </cell>
        </row>
        <row r="990">
          <cell r="A990">
            <v>36138</v>
          </cell>
          <cell r="B990">
            <v>3.61</v>
          </cell>
          <cell r="C990">
            <v>3.2947623862487352</v>
          </cell>
          <cell r="E990">
            <v>3.38</v>
          </cell>
          <cell r="F990">
            <v>0.60465116279069764</v>
          </cell>
        </row>
        <row r="991">
          <cell r="A991">
            <v>36139</v>
          </cell>
          <cell r="B991">
            <v>3.55</v>
          </cell>
          <cell r="C991">
            <v>3.2950202020202011</v>
          </cell>
          <cell r="E991">
            <v>3.3849999999999998</v>
          </cell>
          <cell r="F991">
            <v>0.56161616161616157</v>
          </cell>
        </row>
        <row r="992">
          <cell r="A992">
            <v>36140</v>
          </cell>
          <cell r="B992">
            <v>3.58</v>
          </cell>
          <cell r="C992">
            <v>3.2953077699293636</v>
          </cell>
          <cell r="E992">
            <v>3.39</v>
          </cell>
          <cell r="F992">
            <v>0.58425832492431884</v>
          </cell>
        </row>
        <row r="993">
          <cell r="A993">
            <v>36143</v>
          </cell>
          <cell r="B993">
            <v>3.53</v>
          </cell>
          <cell r="C993">
            <v>3.2955443548387091</v>
          </cell>
          <cell r="E993">
            <v>3.39</v>
          </cell>
          <cell r="F993">
            <v>0.55241935483870963</v>
          </cell>
        </row>
        <row r="994">
          <cell r="A994">
            <v>36144</v>
          </cell>
          <cell r="B994">
            <v>3.52</v>
          </cell>
          <cell r="C994">
            <v>3.2957703927492439</v>
          </cell>
          <cell r="E994">
            <v>3.39</v>
          </cell>
          <cell r="F994">
            <v>0.54682779456193353</v>
          </cell>
        </row>
        <row r="995">
          <cell r="A995">
            <v>36145</v>
          </cell>
          <cell r="B995">
            <v>3.49</v>
          </cell>
          <cell r="C995">
            <v>3.2959657947686107</v>
          </cell>
          <cell r="E995">
            <v>3.39</v>
          </cell>
          <cell r="F995">
            <v>0.52917505030181089</v>
          </cell>
        </row>
        <row r="996">
          <cell r="A996">
            <v>36146</v>
          </cell>
          <cell r="B996">
            <v>3.43</v>
          </cell>
          <cell r="C996">
            <v>3.2961005025125618</v>
          </cell>
          <cell r="E996">
            <v>3.39</v>
          </cell>
          <cell r="F996">
            <v>0.50452261306532664</v>
          </cell>
        </row>
        <row r="997">
          <cell r="A997">
            <v>36147</v>
          </cell>
          <cell r="B997">
            <v>3.42</v>
          </cell>
          <cell r="C997">
            <v>3.2962248995983927</v>
          </cell>
          <cell r="E997">
            <v>3.39</v>
          </cell>
          <cell r="F997">
            <v>0.50401606425702816</v>
          </cell>
        </row>
        <row r="998">
          <cell r="A998">
            <v>36150</v>
          </cell>
          <cell r="B998">
            <v>3.41</v>
          </cell>
          <cell r="C998">
            <v>3.2963390170511522</v>
          </cell>
          <cell r="E998">
            <v>3.39</v>
          </cell>
          <cell r="F998">
            <v>0.50150451354062187</v>
          </cell>
        </row>
        <row r="999">
          <cell r="A999">
            <v>36151</v>
          </cell>
          <cell r="B999">
            <v>3.51</v>
          </cell>
          <cell r="C999">
            <v>3.296553106212424</v>
          </cell>
          <cell r="E999">
            <v>3.395</v>
          </cell>
          <cell r="F999">
            <v>0.53807615230460926</v>
          </cell>
        </row>
        <row r="1000">
          <cell r="A1000">
            <v>36152</v>
          </cell>
          <cell r="B1000">
            <v>3.47</v>
          </cell>
          <cell r="C1000">
            <v>3.2967267267267255</v>
          </cell>
          <cell r="E1000">
            <v>3.4</v>
          </cell>
          <cell r="F1000">
            <v>0.51651651651651653</v>
          </cell>
        </row>
        <row r="1001">
          <cell r="A1001">
            <v>36153</v>
          </cell>
          <cell r="B1001">
            <v>3.46</v>
          </cell>
          <cell r="C1001">
            <v>3.296889999999999</v>
          </cell>
          <cell r="E1001">
            <v>3.4050000000000002</v>
          </cell>
          <cell r="F1001">
            <v>0.50900000000000001</v>
          </cell>
        </row>
        <row r="1002">
          <cell r="A1002">
            <v>36154</v>
          </cell>
          <cell r="B1002">
            <v>3.49</v>
          </cell>
          <cell r="C1002">
            <v>3.2970829170829159</v>
          </cell>
          <cell r="E1002">
            <v>3.41</v>
          </cell>
          <cell r="F1002">
            <v>0.53046953046953049</v>
          </cell>
        </row>
        <row r="1003">
          <cell r="A1003">
            <v>36157</v>
          </cell>
          <cell r="B1003">
            <v>3.45</v>
          </cell>
          <cell r="C1003">
            <v>3.2972355289421142</v>
          </cell>
          <cell r="E1003">
            <v>3.41</v>
          </cell>
          <cell r="F1003">
            <v>0.50698602794411174</v>
          </cell>
        </row>
        <row r="1004">
          <cell r="A1004">
            <v>36158</v>
          </cell>
          <cell r="B1004">
            <v>3.4</v>
          </cell>
          <cell r="C1004">
            <v>3.2973379860418732</v>
          </cell>
          <cell r="E1004">
            <v>3.41</v>
          </cell>
          <cell r="F1004">
            <v>0.49750747756729813</v>
          </cell>
        </row>
        <row r="1005">
          <cell r="A1005">
            <v>36159</v>
          </cell>
          <cell r="B1005">
            <v>3.42</v>
          </cell>
          <cell r="C1005">
            <v>3.2974601593625485</v>
          </cell>
          <cell r="E1005">
            <v>3.41</v>
          </cell>
          <cell r="F1005">
            <v>0.50199203187250996</v>
          </cell>
        </row>
        <row r="1006">
          <cell r="A1006">
            <v>36160</v>
          </cell>
          <cell r="B1006">
            <v>3.04</v>
          </cell>
          <cell r="C1006">
            <v>3.2972039800995012</v>
          </cell>
          <cell r="E1006">
            <v>3.41</v>
          </cell>
          <cell r="F1006">
            <v>0.39203980099502489</v>
          </cell>
        </row>
        <row r="1007">
          <cell r="A1007">
            <v>36164</v>
          </cell>
          <cell r="B1007">
            <v>2.98</v>
          </cell>
          <cell r="C1007">
            <v>3.2968886679920466</v>
          </cell>
          <cell r="E1007">
            <v>3.4050000000000002</v>
          </cell>
          <cell r="F1007">
            <v>0.38170974155069581</v>
          </cell>
        </row>
        <row r="1008">
          <cell r="A1008">
            <v>36165</v>
          </cell>
          <cell r="B1008">
            <v>2.97</v>
          </cell>
          <cell r="C1008">
            <v>3.2965640516385286</v>
          </cell>
          <cell r="E1008">
            <v>3.4</v>
          </cell>
          <cell r="F1008">
            <v>0.37835153922542203</v>
          </cell>
        </row>
        <row r="1009">
          <cell r="A1009">
            <v>36166</v>
          </cell>
          <cell r="B1009">
            <v>3</v>
          </cell>
          <cell r="C1009">
            <v>3.2962698412698397</v>
          </cell>
          <cell r="E1009">
            <v>3.4</v>
          </cell>
          <cell r="F1009">
            <v>0.38392857142857145</v>
          </cell>
        </row>
        <row r="1010">
          <cell r="A1010">
            <v>36167</v>
          </cell>
          <cell r="B1010">
            <v>3.01</v>
          </cell>
          <cell r="C1010">
            <v>3.2959861248761135</v>
          </cell>
          <cell r="E1010">
            <v>3.4</v>
          </cell>
          <cell r="F1010">
            <v>0.38850346878097125</v>
          </cell>
        </row>
        <row r="1011">
          <cell r="A1011">
            <v>36168</v>
          </cell>
          <cell r="B1011">
            <v>3.1</v>
          </cell>
          <cell r="C1011">
            <v>3.2957920792079194</v>
          </cell>
          <cell r="E1011">
            <v>3.395</v>
          </cell>
          <cell r="F1011">
            <v>0.41089108910891087</v>
          </cell>
        </row>
        <row r="1012">
          <cell r="A1012">
            <v>36171</v>
          </cell>
          <cell r="B1012">
            <v>3.11</v>
          </cell>
          <cell r="C1012">
            <v>3.29560830860534</v>
          </cell>
          <cell r="E1012">
            <v>3.39</v>
          </cell>
          <cell r="F1012">
            <v>0.41641938674579626</v>
          </cell>
        </row>
        <row r="1013">
          <cell r="A1013">
            <v>36172</v>
          </cell>
          <cell r="B1013">
            <v>3.07</v>
          </cell>
          <cell r="C1013">
            <v>3.2953853754940701</v>
          </cell>
          <cell r="E1013">
            <v>3.39</v>
          </cell>
          <cell r="F1013">
            <v>0.40019762845849804</v>
          </cell>
        </row>
        <row r="1014">
          <cell r="A1014">
            <v>36173</v>
          </cell>
          <cell r="B1014">
            <v>3.04</v>
          </cell>
          <cell r="C1014">
            <v>3.29513326752221</v>
          </cell>
          <cell r="E1014">
            <v>3.39</v>
          </cell>
          <cell r="F1014">
            <v>0.39289239881539978</v>
          </cell>
        </row>
        <row r="1015">
          <cell r="A1015">
            <v>36174</v>
          </cell>
          <cell r="B1015">
            <v>3.04</v>
          </cell>
          <cell r="C1015">
            <v>3.2948816568047326</v>
          </cell>
          <cell r="E1015">
            <v>3.39</v>
          </cell>
          <cell r="F1015">
            <v>0.39250493096646943</v>
          </cell>
        </row>
        <row r="1016">
          <cell r="A1016">
            <v>36175</v>
          </cell>
          <cell r="B1016">
            <v>3.01</v>
          </cell>
          <cell r="C1016">
            <v>3.294600985221674</v>
          </cell>
          <cell r="E1016">
            <v>3.39</v>
          </cell>
          <cell r="F1016">
            <v>0.38620689655172413</v>
          </cell>
        </row>
        <row r="1017">
          <cell r="A1017">
            <v>36178</v>
          </cell>
          <cell r="B1017">
            <v>3.05</v>
          </cell>
          <cell r="C1017">
            <v>3.2943602362204718</v>
          </cell>
          <cell r="E1017">
            <v>3.39</v>
          </cell>
          <cell r="F1017">
            <v>0.39665354330708663</v>
          </cell>
        </row>
        <row r="1018">
          <cell r="A1018">
            <v>36179</v>
          </cell>
          <cell r="B1018">
            <v>3.06</v>
          </cell>
          <cell r="C1018">
            <v>3.2941297935103235</v>
          </cell>
          <cell r="E1018">
            <v>3.39</v>
          </cell>
          <cell r="F1018">
            <v>0.39921337266470008</v>
          </cell>
        </row>
        <row r="1019">
          <cell r="A1019">
            <v>36180</v>
          </cell>
          <cell r="B1019">
            <v>3.04</v>
          </cell>
          <cell r="C1019">
            <v>3.2938801571709226</v>
          </cell>
          <cell r="E1019">
            <v>3.3849999999999998</v>
          </cell>
          <cell r="F1019">
            <v>0.39194499017681728</v>
          </cell>
        </row>
        <row r="1020">
          <cell r="A1020">
            <v>36181</v>
          </cell>
          <cell r="B1020">
            <v>3.06</v>
          </cell>
          <cell r="C1020">
            <v>3.2936506378802739</v>
          </cell>
          <cell r="E1020">
            <v>3.38</v>
          </cell>
          <cell r="F1020">
            <v>0.39941118743866538</v>
          </cell>
        </row>
        <row r="1021">
          <cell r="A1021">
            <v>36182</v>
          </cell>
          <cell r="B1021">
            <v>3.07</v>
          </cell>
          <cell r="C1021">
            <v>3.2934313725490187</v>
          </cell>
          <cell r="E1021">
            <v>3.38</v>
          </cell>
          <cell r="F1021">
            <v>0.40392156862745099</v>
          </cell>
        </row>
        <row r="1022">
          <cell r="A1022">
            <v>36185</v>
          </cell>
          <cell r="B1022">
            <v>3.04</v>
          </cell>
          <cell r="C1022">
            <v>3.2931831537708121</v>
          </cell>
          <cell r="E1022">
            <v>3.38</v>
          </cell>
          <cell r="F1022">
            <v>0.39079333986287951</v>
          </cell>
        </row>
        <row r="1023">
          <cell r="A1023">
            <v>36186</v>
          </cell>
          <cell r="B1023">
            <v>3.01</v>
          </cell>
          <cell r="C1023">
            <v>3.2929060665362031</v>
          </cell>
          <cell r="E1023">
            <v>3.38</v>
          </cell>
          <cell r="F1023">
            <v>0.38356164383561642</v>
          </cell>
        </row>
        <row r="1024">
          <cell r="A1024">
            <v>36187</v>
          </cell>
          <cell r="B1024">
            <v>3.03</v>
          </cell>
          <cell r="C1024">
            <v>3.2926490713587486</v>
          </cell>
          <cell r="E1024">
            <v>3.38</v>
          </cell>
          <cell r="F1024">
            <v>0.39002932551319647</v>
          </cell>
        </row>
        <row r="1025">
          <cell r="A1025">
            <v>36188</v>
          </cell>
          <cell r="B1025">
            <v>3.02</v>
          </cell>
          <cell r="C1025">
            <v>3.2923828124999996</v>
          </cell>
          <cell r="E1025">
            <v>3.375</v>
          </cell>
          <cell r="F1025">
            <v>0.38671875</v>
          </cell>
        </row>
        <row r="1026">
          <cell r="A1026">
            <v>36189</v>
          </cell>
          <cell r="B1026">
            <v>3</v>
          </cell>
          <cell r="C1026">
            <v>3.2920975609756096</v>
          </cell>
          <cell r="E1026">
            <v>3.37</v>
          </cell>
          <cell r="F1026">
            <v>0.3775609756097561</v>
          </cell>
        </row>
        <row r="1027">
          <cell r="A1027">
            <v>36192</v>
          </cell>
          <cell r="B1027">
            <v>2.97</v>
          </cell>
          <cell r="C1027">
            <v>3.2917836257309938</v>
          </cell>
          <cell r="E1027">
            <v>3.3650000000000002</v>
          </cell>
          <cell r="F1027">
            <v>0.37134502923976609</v>
          </cell>
        </row>
        <row r="1028">
          <cell r="A1028">
            <v>36193</v>
          </cell>
          <cell r="B1028">
            <v>2.98</v>
          </cell>
          <cell r="C1028">
            <v>3.2914800389483929</v>
          </cell>
          <cell r="E1028">
            <v>3.36</v>
          </cell>
          <cell r="F1028">
            <v>0.37585199610516068</v>
          </cell>
        </row>
        <row r="1029">
          <cell r="A1029">
            <v>36194</v>
          </cell>
          <cell r="B1029">
            <v>2.96</v>
          </cell>
          <cell r="C1029">
            <v>3.2911575875486379</v>
          </cell>
          <cell r="E1029">
            <v>3.36</v>
          </cell>
          <cell r="F1029">
            <v>0.36770428015564205</v>
          </cell>
        </row>
        <row r="1030">
          <cell r="A1030">
            <v>36195</v>
          </cell>
          <cell r="B1030">
            <v>2.92</v>
          </cell>
          <cell r="C1030">
            <v>3.2907968901846449</v>
          </cell>
          <cell r="E1030">
            <v>3.36</v>
          </cell>
          <cell r="F1030">
            <v>0.35860058309037901</v>
          </cell>
        </row>
        <row r="1031">
          <cell r="A1031">
            <v>36196</v>
          </cell>
          <cell r="B1031">
            <v>2.86</v>
          </cell>
          <cell r="C1031">
            <v>3.2903786407766988</v>
          </cell>
          <cell r="E1031">
            <v>3.36</v>
          </cell>
          <cell r="F1031">
            <v>0.35145631067961164</v>
          </cell>
        </row>
        <row r="1032">
          <cell r="A1032">
            <v>36199</v>
          </cell>
          <cell r="B1032">
            <v>2.82</v>
          </cell>
          <cell r="C1032">
            <v>3.2899224054316196</v>
          </cell>
          <cell r="E1032">
            <v>3.36</v>
          </cell>
          <cell r="F1032">
            <v>0.33850630455868091</v>
          </cell>
        </row>
        <row r="1033">
          <cell r="A1033">
            <v>36200</v>
          </cell>
          <cell r="B1033">
            <v>2.89</v>
          </cell>
          <cell r="C1033">
            <v>3.2895348837209299</v>
          </cell>
          <cell r="E1033">
            <v>3.355</v>
          </cell>
          <cell r="F1033">
            <v>0.35755813953488375</v>
          </cell>
        </row>
        <row r="1034">
          <cell r="A1034">
            <v>36220</v>
          </cell>
          <cell r="B1034">
            <v>2.91</v>
          </cell>
          <cell r="C1034">
            <v>3.2891674733785088</v>
          </cell>
          <cell r="E1034">
            <v>3.35</v>
          </cell>
          <cell r="F1034">
            <v>0.3601161665053243</v>
          </cell>
        </row>
        <row r="1035">
          <cell r="A1035">
            <v>36221</v>
          </cell>
          <cell r="B1035">
            <v>2.92</v>
          </cell>
          <cell r="C1035">
            <v>3.2888104448742745</v>
          </cell>
          <cell r="E1035">
            <v>3.35</v>
          </cell>
          <cell r="F1035">
            <v>0.36073500967117988</v>
          </cell>
        </row>
        <row r="1036">
          <cell r="A1036">
            <v>36222</v>
          </cell>
          <cell r="B1036">
            <v>2.99</v>
          </cell>
          <cell r="C1036">
            <v>3.2885217391304344</v>
          </cell>
          <cell r="E1036">
            <v>3.35</v>
          </cell>
          <cell r="F1036">
            <v>0.38260869565217392</v>
          </cell>
        </row>
        <row r="1037">
          <cell r="A1037">
            <v>36223</v>
          </cell>
          <cell r="B1037">
            <v>2.99</v>
          </cell>
          <cell r="C1037">
            <v>3.28823359073359</v>
          </cell>
          <cell r="E1037">
            <v>3.35</v>
          </cell>
          <cell r="F1037">
            <v>0.38223938223938225</v>
          </cell>
        </row>
        <row r="1038">
          <cell r="A1038">
            <v>36224</v>
          </cell>
          <cell r="B1038">
            <v>3</v>
          </cell>
          <cell r="C1038">
            <v>3.2879556412729016</v>
          </cell>
          <cell r="E1038">
            <v>3.35</v>
          </cell>
          <cell r="F1038">
            <v>0.3837994214079074</v>
          </cell>
        </row>
        <row r="1039">
          <cell r="A1039">
            <v>36227</v>
          </cell>
          <cell r="B1039">
            <v>3.02</v>
          </cell>
          <cell r="C1039">
            <v>3.2876974951830436</v>
          </cell>
          <cell r="E1039">
            <v>3.35</v>
          </cell>
          <cell r="F1039">
            <v>0.39402697495183042</v>
          </cell>
        </row>
        <row r="1040">
          <cell r="A1040">
            <v>36228</v>
          </cell>
          <cell r="B1040">
            <v>3.01</v>
          </cell>
          <cell r="C1040">
            <v>3.2874302213666984</v>
          </cell>
          <cell r="E1040">
            <v>3.35</v>
          </cell>
          <cell r="F1040">
            <v>0.38979788257940329</v>
          </cell>
        </row>
        <row r="1041">
          <cell r="A1041">
            <v>36229</v>
          </cell>
          <cell r="B1041">
            <v>3</v>
          </cell>
          <cell r="C1041">
            <v>3.2871538461538456</v>
          </cell>
          <cell r="E1041">
            <v>3.3449999999999998</v>
          </cell>
          <cell r="F1041">
            <v>0.38269230769230766</v>
          </cell>
        </row>
        <row r="1042">
          <cell r="A1042">
            <v>36230</v>
          </cell>
          <cell r="B1042">
            <v>3.05</v>
          </cell>
          <cell r="C1042">
            <v>3.2869260326609027</v>
          </cell>
          <cell r="E1042">
            <v>3.34</v>
          </cell>
          <cell r="F1042">
            <v>0.40730067243035545</v>
          </cell>
        </row>
        <row r="1043">
          <cell r="A1043">
            <v>36231</v>
          </cell>
          <cell r="B1043">
            <v>3.08</v>
          </cell>
          <cell r="C1043">
            <v>3.2867274472168901</v>
          </cell>
          <cell r="E1043">
            <v>3.34</v>
          </cell>
          <cell r="F1043">
            <v>0.42130518234165065</v>
          </cell>
        </row>
        <row r="1044">
          <cell r="A1044">
            <v>36234</v>
          </cell>
          <cell r="B1044">
            <v>3.09</v>
          </cell>
          <cell r="C1044">
            <v>3.2865388302972192</v>
          </cell>
          <cell r="E1044">
            <v>3.34</v>
          </cell>
          <cell r="F1044">
            <v>0.42569511025886864</v>
          </cell>
        </row>
        <row r="1045">
          <cell r="A1045">
            <v>36235</v>
          </cell>
          <cell r="B1045">
            <v>3.1</v>
          </cell>
          <cell r="C1045">
            <v>3.2863601532567044</v>
          </cell>
          <cell r="E1045">
            <v>3.335</v>
          </cell>
          <cell r="F1045">
            <v>0.42816091954022989</v>
          </cell>
        </row>
        <row r="1046">
          <cell r="A1046">
            <v>36236</v>
          </cell>
          <cell r="B1046">
            <v>3.08</v>
          </cell>
          <cell r="C1046">
            <v>3.286162679425837</v>
          </cell>
          <cell r="E1046">
            <v>3.33</v>
          </cell>
          <cell r="F1046">
            <v>0.4200956937799043</v>
          </cell>
        </row>
        <row r="1047">
          <cell r="A1047">
            <v>36237</v>
          </cell>
          <cell r="B1047">
            <v>3.06</v>
          </cell>
          <cell r="C1047">
            <v>3.2859464627151045</v>
          </cell>
          <cell r="E1047">
            <v>3.33</v>
          </cell>
          <cell r="F1047">
            <v>0.4091778202676864</v>
          </cell>
        </row>
        <row r="1048">
          <cell r="A1048">
            <v>36238</v>
          </cell>
          <cell r="B1048">
            <v>3.12</v>
          </cell>
          <cell r="C1048">
            <v>3.2857879656160454</v>
          </cell>
          <cell r="E1048">
            <v>3.33</v>
          </cell>
          <cell r="F1048">
            <v>0.43744030563514802</v>
          </cell>
        </row>
        <row r="1049">
          <cell r="A1049">
            <v>36241</v>
          </cell>
          <cell r="B1049">
            <v>3.13</v>
          </cell>
          <cell r="C1049">
            <v>3.2856393129770987</v>
          </cell>
          <cell r="E1049">
            <v>3.3250000000000002</v>
          </cell>
          <cell r="F1049">
            <v>0.44179389312977096</v>
          </cell>
        </row>
        <row r="1050">
          <cell r="A1050">
            <v>36242</v>
          </cell>
          <cell r="B1050">
            <v>3.12</v>
          </cell>
          <cell r="C1050">
            <v>3.2854814108674923</v>
          </cell>
          <cell r="E1050">
            <v>3.32</v>
          </cell>
          <cell r="F1050">
            <v>0.43660629170638704</v>
          </cell>
        </row>
        <row r="1051">
          <cell r="A1051">
            <v>36243</v>
          </cell>
          <cell r="B1051">
            <v>3.12</v>
          </cell>
          <cell r="C1051">
            <v>3.2853238095238089</v>
          </cell>
          <cell r="E1051">
            <v>3.32</v>
          </cell>
          <cell r="F1051">
            <v>0.43619047619047618</v>
          </cell>
        </row>
        <row r="1052">
          <cell r="A1052">
            <v>36244</v>
          </cell>
          <cell r="B1052">
            <v>3.09</v>
          </cell>
          <cell r="C1052">
            <v>3.2851379638439577</v>
          </cell>
          <cell r="E1052">
            <v>3.32</v>
          </cell>
          <cell r="F1052">
            <v>0.42435775451950525</v>
          </cell>
        </row>
        <row r="1053">
          <cell r="A1053">
            <v>36245</v>
          </cell>
          <cell r="B1053">
            <v>3.1</v>
          </cell>
          <cell r="C1053">
            <v>3.284961977186311</v>
          </cell>
          <cell r="E1053">
            <v>3.3149999999999999</v>
          </cell>
          <cell r="F1053">
            <v>0.42775665399239543</v>
          </cell>
        </row>
        <row r="1054">
          <cell r="A1054">
            <v>36248</v>
          </cell>
          <cell r="B1054">
            <v>3.13</v>
          </cell>
          <cell r="C1054">
            <v>3.2848148148148142</v>
          </cell>
          <cell r="E1054">
            <v>3.31</v>
          </cell>
          <cell r="F1054">
            <v>0.44349477682811017</v>
          </cell>
        </row>
        <row r="1055">
          <cell r="A1055">
            <v>36249</v>
          </cell>
          <cell r="B1055">
            <v>3.09</v>
          </cell>
          <cell r="C1055">
            <v>3.2846299810246675</v>
          </cell>
          <cell r="E1055">
            <v>3.31</v>
          </cell>
          <cell r="F1055">
            <v>0.42314990512333966</v>
          </cell>
        </row>
        <row r="1056">
          <cell r="A1056">
            <v>36250</v>
          </cell>
          <cell r="B1056">
            <v>3.09</v>
          </cell>
          <cell r="C1056">
            <v>3.2844454976303314</v>
          </cell>
          <cell r="E1056">
            <v>3.31</v>
          </cell>
          <cell r="F1056">
            <v>0.42274881516587676</v>
          </cell>
        </row>
        <row r="1057">
          <cell r="A1057">
            <v>36251</v>
          </cell>
          <cell r="B1057">
            <v>3.12</v>
          </cell>
          <cell r="C1057">
            <v>3.2842897727272722</v>
          </cell>
          <cell r="E1057">
            <v>3.31</v>
          </cell>
          <cell r="F1057">
            <v>0.4375</v>
          </cell>
        </row>
        <row r="1058">
          <cell r="A1058">
            <v>36252</v>
          </cell>
          <cell r="B1058">
            <v>3.17</v>
          </cell>
          <cell r="C1058">
            <v>3.2841816461684008</v>
          </cell>
          <cell r="E1058">
            <v>3.31</v>
          </cell>
          <cell r="F1058">
            <v>0.45884578997161779</v>
          </cell>
        </row>
        <row r="1059">
          <cell r="A1059">
            <v>36255</v>
          </cell>
          <cell r="B1059">
            <v>3.19</v>
          </cell>
          <cell r="C1059">
            <v>3.2840926275992435</v>
          </cell>
          <cell r="E1059">
            <v>3.31</v>
          </cell>
          <cell r="F1059">
            <v>0.46691871455576561</v>
          </cell>
        </row>
        <row r="1060">
          <cell r="A1060">
            <v>36256</v>
          </cell>
          <cell r="B1060">
            <v>3.21</v>
          </cell>
          <cell r="C1060">
            <v>3.2840226628895182</v>
          </cell>
          <cell r="E1060">
            <v>3.31</v>
          </cell>
          <cell r="F1060">
            <v>0.47025495750708213</v>
          </cell>
        </row>
        <row r="1061">
          <cell r="A1061">
            <v>36257</v>
          </cell>
          <cell r="B1061">
            <v>3.21</v>
          </cell>
          <cell r="C1061">
            <v>3.2839528301886789</v>
          </cell>
          <cell r="E1061">
            <v>3.3049999999999997</v>
          </cell>
          <cell r="F1061">
            <v>0.46981132075471699</v>
          </cell>
        </row>
        <row r="1062">
          <cell r="A1062">
            <v>36258</v>
          </cell>
          <cell r="B1062">
            <v>3.22</v>
          </cell>
          <cell r="C1062">
            <v>3.2838925541941562</v>
          </cell>
          <cell r="E1062">
            <v>3.3</v>
          </cell>
          <cell r="F1062">
            <v>0.47408105560791708</v>
          </cell>
        </row>
        <row r="1063">
          <cell r="A1063">
            <v>36259</v>
          </cell>
          <cell r="B1063">
            <v>3.23</v>
          </cell>
          <cell r="C1063">
            <v>3.2838418079096043</v>
          </cell>
          <cell r="E1063">
            <v>3.3</v>
          </cell>
          <cell r="F1063">
            <v>0.47551789077212808</v>
          </cell>
        </row>
        <row r="1064">
          <cell r="A1064">
            <v>36262</v>
          </cell>
          <cell r="B1064">
            <v>3.2</v>
          </cell>
          <cell r="C1064">
            <v>3.2837629350893693</v>
          </cell>
          <cell r="E1064">
            <v>3.3</v>
          </cell>
          <cell r="F1064">
            <v>0.46660395108184383</v>
          </cell>
        </row>
        <row r="1065">
          <cell r="A1065">
            <v>36263</v>
          </cell>
          <cell r="B1065">
            <v>3.15</v>
          </cell>
          <cell r="C1065">
            <v>3.2836372180451123</v>
          </cell>
          <cell r="E1065">
            <v>3.3</v>
          </cell>
          <cell r="F1065">
            <v>0.4492481203007519</v>
          </cell>
        </row>
        <row r="1066">
          <cell r="A1066">
            <v>36264</v>
          </cell>
          <cell r="B1066">
            <v>3.16</v>
          </cell>
          <cell r="C1066">
            <v>3.2835211267605628</v>
          </cell>
          <cell r="E1066">
            <v>3.3</v>
          </cell>
          <cell r="F1066">
            <v>0.45258215962441317</v>
          </cell>
        </row>
        <row r="1067">
          <cell r="A1067">
            <v>36265</v>
          </cell>
          <cell r="B1067">
            <v>3.13</v>
          </cell>
          <cell r="C1067">
            <v>3.2833771106941834</v>
          </cell>
          <cell r="E1067">
            <v>3.3</v>
          </cell>
          <cell r="F1067">
            <v>0.44090056285178236</v>
          </cell>
        </row>
        <row r="1068">
          <cell r="A1068">
            <v>36266</v>
          </cell>
          <cell r="B1068">
            <v>3.12</v>
          </cell>
          <cell r="C1068">
            <v>3.2832239925023425</v>
          </cell>
          <cell r="E1068">
            <v>3.3</v>
          </cell>
          <cell r="F1068">
            <v>0.4329896907216495</v>
          </cell>
        </row>
        <row r="1069">
          <cell r="A1069">
            <v>36269</v>
          </cell>
          <cell r="B1069">
            <v>3.1</v>
          </cell>
          <cell r="C1069">
            <v>3.2830524344569283</v>
          </cell>
          <cell r="E1069">
            <v>3.3</v>
          </cell>
          <cell r="F1069">
            <v>0.42322097378277151</v>
          </cell>
        </row>
        <row r="1070">
          <cell r="A1070">
            <v>36270</v>
          </cell>
          <cell r="B1070">
            <v>3.14</v>
          </cell>
          <cell r="C1070">
            <v>3.2829186155285304</v>
          </cell>
          <cell r="E1070">
            <v>3.3</v>
          </cell>
          <cell r="F1070">
            <v>0.44621141253507951</v>
          </cell>
        </row>
        <row r="1071">
          <cell r="A1071">
            <v>36271</v>
          </cell>
          <cell r="B1071">
            <v>3.06</v>
          </cell>
          <cell r="C1071">
            <v>3.2827102803738311</v>
          </cell>
          <cell r="E1071">
            <v>3.3</v>
          </cell>
          <cell r="F1071">
            <v>0.4</v>
          </cell>
        </row>
        <row r="1072">
          <cell r="A1072">
            <v>36272</v>
          </cell>
          <cell r="B1072">
            <v>3.04</v>
          </cell>
          <cell r="C1072">
            <v>3.2824836601307181</v>
          </cell>
          <cell r="E1072">
            <v>3.3</v>
          </cell>
          <cell r="F1072">
            <v>0.39028944911297853</v>
          </cell>
        </row>
        <row r="1073">
          <cell r="A1073">
            <v>36273</v>
          </cell>
          <cell r="B1073">
            <v>3.05</v>
          </cell>
          <cell r="C1073">
            <v>3.2822667910447754</v>
          </cell>
          <cell r="E1073">
            <v>3.3</v>
          </cell>
          <cell r="F1073">
            <v>0.39645522388059701</v>
          </cell>
        </row>
        <row r="1074">
          <cell r="A1074">
            <v>36276</v>
          </cell>
          <cell r="B1074">
            <v>2.98</v>
          </cell>
          <cell r="C1074">
            <v>3.2819850885368118</v>
          </cell>
          <cell r="E1074">
            <v>3.3</v>
          </cell>
          <cell r="F1074">
            <v>0.3662628145386766</v>
          </cell>
        </row>
        <row r="1075">
          <cell r="A1075">
            <v>36277</v>
          </cell>
          <cell r="B1075">
            <v>2.92</v>
          </cell>
          <cell r="C1075">
            <v>3.2816480446927367</v>
          </cell>
          <cell r="E1075">
            <v>3.3</v>
          </cell>
          <cell r="F1075">
            <v>0.3472998137802607</v>
          </cell>
        </row>
        <row r="1076">
          <cell r="A1076">
            <v>36278</v>
          </cell>
          <cell r="B1076">
            <v>2.92</v>
          </cell>
          <cell r="C1076">
            <v>3.2813116279069763</v>
          </cell>
          <cell r="E1076">
            <v>3.3</v>
          </cell>
          <cell r="F1076">
            <v>0.34697674418604652</v>
          </cell>
        </row>
        <row r="1077">
          <cell r="A1077">
            <v>36279</v>
          </cell>
          <cell r="B1077">
            <v>2.99</v>
          </cell>
          <cell r="C1077">
            <v>3.2810408921933076</v>
          </cell>
          <cell r="E1077">
            <v>3.2949999999999999</v>
          </cell>
          <cell r="F1077">
            <v>0.370817843866171</v>
          </cell>
        </row>
        <row r="1078">
          <cell r="A1078">
            <v>36280</v>
          </cell>
          <cell r="B1078">
            <v>3</v>
          </cell>
          <cell r="C1078">
            <v>3.280779944289693</v>
          </cell>
          <cell r="E1078">
            <v>3.29</v>
          </cell>
          <cell r="F1078">
            <v>0.37325905292479111</v>
          </cell>
        </row>
        <row r="1079">
          <cell r="A1079">
            <v>36284</v>
          </cell>
          <cell r="B1079">
            <v>2.98</v>
          </cell>
          <cell r="C1079">
            <v>3.280500927643784</v>
          </cell>
          <cell r="E1079">
            <v>3.29</v>
          </cell>
          <cell r="F1079">
            <v>0.36641929499072357</v>
          </cell>
        </row>
        <row r="1080">
          <cell r="A1080">
            <v>36285</v>
          </cell>
          <cell r="B1080">
            <v>2.99</v>
          </cell>
          <cell r="C1080">
            <v>3.2802316960148277</v>
          </cell>
          <cell r="E1080">
            <v>3.29</v>
          </cell>
          <cell r="F1080">
            <v>0.3707136237256719</v>
          </cell>
        </row>
        <row r="1081">
          <cell r="A1081">
            <v>36286</v>
          </cell>
          <cell r="B1081">
            <v>3.03</v>
          </cell>
          <cell r="C1081">
            <v>3.2799999999999994</v>
          </cell>
          <cell r="E1081">
            <v>3.29</v>
          </cell>
          <cell r="F1081">
            <v>0.39166666666666666</v>
          </cell>
        </row>
        <row r="1082">
          <cell r="A1082">
            <v>36287</v>
          </cell>
          <cell r="B1082">
            <v>3.01</v>
          </cell>
          <cell r="C1082">
            <v>3.2797502312673443</v>
          </cell>
          <cell r="E1082">
            <v>3.29</v>
          </cell>
          <cell r="F1082">
            <v>0.38205365402405178</v>
          </cell>
        </row>
        <row r="1083">
          <cell r="A1083">
            <v>36290</v>
          </cell>
          <cell r="B1083">
            <v>2.88</v>
          </cell>
          <cell r="C1083">
            <v>3.2793807763401106</v>
          </cell>
          <cell r="E1083">
            <v>3.2850000000000001</v>
          </cell>
          <cell r="F1083">
            <v>0.33918669131238449</v>
          </cell>
        </row>
        <row r="1084">
          <cell r="A1084">
            <v>36291</v>
          </cell>
          <cell r="B1084">
            <v>2.94</v>
          </cell>
          <cell r="C1084">
            <v>3.2790674053554936</v>
          </cell>
          <cell r="E1084">
            <v>3.28</v>
          </cell>
          <cell r="F1084">
            <v>0.35087719298245612</v>
          </cell>
        </row>
        <row r="1085">
          <cell r="A1085">
            <v>36292</v>
          </cell>
          <cell r="B1085">
            <v>2.95</v>
          </cell>
          <cell r="C1085">
            <v>3.2787638376383756</v>
          </cell>
          <cell r="E1085">
            <v>3.28</v>
          </cell>
          <cell r="F1085">
            <v>0.35516605166051662</v>
          </cell>
        </row>
        <row r="1086">
          <cell r="A1086">
            <v>36293</v>
          </cell>
          <cell r="B1086">
            <v>2.92</v>
          </cell>
          <cell r="C1086">
            <v>3.278433179723502</v>
          </cell>
          <cell r="E1086">
            <v>3.28</v>
          </cell>
          <cell r="F1086">
            <v>0.34470046082949307</v>
          </cell>
        </row>
        <row r="1087">
          <cell r="A1087">
            <v>36294</v>
          </cell>
          <cell r="B1087">
            <v>2.86</v>
          </cell>
          <cell r="C1087">
            <v>3.2780478821362795</v>
          </cell>
          <cell r="E1087">
            <v>3.2749999999999999</v>
          </cell>
          <cell r="F1087">
            <v>0.33425414364640882</v>
          </cell>
        </row>
        <row r="1088">
          <cell r="A1088">
            <v>36297</v>
          </cell>
          <cell r="B1088">
            <v>2.86</v>
          </cell>
          <cell r="C1088">
            <v>3.2776632934682608</v>
          </cell>
          <cell r="E1088">
            <v>3.27</v>
          </cell>
          <cell r="F1088">
            <v>0.33394664213431463</v>
          </cell>
        </row>
        <row r="1089">
          <cell r="A1089">
            <v>36298</v>
          </cell>
          <cell r="B1089">
            <v>2.84</v>
          </cell>
          <cell r="C1089">
            <v>3.2772610294117648</v>
          </cell>
          <cell r="E1089">
            <v>3.27</v>
          </cell>
          <cell r="F1089">
            <v>0.32904411764705882</v>
          </cell>
        </row>
        <row r="1090">
          <cell r="A1090">
            <v>36299</v>
          </cell>
          <cell r="B1090">
            <v>2.98</v>
          </cell>
          <cell r="C1090">
            <v>3.2769880624426078</v>
          </cell>
          <cell r="E1090">
            <v>3.27</v>
          </cell>
          <cell r="F1090">
            <v>0.36914600550964188</v>
          </cell>
        </row>
        <row r="1091">
          <cell r="A1091">
            <v>36300</v>
          </cell>
          <cell r="B1091">
            <v>3.08</v>
          </cell>
          <cell r="C1091">
            <v>3.2768073394495412</v>
          </cell>
          <cell r="E1091">
            <v>3.27</v>
          </cell>
          <cell r="F1091">
            <v>0.42201834862385323</v>
          </cell>
        </row>
        <row r="1092">
          <cell r="A1092">
            <v>36301</v>
          </cell>
          <cell r="B1092">
            <v>3.13</v>
          </cell>
          <cell r="C1092">
            <v>3.2766727772685607</v>
          </cell>
          <cell r="E1092">
            <v>3.27</v>
          </cell>
          <cell r="F1092">
            <v>0.45187901008249315</v>
          </cell>
        </row>
        <row r="1093">
          <cell r="A1093">
            <v>36304</v>
          </cell>
          <cell r="B1093">
            <v>3.26</v>
          </cell>
          <cell r="C1093">
            <v>3.2766575091575092</v>
          </cell>
          <cell r="E1093">
            <v>3.2649999999999997</v>
          </cell>
          <cell r="F1093">
            <v>0.49816849816849818</v>
          </cell>
        </row>
        <row r="1094">
          <cell r="A1094">
            <v>36305</v>
          </cell>
          <cell r="B1094">
            <v>3.23</v>
          </cell>
          <cell r="C1094">
            <v>3.2766148215919491</v>
          </cell>
          <cell r="E1094">
            <v>3.26</v>
          </cell>
          <cell r="F1094">
            <v>0.48856358645928638</v>
          </cell>
        </row>
        <row r="1095">
          <cell r="A1095">
            <v>36306</v>
          </cell>
          <cell r="B1095">
            <v>3.31</v>
          </cell>
          <cell r="C1095">
            <v>3.2766453382084095</v>
          </cell>
          <cell r="E1095">
            <v>3.2649999999999997</v>
          </cell>
          <cell r="F1095">
            <v>0.51462522851919557</v>
          </cell>
        </row>
        <row r="1096">
          <cell r="A1096">
            <v>36307</v>
          </cell>
          <cell r="B1096">
            <v>3.44</v>
          </cell>
          <cell r="C1096">
            <v>3.2767945205479454</v>
          </cell>
          <cell r="E1096">
            <v>3.27</v>
          </cell>
          <cell r="F1096">
            <v>0.54611872146118723</v>
          </cell>
        </row>
        <row r="1097">
          <cell r="A1097">
            <v>36308</v>
          </cell>
          <cell r="B1097">
            <v>3.43</v>
          </cell>
          <cell r="C1097">
            <v>3.276934306569343</v>
          </cell>
          <cell r="E1097">
            <v>3.27</v>
          </cell>
          <cell r="F1097">
            <v>0.54379562043795615</v>
          </cell>
        </row>
        <row r="1098">
          <cell r="A1098">
            <v>36311</v>
          </cell>
          <cell r="B1098">
            <v>3.44</v>
          </cell>
          <cell r="C1098">
            <v>3.2770829535095718</v>
          </cell>
          <cell r="E1098">
            <v>3.27</v>
          </cell>
          <cell r="F1098">
            <v>0.54603463992707379</v>
          </cell>
        </row>
        <row r="1099">
          <cell r="A1099">
            <v>36312</v>
          </cell>
          <cell r="B1099">
            <v>3.53</v>
          </cell>
          <cell r="C1099">
            <v>3.2773132969034608</v>
          </cell>
          <cell r="E1099">
            <v>3.27</v>
          </cell>
          <cell r="F1099">
            <v>0.59471766848816032</v>
          </cell>
        </row>
        <row r="1100">
          <cell r="A1100">
            <v>36313</v>
          </cell>
          <cell r="B1100">
            <v>3.46</v>
          </cell>
          <cell r="C1100">
            <v>3.2774795268425843</v>
          </cell>
          <cell r="E1100">
            <v>3.27</v>
          </cell>
          <cell r="F1100">
            <v>0.55050045495905364</v>
          </cell>
        </row>
        <row r="1101">
          <cell r="A1101">
            <v>36314</v>
          </cell>
          <cell r="B1101">
            <v>3.41</v>
          </cell>
          <cell r="C1101">
            <v>3.2776000000000001</v>
          </cell>
          <cell r="E1101">
            <v>3.2749999999999999</v>
          </cell>
          <cell r="F1101">
            <v>0.53727272727272724</v>
          </cell>
        </row>
        <row r="1102">
          <cell r="A1102">
            <v>36315</v>
          </cell>
          <cell r="B1102">
            <v>3.46</v>
          </cell>
          <cell r="C1102">
            <v>3.2777656675749318</v>
          </cell>
          <cell r="E1102">
            <v>3.28</v>
          </cell>
          <cell r="F1102">
            <v>0.55040871934604907</v>
          </cell>
        </row>
        <row r="1103">
          <cell r="A1103">
            <v>36318</v>
          </cell>
          <cell r="B1103">
            <v>3.57</v>
          </cell>
          <cell r="C1103">
            <v>3.2780308529945557</v>
          </cell>
          <cell r="E1103">
            <v>3.28</v>
          </cell>
          <cell r="F1103">
            <v>0.61705989110707804</v>
          </cell>
        </row>
        <row r="1104">
          <cell r="A1104">
            <v>36319</v>
          </cell>
          <cell r="B1104">
            <v>3.59</v>
          </cell>
          <cell r="C1104">
            <v>3.278313689936537</v>
          </cell>
          <cell r="E1104">
            <v>3.28</v>
          </cell>
          <cell r="F1104">
            <v>0.6337262012692656</v>
          </cell>
        </row>
        <row r="1105">
          <cell r="A1105">
            <v>36320</v>
          </cell>
          <cell r="B1105">
            <v>3.63</v>
          </cell>
          <cell r="C1105">
            <v>3.2786322463768123</v>
          </cell>
          <cell r="E1105">
            <v>3.2850000000000001</v>
          </cell>
          <cell r="F1105">
            <v>0.65489130434782605</v>
          </cell>
        </row>
        <row r="1106">
          <cell r="A1106">
            <v>36321</v>
          </cell>
          <cell r="B1106">
            <v>3.68</v>
          </cell>
          <cell r="C1106">
            <v>3.2789954751131227</v>
          </cell>
          <cell r="E1106">
            <v>3.29</v>
          </cell>
          <cell r="F1106">
            <v>0.67873303167420818</v>
          </cell>
        </row>
        <row r="1107">
          <cell r="A1107">
            <v>36322</v>
          </cell>
          <cell r="B1107">
            <v>3.71</v>
          </cell>
          <cell r="C1107">
            <v>3.2793851717902354</v>
          </cell>
          <cell r="E1107">
            <v>3.29</v>
          </cell>
          <cell r="F1107">
            <v>0.69258589511754065</v>
          </cell>
        </row>
        <row r="1108">
          <cell r="A1108">
            <v>36325</v>
          </cell>
          <cell r="B1108">
            <v>3.86</v>
          </cell>
          <cell r="C1108">
            <v>3.2799096657633249</v>
          </cell>
          <cell r="E1108">
            <v>3.29</v>
          </cell>
          <cell r="F1108">
            <v>0.75429087624209579</v>
          </cell>
        </row>
        <row r="1109">
          <cell r="A1109">
            <v>36326</v>
          </cell>
          <cell r="B1109">
            <v>3.76</v>
          </cell>
          <cell r="C1109">
            <v>3.2803429602888095</v>
          </cell>
          <cell r="E1109">
            <v>3.29</v>
          </cell>
          <cell r="F1109">
            <v>0.70487364620938631</v>
          </cell>
        </row>
        <row r="1110">
          <cell r="A1110">
            <v>36327</v>
          </cell>
          <cell r="B1110">
            <v>3.95</v>
          </cell>
          <cell r="C1110">
            <v>3.2809467989179448</v>
          </cell>
          <cell r="E1110">
            <v>3.29</v>
          </cell>
          <cell r="F1110">
            <v>0.77908025247971147</v>
          </cell>
        </row>
        <row r="1111">
          <cell r="A1111">
            <v>36328</v>
          </cell>
          <cell r="B1111">
            <v>4.0599999999999996</v>
          </cell>
          <cell r="C1111">
            <v>3.2816486486486491</v>
          </cell>
          <cell r="E1111">
            <v>3.2949999999999999</v>
          </cell>
          <cell r="F1111">
            <v>0.82342342342342345</v>
          </cell>
        </row>
        <row r="1112">
          <cell r="A1112">
            <v>36329</v>
          </cell>
          <cell r="B1112">
            <v>4.0599999999999996</v>
          </cell>
          <cell r="C1112">
            <v>3.2823492349234926</v>
          </cell>
          <cell r="E1112">
            <v>3.3</v>
          </cell>
          <cell r="F1112">
            <v>0.82268226822682267</v>
          </cell>
        </row>
        <row r="1113">
          <cell r="A1113">
            <v>36332</v>
          </cell>
          <cell r="B1113">
            <v>4.18</v>
          </cell>
          <cell r="C1113">
            <v>3.2831564748201441</v>
          </cell>
          <cell r="E1113">
            <v>3.3</v>
          </cell>
          <cell r="F1113">
            <v>0.88669064748201443</v>
          </cell>
        </row>
        <row r="1114">
          <cell r="A1114">
            <v>36333</v>
          </cell>
          <cell r="B1114">
            <v>4.2300000000000004</v>
          </cell>
          <cell r="C1114">
            <v>3.2840071877807731</v>
          </cell>
          <cell r="E1114">
            <v>3.3</v>
          </cell>
          <cell r="F1114">
            <v>0.90835579514824794</v>
          </cell>
        </row>
        <row r="1115">
          <cell r="A1115">
            <v>36334</v>
          </cell>
          <cell r="B1115">
            <v>4.3499999999999996</v>
          </cell>
          <cell r="C1115">
            <v>3.2849640933572712</v>
          </cell>
          <cell r="E1115">
            <v>3.3</v>
          </cell>
          <cell r="F1115">
            <v>0.93267504488330344</v>
          </cell>
        </row>
        <row r="1116">
          <cell r="A1116">
            <v>36335</v>
          </cell>
          <cell r="B1116">
            <v>4.4800000000000004</v>
          </cell>
          <cell r="C1116">
            <v>3.2860358744394622</v>
          </cell>
          <cell r="E1116">
            <v>3.3</v>
          </cell>
          <cell r="F1116">
            <v>0.95067264573991028</v>
          </cell>
        </row>
        <row r="1117">
          <cell r="A1117">
            <v>36336</v>
          </cell>
          <cell r="B1117">
            <v>4.32</v>
          </cell>
          <cell r="C1117">
            <v>3.2869623655913984</v>
          </cell>
          <cell r="E1117">
            <v>3.3</v>
          </cell>
          <cell r="F1117">
            <v>0.92921146953405021</v>
          </cell>
        </row>
        <row r="1118">
          <cell r="A1118">
            <v>36339</v>
          </cell>
          <cell r="B1118">
            <v>4.59</v>
          </cell>
          <cell r="C1118">
            <v>3.2881289167412717</v>
          </cell>
          <cell r="E1118">
            <v>3.3</v>
          </cell>
          <cell r="F1118">
            <v>0.9623992837958818</v>
          </cell>
        </row>
        <row r="1119">
          <cell r="A1119">
            <v>36340</v>
          </cell>
          <cell r="B1119">
            <v>4.71</v>
          </cell>
          <cell r="C1119">
            <v>3.2894007155635068</v>
          </cell>
          <cell r="E1119">
            <v>3.3</v>
          </cell>
          <cell r="F1119">
            <v>0.97316636851520577</v>
          </cell>
        </row>
        <row r="1120">
          <cell r="A1120">
            <v>36341</v>
          </cell>
          <cell r="B1120">
            <v>4.32</v>
          </cell>
          <cell r="C1120">
            <v>3.2903217158176949</v>
          </cell>
          <cell r="E1120">
            <v>3.3</v>
          </cell>
          <cell r="F1120">
            <v>0.92672028596961575</v>
          </cell>
        </row>
        <row r="1121">
          <cell r="A1121">
            <v>36342</v>
          </cell>
          <cell r="B1121">
            <v>3.99</v>
          </cell>
          <cell r="C1121">
            <v>3.2909464285714289</v>
          </cell>
          <cell r="E1121">
            <v>3.3</v>
          </cell>
          <cell r="F1121">
            <v>0.79107142857142854</v>
          </cell>
        </row>
        <row r="1122">
          <cell r="A1122">
            <v>36343</v>
          </cell>
          <cell r="B1122">
            <v>4.12</v>
          </cell>
          <cell r="C1122">
            <v>3.2916859946476364</v>
          </cell>
          <cell r="E1122">
            <v>3.3</v>
          </cell>
          <cell r="F1122">
            <v>0.84032114183764495</v>
          </cell>
        </row>
        <row r="1123">
          <cell r="A1123">
            <v>36346</v>
          </cell>
          <cell r="B1123">
            <v>4.05</v>
          </cell>
          <cell r="C1123">
            <v>3.2923618538324426</v>
          </cell>
          <cell r="E1123">
            <v>3.3</v>
          </cell>
          <cell r="F1123">
            <v>0.81372549019607843</v>
          </cell>
        </row>
        <row r="1124">
          <cell r="A1124">
            <v>36347</v>
          </cell>
          <cell r="B1124">
            <v>3.88</v>
          </cell>
          <cell r="C1124">
            <v>3.2928851291184333</v>
          </cell>
          <cell r="E1124">
            <v>3.3</v>
          </cell>
          <cell r="F1124">
            <v>0.75066785396260016</v>
          </cell>
        </row>
        <row r="1125">
          <cell r="A1125">
            <v>36348</v>
          </cell>
          <cell r="B1125">
            <v>4.01</v>
          </cell>
          <cell r="C1125">
            <v>3.2935231316725986</v>
          </cell>
          <cell r="E1125">
            <v>3.3</v>
          </cell>
          <cell r="F1125">
            <v>0.79893238434163705</v>
          </cell>
        </row>
        <row r="1126">
          <cell r="A1126">
            <v>36349</v>
          </cell>
          <cell r="B1126">
            <v>4.03</v>
          </cell>
          <cell r="C1126">
            <v>3.294177777777779</v>
          </cell>
          <cell r="E1126">
            <v>3.3</v>
          </cell>
          <cell r="F1126">
            <v>0.80977777777777782</v>
          </cell>
        </row>
        <row r="1127">
          <cell r="A1127">
            <v>36350</v>
          </cell>
          <cell r="B1127">
            <v>4.04</v>
          </cell>
          <cell r="C1127">
            <v>3.2948401420959157</v>
          </cell>
          <cell r="E1127">
            <v>3.3049999999999997</v>
          </cell>
          <cell r="F1127">
            <v>0.81172291296625221</v>
          </cell>
        </row>
        <row r="1128">
          <cell r="A1128">
            <v>36353</v>
          </cell>
          <cell r="B1128">
            <v>3.98</v>
          </cell>
          <cell r="C1128">
            <v>3.2954480922803913</v>
          </cell>
          <cell r="E1128">
            <v>3.31</v>
          </cell>
          <cell r="F1128">
            <v>0.78260869565217395</v>
          </cell>
        </row>
        <row r="1129">
          <cell r="A1129">
            <v>36354</v>
          </cell>
          <cell r="B1129">
            <v>3.88</v>
          </cell>
          <cell r="C1129">
            <v>3.2959663120567386</v>
          </cell>
          <cell r="E1129">
            <v>3.31</v>
          </cell>
          <cell r="F1129">
            <v>0.74734042553191493</v>
          </cell>
        </row>
        <row r="1130">
          <cell r="A1130">
            <v>36355</v>
          </cell>
          <cell r="B1130">
            <v>3.98</v>
          </cell>
          <cell r="C1130">
            <v>3.2965721877767948</v>
          </cell>
          <cell r="E1130">
            <v>3.31</v>
          </cell>
          <cell r="F1130">
            <v>0.78210806023029233</v>
          </cell>
        </row>
        <row r="1131">
          <cell r="A1131">
            <v>36356</v>
          </cell>
          <cell r="B1131">
            <v>3.95</v>
          </cell>
          <cell r="C1131">
            <v>3.2971504424778773</v>
          </cell>
          <cell r="E1131">
            <v>3.31</v>
          </cell>
          <cell r="F1131">
            <v>0.76637168141592915</v>
          </cell>
        </row>
        <row r="1132">
          <cell r="A1132">
            <v>36357</v>
          </cell>
          <cell r="B1132">
            <v>3.88</v>
          </cell>
          <cell r="C1132">
            <v>3.2976657824933699</v>
          </cell>
          <cell r="E1132">
            <v>3.31</v>
          </cell>
          <cell r="F1132">
            <v>0.74535809018567645</v>
          </cell>
        </row>
        <row r="1133">
          <cell r="A1133">
            <v>36360</v>
          </cell>
          <cell r="B1133">
            <v>3.77</v>
          </cell>
          <cell r="C1133">
            <v>3.298083038869259</v>
          </cell>
          <cell r="E1133">
            <v>3.31</v>
          </cell>
          <cell r="F1133">
            <v>0.69787985865724378</v>
          </cell>
        </row>
        <row r="1134">
          <cell r="A1134">
            <v>36361</v>
          </cell>
          <cell r="B1134">
            <v>4.01</v>
          </cell>
          <cell r="C1134">
            <v>3.2987113857016781</v>
          </cell>
          <cell r="E1134">
            <v>3.31</v>
          </cell>
          <cell r="F1134">
            <v>0.79788172992056483</v>
          </cell>
        </row>
        <row r="1135">
          <cell r="A1135">
            <v>36362</v>
          </cell>
          <cell r="B1135">
            <v>4.1100000000000003</v>
          </cell>
          <cell r="C1135">
            <v>3.2994268077601423</v>
          </cell>
          <cell r="E1135">
            <v>3.31</v>
          </cell>
          <cell r="F1135">
            <v>0.83862433862433861</v>
          </cell>
        </row>
        <row r="1136">
          <cell r="A1136">
            <v>36363</v>
          </cell>
          <cell r="B1136">
            <v>3.97</v>
          </cell>
          <cell r="C1136">
            <v>3.3000176211453756</v>
          </cell>
          <cell r="E1136">
            <v>3.31</v>
          </cell>
          <cell r="F1136">
            <v>0.77533039647577096</v>
          </cell>
        </row>
        <row r="1137">
          <cell r="A1137">
            <v>36364</v>
          </cell>
          <cell r="B1137">
            <v>4.0599999999999996</v>
          </cell>
          <cell r="C1137">
            <v>3.3006866197183111</v>
          </cell>
          <cell r="E1137">
            <v>3.3149999999999999</v>
          </cell>
          <cell r="F1137">
            <v>0.81690140845070425</v>
          </cell>
        </row>
        <row r="1138">
          <cell r="A1138">
            <v>36367</v>
          </cell>
          <cell r="B1138">
            <v>4.0999999999999996</v>
          </cell>
          <cell r="C1138">
            <v>3.3013896218117864</v>
          </cell>
          <cell r="E1138">
            <v>3.32</v>
          </cell>
          <cell r="F1138">
            <v>0.83465259454705365</v>
          </cell>
        </row>
        <row r="1139">
          <cell r="A1139">
            <v>36368</v>
          </cell>
          <cell r="B1139">
            <v>4.08</v>
          </cell>
          <cell r="C1139">
            <v>3.3020738137082613</v>
          </cell>
          <cell r="E1139">
            <v>3.32</v>
          </cell>
          <cell r="F1139">
            <v>0.82425307557117755</v>
          </cell>
        </row>
        <row r="1140">
          <cell r="A1140">
            <v>36369</v>
          </cell>
          <cell r="B1140">
            <v>4.09</v>
          </cell>
          <cell r="C1140">
            <v>3.3027655838454795</v>
          </cell>
          <cell r="E1140">
            <v>3.32</v>
          </cell>
          <cell r="F1140">
            <v>0.82967515364354694</v>
          </cell>
        </row>
        <row r="1141">
          <cell r="A1141">
            <v>36370</v>
          </cell>
          <cell r="B1141">
            <v>4.09</v>
          </cell>
          <cell r="C1141">
            <v>3.3034561403508786</v>
          </cell>
          <cell r="E1141">
            <v>3.3250000000000002</v>
          </cell>
          <cell r="F1141">
            <v>0.82894736842105265</v>
          </cell>
        </row>
        <row r="1142">
          <cell r="A1142">
            <v>36371</v>
          </cell>
          <cell r="B1142">
            <v>4.1100000000000003</v>
          </cell>
          <cell r="C1142">
            <v>3.3041630148992125</v>
          </cell>
          <cell r="E1142">
            <v>3.33</v>
          </cell>
          <cell r="F1142">
            <v>0.83873794916739697</v>
          </cell>
        </row>
        <row r="1143">
          <cell r="A1143">
            <v>36374</v>
          </cell>
          <cell r="B1143">
            <v>4.1500000000000004</v>
          </cell>
          <cell r="C1143">
            <v>3.3049036777583201</v>
          </cell>
          <cell r="E1143">
            <v>3.33</v>
          </cell>
          <cell r="F1143">
            <v>0.85901926444833621</v>
          </cell>
        </row>
        <row r="1144">
          <cell r="A1144">
            <v>36375</v>
          </cell>
          <cell r="B1144">
            <v>4.17</v>
          </cell>
          <cell r="C1144">
            <v>3.3056605424321974</v>
          </cell>
          <cell r="E1144">
            <v>3.33</v>
          </cell>
          <cell r="F1144">
            <v>0.87139107611548561</v>
          </cell>
        </row>
        <row r="1145">
          <cell r="A1145">
            <v>36376</v>
          </cell>
          <cell r="B1145">
            <v>4.2300000000000004</v>
          </cell>
          <cell r="C1145">
            <v>3.3064685314685329</v>
          </cell>
          <cell r="E1145">
            <v>3.335</v>
          </cell>
          <cell r="F1145">
            <v>0.90472027972027969</v>
          </cell>
        </row>
        <row r="1146">
          <cell r="A1146">
            <v>36377</v>
          </cell>
          <cell r="B1146">
            <v>4.25</v>
          </cell>
          <cell r="C1146">
            <v>3.3072925764192154</v>
          </cell>
          <cell r="E1146">
            <v>3.34</v>
          </cell>
          <cell r="F1146">
            <v>0.91179039301310039</v>
          </cell>
        </row>
        <row r="1147">
          <cell r="A1147">
            <v>36378</v>
          </cell>
          <cell r="B1147">
            <v>4.2300000000000004</v>
          </cell>
          <cell r="C1147">
            <v>3.3080977312390942</v>
          </cell>
          <cell r="E1147">
            <v>3.34</v>
          </cell>
          <cell r="F1147">
            <v>0.90314136125654454</v>
          </cell>
        </row>
        <row r="1148">
          <cell r="A1148">
            <v>36381</v>
          </cell>
          <cell r="B1148">
            <v>4.18</v>
          </cell>
          <cell r="C1148">
            <v>3.308857890148214</v>
          </cell>
          <cell r="E1148">
            <v>3.34</v>
          </cell>
          <cell r="F1148">
            <v>0.88055797733217089</v>
          </cell>
        </row>
        <row r="1149">
          <cell r="A1149">
            <v>36382</v>
          </cell>
          <cell r="B1149">
            <v>4.1100000000000003</v>
          </cell>
          <cell r="C1149">
            <v>3.3095557491289211</v>
          </cell>
          <cell r="E1149">
            <v>3.3449999999999998</v>
          </cell>
          <cell r="F1149">
            <v>0.83362369337979092</v>
          </cell>
        </row>
        <row r="1150">
          <cell r="A1150">
            <v>36383</v>
          </cell>
          <cell r="B1150">
            <v>4.0599999999999996</v>
          </cell>
          <cell r="C1150">
            <v>3.3102088772845968</v>
          </cell>
          <cell r="E1150">
            <v>3.35</v>
          </cell>
          <cell r="F1150">
            <v>0.80765883376849434</v>
          </cell>
        </row>
        <row r="1151">
          <cell r="A1151">
            <v>36384</v>
          </cell>
          <cell r="B1151">
            <v>4.05</v>
          </cell>
          <cell r="C1151">
            <v>3.310852173913045</v>
          </cell>
          <cell r="E1151">
            <v>3.35</v>
          </cell>
          <cell r="F1151">
            <v>0.80434782608695654</v>
          </cell>
        </row>
        <row r="1152">
          <cell r="A1152">
            <v>36385</v>
          </cell>
          <cell r="B1152">
            <v>4.04</v>
          </cell>
          <cell r="C1152">
            <v>3.3114856646394455</v>
          </cell>
          <cell r="E1152">
            <v>3.35</v>
          </cell>
          <cell r="F1152">
            <v>0.80104257167680282</v>
          </cell>
        </row>
        <row r="1153">
          <cell r="A1153">
            <v>36388</v>
          </cell>
          <cell r="B1153">
            <v>4.01</v>
          </cell>
          <cell r="C1153">
            <v>3.3120920138888907</v>
          </cell>
          <cell r="E1153">
            <v>3.35</v>
          </cell>
          <cell r="F1153">
            <v>0.78559027777777779</v>
          </cell>
        </row>
        <row r="1154">
          <cell r="A1154">
            <v>36389</v>
          </cell>
          <cell r="B1154">
            <v>4.0599999999999996</v>
          </cell>
          <cell r="C1154">
            <v>3.3127406764960989</v>
          </cell>
          <cell r="E1154">
            <v>3.35</v>
          </cell>
          <cell r="F1154">
            <v>0.80745880312228968</v>
          </cell>
        </row>
        <row r="1155">
          <cell r="A1155">
            <v>36390</v>
          </cell>
          <cell r="B1155">
            <v>4.07</v>
          </cell>
          <cell r="C1155">
            <v>3.3133968804159464</v>
          </cell>
          <cell r="E1155">
            <v>3.35</v>
          </cell>
          <cell r="F1155">
            <v>0.81455805892547661</v>
          </cell>
        </row>
        <row r="1156">
          <cell r="A1156">
            <v>36391</v>
          </cell>
          <cell r="B1156">
            <v>4.22</v>
          </cell>
          <cell r="C1156">
            <v>3.3141818181818197</v>
          </cell>
          <cell r="E1156">
            <v>3.35</v>
          </cell>
          <cell r="F1156">
            <v>0.90129870129870127</v>
          </cell>
        </row>
        <row r="1157">
          <cell r="A1157">
            <v>36392</v>
          </cell>
          <cell r="B1157">
            <v>4.2</v>
          </cell>
          <cell r="C1157">
            <v>3.3149480968858147</v>
          </cell>
          <cell r="E1157">
            <v>3.355</v>
          </cell>
          <cell r="F1157">
            <v>0.89273356401384085</v>
          </cell>
        </row>
        <row r="1158">
          <cell r="A1158">
            <v>36395</v>
          </cell>
          <cell r="B1158">
            <v>4.24</v>
          </cell>
          <cell r="C1158">
            <v>3.3157476231633547</v>
          </cell>
          <cell r="E1158">
            <v>3.36</v>
          </cell>
          <cell r="F1158">
            <v>0.90838375108038028</v>
          </cell>
        </row>
        <row r="1159">
          <cell r="A1159">
            <v>36396</v>
          </cell>
          <cell r="B1159">
            <v>4.25</v>
          </cell>
          <cell r="C1159">
            <v>3.3165544041450792</v>
          </cell>
          <cell r="E1159">
            <v>3.36</v>
          </cell>
          <cell r="F1159">
            <v>0.91191709844559588</v>
          </cell>
        </row>
        <row r="1160">
          <cell r="A1160">
            <v>36397</v>
          </cell>
          <cell r="B1160">
            <v>4.1900000000000004</v>
          </cell>
          <cell r="C1160">
            <v>3.3173080241587587</v>
          </cell>
          <cell r="E1160">
            <v>3.36</v>
          </cell>
          <cell r="F1160">
            <v>0.88265746333045725</v>
          </cell>
        </row>
        <row r="1161">
          <cell r="A1161">
            <v>36398</v>
          </cell>
          <cell r="B1161">
            <v>4.2300000000000004</v>
          </cell>
          <cell r="C1161">
            <v>3.3180948275862083</v>
          </cell>
          <cell r="E1161">
            <v>3.36</v>
          </cell>
          <cell r="F1161">
            <v>0.90172413793103445</v>
          </cell>
        </row>
        <row r="1162">
          <cell r="A1162">
            <v>36399</v>
          </cell>
          <cell r="B1162">
            <v>4.22</v>
          </cell>
          <cell r="C1162">
            <v>3.3188716623600358</v>
          </cell>
          <cell r="E1162">
            <v>3.36</v>
          </cell>
          <cell r="F1162">
            <v>0.89836347975882858</v>
          </cell>
        </row>
        <row r="1163">
          <cell r="A1163">
            <v>36402</v>
          </cell>
          <cell r="B1163">
            <v>4.18</v>
          </cell>
          <cell r="C1163">
            <v>3.3196127366609307</v>
          </cell>
          <cell r="E1163">
            <v>3.3650000000000002</v>
          </cell>
          <cell r="F1163">
            <v>0.8752151462994836</v>
          </cell>
        </row>
        <row r="1164">
          <cell r="A1164">
            <v>36403</v>
          </cell>
          <cell r="B1164">
            <v>4.2</v>
          </cell>
          <cell r="C1164">
            <v>3.3203697334479805</v>
          </cell>
          <cell r="E1164">
            <v>3.37</v>
          </cell>
          <cell r="F1164">
            <v>0.88907996560619085</v>
          </cell>
        </row>
        <row r="1165">
          <cell r="A1165">
            <v>36404</v>
          </cell>
          <cell r="B1165">
            <v>4.13</v>
          </cell>
          <cell r="C1165">
            <v>3.3210652920962209</v>
          </cell>
          <cell r="E1165">
            <v>3.375</v>
          </cell>
          <cell r="F1165">
            <v>0.84106529209621994</v>
          </cell>
        </row>
        <row r="1166">
          <cell r="A1166">
            <v>36405</v>
          </cell>
          <cell r="B1166">
            <v>4.16</v>
          </cell>
          <cell r="C1166">
            <v>3.3217854077253226</v>
          </cell>
          <cell r="E1166">
            <v>3.38</v>
          </cell>
          <cell r="F1166">
            <v>0.85407725321888417</v>
          </cell>
        </row>
        <row r="1167">
          <cell r="A1167">
            <v>36406</v>
          </cell>
          <cell r="B1167">
            <v>4.0999999999999996</v>
          </cell>
          <cell r="C1167">
            <v>3.3224528301886802</v>
          </cell>
          <cell r="E1167">
            <v>3.38</v>
          </cell>
          <cell r="F1167">
            <v>0.82161234991423671</v>
          </cell>
        </row>
        <row r="1168">
          <cell r="A1168">
            <v>36409</v>
          </cell>
          <cell r="B1168">
            <v>4.03</v>
          </cell>
          <cell r="C1168">
            <v>3.3230591259640114</v>
          </cell>
          <cell r="E1168">
            <v>3.38</v>
          </cell>
          <cell r="F1168">
            <v>0.78834618680377033</v>
          </cell>
        </row>
        <row r="1169">
          <cell r="A1169">
            <v>36410</v>
          </cell>
          <cell r="B1169">
            <v>4.04</v>
          </cell>
          <cell r="C1169">
            <v>3.3236729452054803</v>
          </cell>
          <cell r="E1169">
            <v>3.38</v>
          </cell>
          <cell r="F1169">
            <v>0.79109589041095896</v>
          </cell>
        </row>
        <row r="1170">
          <cell r="A1170">
            <v>36411</v>
          </cell>
          <cell r="B1170">
            <v>4.0599999999999996</v>
          </cell>
          <cell r="C1170">
            <v>3.3243028229255782</v>
          </cell>
          <cell r="E1170">
            <v>3.38</v>
          </cell>
          <cell r="F1170">
            <v>0.79811804961505561</v>
          </cell>
        </row>
        <row r="1171">
          <cell r="A1171">
            <v>36412</v>
          </cell>
          <cell r="B1171">
            <v>4.33</v>
          </cell>
          <cell r="C1171">
            <v>3.3251623931623939</v>
          </cell>
          <cell r="E1171">
            <v>3.3849999999999998</v>
          </cell>
          <cell r="F1171">
            <v>0.93076923076923079</v>
          </cell>
        </row>
        <row r="1172">
          <cell r="A1172">
            <v>36413</v>
          </cell>
          <cell r="B1172">
            <v>4.29</v>
          </cell>
          <cell r="C1172">
            <v>3.325986336464561</v>
          </cell>
          <cell r="E1172">
            <v>3.39</v>
          </cell>
          <cell r="F1172">
            <v>0.92314261315115287</v>
          </cell>
        </row>
        <row r="1173">
          <cell r="A1173">
            <v>36416</v>
          </cell>
          <cell r="B1173">
            <v>4.32</v>
          </cell>
          <cell r="C1173">
            <v>3.3268344709897621</v>
          </cell>
          <cell r="E1173">
            <v>3.39</v>
          </cell>
          <cell r="F1173">
            <v>0.92832764505119458</v>
          </cell>
        </row>
        <row r="1174">
          <cell r="A1174">
            <v>36417</v>
          </cell>
          <cell r="B1174">
            <v>4.32</v>
          </cell>
          <cell r="C1174">
            <v>3.3276811594202909</v>
          </cell>
          <cell r="E1174">
            <v>3.39</v>
          </cell>
          <cell r="F1174">
            <v>0.92753623188405798</v>
          </cell>
        </row>
        <row r="1175">
          <cell r="A1175">
            <v>36418</v>
          </cell>
          <cell r="B1175">
            <v>4.3</v>
          </cell>
          <cell r="C1175">
            <v>3.3285093696763215</v>
          </cell>
          <cell r="E1175">
            <v>3.39</v>
          </cell>
          <cell r="F1175">
            <v>0.92333901192504264</v>
          </cell>
        </row>
        <row r="1176">
          <cell r="A1176">
            <v>36419</v>
          </cell>
          <cell r="B1176">
            <v>4.26</v>
          </cell>
          <cell r="C1176">
            <v>3.329302127659576</v>
          </cell>
          <cell r="E1176">
            <v>3.39</v>
          </cell>
          <cell r="F1176">
            <v>0.91148936170212769</v>
          </cell>
        </row>
        <row r="1177">
          <cell r="A1177">
            <v>36420</v>
          </cell>
          <cell r="B1177">
            <v>4.2699999999999996</v>
          </cell>
          <cell r="C1177">
            <v>3.3301020408163278</v>
          </cell>
          <cell r="E1177">
            <v>3.39</v>
          </cell>
          <cell r="F1177">
            <v>0.91666666666666663</v>
          </cell>
        </row>
        <row r="1178">
          <cell r="A1178">
            <v>36423</v>
          </cell>
          <cell r="B1178">
            <v>4.2300000000000004</v>
          </cell>
          <cell r="C1178">
            <v>3.33086661002549</v>
          </cell>
          <cell r="E1178">
            <v>3.39</v>
          </cell>
          <cell r="F1178">
            <v>0.89634664401019537</v>
          </cell>
        </row>
        <row r="1179">
          <cell r="A1179">
            <v>36424</v>
          </cell>
          <cell r="B1179">
            <v>4.21</v>
          </cell>
          <cell r="C1179">
            <v>3.3316129032258077</v>
          </cell>
          <cell r="E1179">
            <v>3.395</v>
          </cell>
          <cell r="F1179">
            <v>0.88879456706281834</v>
          </cell>
        </row>
        <row r="1180">
          <cell r="A1180">
            <v>36425</v>
          </cell>
          <cell r="B1180">
            <v>4.18</v>
          </cell>
          <cell r="C1180">
            <v>3.3323324851569138</v>
          </cell>
          <cell r="E1180">
            <v>3.4</v>
          </cell>
          <cell r="F1180">
            <v>0.86768447837150131</v>
          </cell>
        </row>
        <row r="1181">
          <cell r="A1181">
            <v>36426</v>
          </cell>
          <cell r="B1181">
            <v>4.1500000000000004</v>
          </cell>
          <cell r="C1181">
            <v>3.3330254237288148</v>
          </cell>
          <cell r="E1181">
            <v>3.4</v>
          </cell>
          <cell r="F1181">
            <v>0.84152542372881356</v>
          </cell>
        </row>
        <row r="1182">
          <cell r="A1182">
            <v>36427</v>
          </cell>
          <cell r="B1182">
            <v>4.1900000000000004</v>
          </cell>
          <cell r="C1182">
            <v>3.3337510584250651</v>
          </cell>
          <cell r="E1182">
            <v>3.4</v>
          </cell>
          <cell r="F1182">
            <v>0.8738357324301439</v>
          </cell>
        </row>
        <row r="1183">
          <cell r="A1183">
            <v>36430</v>
          </cell>
          <cell r="B1183">
            <v>4.16</v>
          </cell>
          <cell r="C1183">
            <v>3.3344500846023704</v>
          </cell>
          <cell r="E1183">
            <v>3.4050000000000002</v>
          </cell>
          <cell r="F1183">
            <v>0.84602368866328259</v>
          </cell>
        </row>
        <row r="1184">
          <cell r="A1184">
            <v>36431</v>
          </cell>
          <cell r="B1184">
            <v>4.13</v>
          </cell>
          <cell r="C1184">
            <v>3.3351225697379556</v>
          </cell>
          <cell r="E1184">
            <v>3.41</v>
          </cell>
          <cell r="F1184">
            <v>0.83093829247675399</v>
          </cell>
        </row>
        <row r="1185">
          <cell r="A1185">
            <v>36432</v>
          </cell>
          <cell r="B1185">
            <v>4.1100000000000003</v>
          </cell>
          <cell r="C1185">
            <v>3.3357770270270284</v>
          </cell>
          <cell r="E1185">
            <v>3.41</v>
          </cell>
          <cell r="F1185">
            <v>0.81672297297297303</v>
          </cell>
        </row>
        <row r="1186">
          <cell r="A1186">
            <v>36433</v>
          </cell>
          <cell r="B1186">
            <v>4.07</v>
          </cell>
          <cell r="C1186">
            <v>3.3363966244725756</v>
          </cell>
          <cell r="E1186">
            <v>3.41</v>
          </cell>
          <cell r="F1186">
            <v>0.79578059071729956</v>
          </cell>
        </row>
        <row r="1187">
          <cell r="A1187">
            <v>36441</v>
          </cell>
          <cell r="B1187">
            <v>3.98</v>
          </cell>
          <cell r="C1187">
            <v>3.3369392917369325</v>
          </cell>
          <cell r="E1187">
            <v>3.41</v>
          </cell>
          <cell r="F1187">
            <v>0.74789207419898818</v>
          </cell>
        </row>
        <row r="1188">
          <cell r="A1188">
            <v>36444</v>
          </cell>
          <cell r="B1188">
            <v>3.95</v>
          </cell>
          <cell r="C1188">
            <v>3.3374557708508861</v>
          </cell>
          <cell r="E1188">
            <v>3.41</v>
          </cell>
          <cell r="F1188">
            <v>0.73125526537489471</v>
          </cell>
        </row>
        <row r="1189">
          <cell r="A1189">
            <v>36445</v>
          </cell>
          <cell r="B1189">
            <v>3.98</v>
          </cell>
          <cell r="C1189">
            <v>3.3379966329966346</v>
          </cell>
          <cell r="E1189">
            <v>3.41</v>
          </cell>
          <cell r="F1189">
            <v>0.74747474747474751</v>
          </cell>
        </row>
        <row r="1190">
          <cell r="A1190">
            <v>36446</v>
          </cell>
          <cell r="B1190">
            <v>3.9</v>
          </cell>
          <cell r="C1190">
            <v>3.3384693019344001</v>
          </cell>
          <cell r="E1190">
            <v>3.41</v>
          </cell>
          <cell r="F1190">
            <v>0.71825063078216989</v>
          </cell>
        </row>
        <row r="1191">
          <cell r="A1191">
            <v>36447</v>
          </cell>
          <cell r="B1191">
            <v>3.91</v>
          </cell>
          <cell r="C1191">
            <v>3.3389495798319344</v>
          </cell>
          <cell r="E1191">
            <v>3.415</v>
          </cell>
          <cell r="F1191">
            <v>0.72100840336134453</v>
          </cell>
        </row>
        <row r="1192">
          <cell r="A1192">
            <v>36448</v>
          </cell>
          <cell r="B1192">
            <v>4</v>
          </cell>
          <cell r="C1192">
            <v>3.3395046179680956</v>
          </cell>
          <cell r="E1192">
            <v>3.42</v>
          </cell>
          <cell r="F1192">
            <v>0.7598656591099916</v>
          </cell>
        </row>
        <row r="1193">
          <cell r="A1193">
            <v>36451</v>
          </cell>
          <cell r="B1193">
            <v>3.89</v>
          </cell>
          <cell r="C1193">
            <v>3.3399664429530214</v>
          </cell>
          <cell r="E1193">
            <v>3.42</v>
          </cell>
          <cell r="F1193">
            <v>0.71308724832214765</v>
          </cell>
        </row>
        <row r="1194">
          <cell r="A1194">
            <v>36452</v>
          </cell>
          <cell r="B1194">
            <v>3.81</v>
          </cell>
          <cell r="C1194">
            <v>3.3403604358759442</v>
          </cell>
          <cell r="E1194">
            <v>3.42</v>
          </cell>
          <cell r="F1194">
            <v>0.68147527242246442</v>
          </cell>
        </row>
        <row r="1195">
          <cell r="A1195">
            <v>36453</v>
          </cell>
          <cell r="B1195">
            <v>3.85</v>
          </cell>
          <cell r="C1195">
            <v>3.3407872696817433</v>
          </cell>
          <cell r="E1195">
            <v>3.4249999999999998</v>
          </cell>
          <cell r="F1195">
            <v>0.69430485762144056</v>
          </cell>
        </row>
        <row r="1196">
          <cell r="A1196">
            <v>36454</v>
          </cell>
          <cell r="B1196">
            <v>3.78</v>
          </cell>
          <cell r="C1196">
            <v>3.3411548117154823</v>
          </cell>
          <cell r="E1196">
            <v>3.43</v>
          </cell>
          <cell r="F1196">
            <v>0.66945606694560666</v>
          </cell>
        </row>
        <row r="1197">
          <cell r="A1197">
            <v>36455</v>
          </cell>
          <cell r="B1197">
            <v>3.89</v>
          </cell>
          <cell r="C1197">
            <v>3.341613712374583</v>
          </cell>
          <cell r="E1197">
            <v>3.43</v>
          </cell>
          <cell r="F1197">
            <v>0.71321070234113715</v>
          </cell>
        </row>
        <row r="1198">
          <cell r="A1198">
            <v>36458</v>
          </cell>
          <cell r="B1198">
            <v>3.81</v>
          </cell>
          <cell r="C1198">
            <v>3.3420050125313296</v>
          </cell>
          <cell r="E1198">
            <v>3.43</v>
          </cell>
          <cell r="F1198">
            <v>0.6800334168755221</v>
          </cell>
        </row>
        <row r="1199">
          <cell r="A1199">
            <v>36459</v>
          </cell>
          <cell r="B1199">
            <v>3.85</v>
          </cell>
          <cell r="C1199">
            <v>3.3424290484140244</v>
          </cell>
          <cell r="E1199">
            <v>3.43</v>
          </cell>
          <cell r="F1199">
            <v>0.69365609348914858</v>
          </cell>
        </row>
        <row r="1200">
          <cell r="A1200">
            <v>36460</v>
          </cell>
          <cell r="B1200">
            <v>3.99</v>
          </cell>
          <cell r="C1200">
            <v>3.3429691409507933</v>
          </cell>
          <cell r="E1200">
            <v>3.43</v>
          </cell>
          <cell r="F1200">
            <v>0.75562969140950798</v>
          </cell>
        </row>
        <row r="1201">
          <cell r="A1201">
            <v>36461</v>
          </cell>
          <cell r="B1201">
            <v>3.93</v>
          </cell>
          <cell r="C1201">
            <v>3.3434583333333343</v>
          </cell>
          <cell r="E1201">
            <v>3.4350000000000001</v>
          </cell>
          <cell r="F1201">
            <v>0.72750000000000004</v>
          </cell>
        </row>
        <row r="1202">
          <cell r="A1202">
            <v>36462</v>
          </cell>
          <cell r="B1202">
            <v>3.91</v>
          </cell>
          <cell r="C1202">
            <v>3.3439300582847635</v>
          </cell>
          <cell r="E1202">
            <v>3.44</v>
          </cell>
          <cell r="F1202">
            <v>0.720233139050791</v>
          </cell>
        </row>
        <row r="1203">
          <cell r="A1203">
            <v>36465</v>
          </cell>
          <cell r="B1203">
            <v>3.88</v>
          </cell>
          <cell r="C1203">
            <v>3.344376039933445</v>
          </cell>
          <cell r="E1203">
            <v>3.44</v>
          </cell>
          <cell r="F1203">
            <v>0.70632279534109821</v>
          </cell>
        </row>
        <row r="1204">
          <cell r="A1204">
            <v>36466</v>
          </cell>
          <cell r="B1204">
            <v>3.86</v>
          </cell>
          <cell r="C1204">
            <v>3.3448046550290949</v>
          </cell>
          <cell r="E1204">
            <v>3.44</v>
          </cell>
          <cell r="F1204">
            <v>0.69991687448046547</v>
          </cell>
        </row>
        <row r="1205">
          <cell r="A1205">
            <v>36467</v>
          </cell>
          <cell r="B1205">
            <v>3.83</v>
          </cell>
          <cell r="C1205">
            <v>3.3452076411960143</v>
          </cell>
          <cell r="E1205">
            <v>3.44</v>
          </cell>
          <cell r="F1205">
            <v>0.68604651162790697</v>
          </cell>
        </row>
        <row r="1206">
          <cell r="A1206">
            <v>36468</v>
          </cell>
          <cell r="B1206">
            <v>3.8</v>
          </cell>
          <cell r="C1206">
            <v>3.3455850622406649</v>
          </cell>
          <cell r="E1206">
            <v>3.44</v>
          </cell>
          <cell r="F1206">
            <v>0.66970954356846468</v>
          </cell>
        </row>
        <row r="1207">
          <cell r="A1207">
            <v>36469</v>
          </cell>
          <cell r="B1207">
            <v>3.81</v>
          </cell>
          <cell r="C1207">
            <v>3.3459701492537324</v>
          </cell>
          <cell r="E1207">
            <v>3.44</v>
          </cell>
          <cell r="F1207">
            <v>0.67578772802653397</v>
          </cell>
        </row>
        <row r="1208">
          <cell r="A1208">
            <v>36472</v>
          </cell>
          <cell r="B1208">
            <v>3.83</v>
          </cell>
          <cell r="C1208">
            <v>3.346371168185585</v>
          </cell>
          <cell r="E1208">
            <v>3.44</v>
          </cell>
          <cell r="F1208">
            <v>0.68599834299917151</v>
          </cell>
        </row>
        <row r="1209">
          <cell r="A1209">
            <v>36473</v>
          </cell>
          <cell r="B1209">
            <v>3.81</v>
          </cell>
          <cell r="C1209">
            <v>3.3467549668874179</v>
          </cell>
          <cell r="E1209">
            <v>3.4450000000000003</v>
          </cell>
          <cell r="F1209">
            <v>0.67466887417218546</v>
          </cell>
        </row>
        <row r="1210">
          <cell r="A1210">
            <v>36474</v>
          </cell>
          <cell r="B1210">
            <v>3.9</v>
          </cell>
          <cell r="C1210">
            <v>3.3472125723738637</v>
          </cell>
          <cell r="E1210">
            <v>3.45</v>
          </cell>
          <cell r="F1210">
            <v>0.71794871794871795</v>
          </cell>
        </row>
        <row r="1211">
          <cell r="A1211">
            <v>36475</v>
          </cell>
          <cell r="B1211">
            <v>3.88</v>
          </cell>
          <cell r="C1211">
            <v>3.3476528925619844</v>
          </cell>
          <cell r="E1211">
            <v>3.45</v>
          </cell>
          <cell r="F1211">
            <v>0.70661157024793386</v>
          </cell>
        </row>
        <row r="1212">
          <cell r="A1212">
            <v>36476</v>
          </cell>
          <cell r="B1212">
            <v>3.9</v>
          </cell>
          <cell r="C1212">
            <v>3.3481090008257648</v>
          </cell>
          <cell r="E1212">
            <v>3.45</v>
          </cell>
          <cell r="F1212">
            <v>0.717588769611891</v>
          </cell>
        </row>
        <row r="1213">
          <cell r="A1213">
            <v>36479</v>
          </cell>
          <cell r="B1213">
            <v>3.9</v>
          </cell>
          <cell r="C1213">
            <v>3.3485643564356447</v>
          </cell>
          <cell r="E1213">
            <v>3.4550000000000001</v>
          </cell>
          <cell r="F1213">
            <v>0.71699669966996704</v>
          </cell>
        </row>
        <row r="1214">
          <cell r="A1214">
            <v>36480</v>
          </cell>
          <cell r="B1214">
            <v>3.86</v>
          </cell>
          <cell r="C1214">
            <v>3.3489859851607595</v>
          </cell>
          <cell r="E1214">
            <v>3.46</v>
          </cell>
          <cell r="F1214">
            <v>0.69826875515251441</v>
          </cell>
        </row>
        <row r="1215">
          <cell r="A1215">
            <v>36481</v>
          </cell>
          <cell r="B1215">
            <v>3.94</v>
          </cell>
          <cell r="C1215">
            <v>3.3494728171334445</v>
          </cell>
          <cell r="E1215">
            <v>3.46</v>
          </cell>
          <cell r="F1215">
            <v>0.73311367380560133</v>
          </cell>
        </row>
        <row r="1216">
          <cell r="A1216">
            <v>36482</v>
          </cell>
          <cell r="B1216">
            <v>4</v>
          </cell>
          <cell r="C1216">
            <v>3.3500082304526764</v>
          </cell>
          <cell r="E1216">
            <v>3.46</v>
          </cell>
          <cell r="F1216">
            <v>0.76378600823045273</v>
          </cell>
        </row>
        <row r="1217">
          <cell r="A1217">
            <v>36483</v>
          </cell>
          <cell r="B1217">
            <v>3.97</v>
          </cell>
          <cell r="C1217">
            <v>3.3505180921052644</v>
          </cell>
          <cell r="E1217">
            <v>3.46</v>
          </cell>
          <cell r="F1217">
            <v>0.74424342105263153</v>
          </cell>
        </row>
        <row r="1218">
          <cell r="A1218">
            <v>36486</v>
          </cell>
          <cell r="B1218">
            <v>3.96</v>
          </cell>
          <cell r="C1218">
            <v>3.3510188989318008</v>
          </cell>
          <cell r="E1218">
            <v>3.46</v>
          </cell>
          <cell r="F1218">
            <v>0.73788003286770742</v>
          </cell>
        </row>
        <row r="1219">
          <cell r="A1219">
            <v>36487</v>
          </cell>
          <cell r="B1219">
            <v>3.96</v>
          </cell>
          <cell r="C1219">
            <v>3.3515188834154364</v>
          </cell>
          <cell r="E1219">
            <v>3.46</v>
          </cell>
          <cell r="F1219">
            <v>0.73727422003284071</v>
          </cell>
        </row>
        <row r="1220">
          <cell r="A1220">
            <v>36488</v>
          </cell>
          <cell r="B1220">
            <v>3.92</v>
          </cell>
          <cell r="C1220">
            <v>3.3519852337981964</v>
          </cell>
          <cell r="E1220">
            <v>3.46</v>
          </cell>
          <cell r="F1220">
            <v>0.72518457752255949</v>
          </cell>
        </row>
        <row r="1221">
          <cell r="A1221">
            <v>36489</v>
          </cell>
          <cell r="B1221">
            <v>3.9</v>
          </cell>
          <cell r="C1221">
            <v>3.3524344262295096</v>
          </cell>
          <cell r="E1221">
            <v>3.46</v>
          </cell>
          <cell r="F1221">
            <v>0.71311475409836067</v>
          </cell>
        </row>
        <row r="1222">
          <cell r="A1222">
            <v>36490</v>
          </cell>
          <cell r="B1222">
            <v>3.9</v>
          </cell>
          <cell r="C1222">
            <v>3.3528828828828843</v>
          </cell>
          <cell r="E1222">
            <v>3.46</v>
          </cell>
          <cell r="F1222">
            <v>0.71253071253071254</v>
          </cell>
        </row>
        <row r="1223">
          <cell r="A1223">
            <v>36493</v>
          </cell>
          <cell r="B1223">
            <v>3.87</v>
          </cell>
          <cell r="C1223">
            <v>3.3533060556464824</v>
          </cell>
          <cell r="E1223">
            <v>3.46</v>
          </cell>
          <cell r="F1223">
            <v>0.69721767594108019</v>
          </cell>
        </row>
        <row r="1224">
          <cell r="A1224">
            <v>36494</v>
          </cell>
          <cell r="B1224">
            <v>3.87</v>
          </cell>
          <cell r="C1224">
            <v>3.3537285363859373</v>
          </cell>
          <cell r="E1224">
            <v>3.46</v>
          </cell>
          <cell r="F1224">
            <v>0.69664758789860992</v>
          </cell>
        </row>
        <row r="1225">
          <cell r="A1225">
            <v>36495</v>
          </cell>
          <cell r="B1225">
            <v>3.9</v>
          </cell>
          <cell r="C1225">
            <v>3.3541748366013082</v>
          </cell>
          <cell r="E1225">
            <v>3.46</v>
          </cell>
          <cell r="F1225">
            <v>0.71241830065359479</v>
          </cell>
        </row>
        <row r="1226">
          <cell r="A1226">
            <v>36496</v>
          </cell>
          <cell r="B1226">
            <v>3.88</v>
          </cell>
          <cell r="C1226">
            <v>3.3546040816326541</v>
          </cell>
          <cell r="E1226">
            <v>3.46</v>
          </cell>
          <cell r="F1226">
            <v>0.70040816326530608</v>
          </cell>
        </row>
        <row r="1227">
          <cell r="A1227">
            <v>36497</v>
          </cell>
          <cell r="B1227">
            <v>3.88</v>
          </cell>
          <cell r="C1227">
            <v>3.3550326264274073</v>
          </cell>
          <cell r="E1227">
            <v>3.46</v>
          </cell>
          <cell r="F1227">
            <v>0.69983686786296906</v>
          </cell>
        </row>
        <row r="1228">
          <cell r="A1228">
            <v>36500</v>
          </cell>
          <cell r="B1228">
            <v>3.85</v>
          </cell>
          <cell r="C1228">
            <v>3.3554360228198874</v>
          </cell>
          <cell r="E1228">
            <v>3.46</v>
          </cell>
          <cell r="F1228">
            <v>0.68133659331703345</v>
          </cell>
        </row>
        <row r="1229">
          <cell r="A1229">
            <v>36501</v>
          </cell>
          <cell r="B1229">
            <v>3.86</v>
          </cell>
          <cell r="C1229">
            <v>3.3558469055374602</v>
          </cell>
          <cell r="E1229">
            <v>3.46</v>
          </cell>
          <cell r="F1229">
            <v>0.69055374592833874</v>
          </cell>
        </row>
        <row r="1230">
          <cell r="A1230">
            <v>36502</v>
          </cell>
          <cell r="B1230">
            <v>3.85</v>
          </cell>
          <cell r="C1230">
            <v>3.3562489829129389</v>
          </cell>
          <cell r="E1230">
            <v>3.46</v>
          </cell>
          <cell r="F1230">
            <v>0.68022782750203414</v>
          </cell>
        </row>
        <row r="1231">
          <cell r="A1231">
            <v>36503</v>
          </cell>
          <cell r="B1231">
            <v>3.82</v>
          </cell>
          <cell r="C1231">
            <v>3.3566260162601638</v>
          </cell>
          <cell r="E1231">
            <v>3.46</v>
          </cell>
          <cell r="F1231">
            <v>0.66829268292682931</v>
          </cell>
        </row>
        <row r="1232">
          <cell r="A1232">
            <v>36504</v>
          </cell>
          <cell r="B1232">
            <v>3.85</v>
          </cell>
          <cell r="C1232">
            <v>3.3570268074736003</v>
          </cell>
          <cell r="E1232">
            <v>3.46</v>
          </cell>
          <cell r="F1232">
            <v>0.67993501218521524</v>
          </cell>
        </row>
        <row r="1233">
          <cell r="A1233">
            <v>36507</v>
          </cell>
          <cell r="B1233">
            <v>3.83</v>
          </cell>
          <cell r="C1233">
            <v>3.3574107142857157</v>
          </cell>
          <cell r="E1233">
            <v>3.4649999999999999</v>
          </cell>
          <cell r="F1233">
            <v>0.67370129870129869</v>
          </cell>
        </row>
        <row r="1234">
          <cell r="A1234">
            <v>36508</v>
          </cell>
          <cell r="B1234">
            <v>3.84</v>
          </cell>
          <cell r="C1234">
            <v>3.3578021086780225</v>
          </cell>
          <cell r="E1234">
            <v>3.47</v>
          </cell>
          <cell r="F1234">
            <v>0.67802108678021089</v>
          </cell>
        </row>
        <row r="1235">
          <cell r="A1235">
            <v>36509</v>
          </cell>
          <cell r="B1235">
            <v>3.92</v>
          </cell>
          <cell r="C1235">
            <v>3.3582576985413306</v>
          </cell>
          <cell r="E1235">
            <v>3.47</v>
          </cell>
          <cell r="F1235">
            <v>0.72771474878444087</v>
          </cell>
        </row>
        <row r="1236">
          <cell r="A1236">
            <v>36510</v>
          </cell>
          <cell r="B1236">
            <v>3.87</v>
          </cell>
          <cell r="C1236">
            <v>3.3586720647773296</v>
          </cell>
          <cell r="E1236">
            <v>3.47</v>
          </cell>
          <cell r="F1236">
            <v>0.69554655870445348</v>
          </cell>
        </row>
        <row r="1237">
          <cell r="A1237">
            <v>36511</v>
          </cell>
          <cell r="B1237">
            <v>3.84</v>
          </cell>
          <cell r="C1237">
            <v>3.3590614886731407</v>
          </cell>
          <cell r="E1237">
            <v>3.47</v>
          </cell>
          <cell r="F1237">
            <v>0.6763754045307443</v>
          </cell>
        </row>
        <row r="1238">
          <cell r="A1238">
            <v>36515</v>
          </cell>
          <cell r="B1238">
            <v>3.74</v>
          </cell>
          <cell r="C1238">
            <v>3.3593694421988696</v>
          </cell>
          <cell r="E1238">
            <v>3.47</v>
          </cell>
          <cell r="F1238">
            <v>0.62651576394502828</v>
          </cell>
        </row>
        <row r="1239">
          <cell r="A1239">
            <v>36516</v>
          </cell>
          <cell r="B1239">
            <v>3.72</v>
          </cell>
          <cell r="C1239">
            <v>3.3596607431340888</v>
          </cell>
          <cell r="E1239">
            <v>3.47</v>
          </cell>
          <cell r="F1239">
            <v>0.62035541195476573</v>
          </cell>
        </row>
        <row r="1240">
          <cell r="A1240">
            <v>36517</v>
          </cell>
          <cell r="B1240">
            <v>3.68</v>
          </cell>
          <cell r="C1240">
            <v>3.3599192897498003</v>
          </cell>
          <cell r="E1240">
            <v>3.47</v>
          </cell>
          <cell r="F1240">
            <v>0.60532687651331718</v>
          </cell>
        </row>
        <row r="1241">
          <cell r="A1241">
            <v>36518</v>
          </cell>
          <cell r="B1241">
            <v>3.65</v>
          </cell>
          <cell r="C1241">
            <v>3.360153225806453</v>
          </cell>
          <cell r="E1241">
            <v>3.47</v>
          </cell>
          <cell r="F1241">
            <v>0.59516129032258069</v>
          </cell>
        </row>
        <row r="1242">
          <cell r="A1242">
            <v>36521</v>
          </cell>
          <cell r="B1242">
            <v>3.62</v>
          </cell>
          <cell r="C1242">
            <v>3.3603626107977451</v>
          </cell>
          <cell r="E1242">
            <v>3.47</v>
          </cell>
          <cell r="F1242">
            <v>0.57695406929895243</v>
          </cell>
        </row>
        <row r="1243">
          <cell r="A1243">
            <v>36522</v>
          </cell>
          <cell r="B1243">
            <v>3.63</v>
          </cell>
          <cell r="C1243">
            <v>3.3605797101449291</v>
          </cell>
          <cell r="E1243">
            <v>3.47</v>
          </cell>
          <cell r="F1243">
            <v>0.58293075684380036</v>
          </cell>
        </row>
        <row r="1244">
          <cell r="A1244">
            <v>36523</v>
          </cell>
          <cell r="B1244">
            <v>3.65</v>
          </cell>
          <cell r="C1244">
            <v>3.3608125502815782</v>
          </cell>
          <cell r="E1244">
            <v>3.47</v>
          </cell>
          <cell r="F1244">
            <v>0.59533386967015289</v>
          </cell>
        </row>
        <row r="1245">
          <cell r="A1245">
            <v>36524</v>
          </cell>
          <cell r="B1245">
            <v>3.68</v>
          </cell>
          <cell r="C1245">
            <v>3.361069131832799</v>
          </cell>
          <cell r="E1245">
            <v>3.47</v>
          </cell>
          <cell r="F1245">
            <v>0.60610932475884249</v>
          </cell>
        </row>
        <row r="1246">
          <cell r="A1246">
            <v>36529</v>
          </cell>
          <cell r="B1246">
            <v>3.5</v>
          </cell>
          <cell r="C1246">
            <v>3.361180722891568</v>
          </cell>
          <cell r="D1246">
            <v>3.361180722891568</v>
          </cell>
          <cell r="E1246">
            <v>3.47</v>
          </cell>
          <cell r="F1246">
            <v>0.51084337349397591</v>
          </cell>
        </row>
        <row r="1247">
          <cell r="A1247">
            <v>36530</v>
          </cell>
          <cell r="B1247">
            <v>3.51</v>
          </cell>
          <cell r="C1247">
            <v>3.3613001605136454</v>
          </cell>
          <cell r="D1247">
            <v>3.3619839357429733</v>
          </cell>
          <cell r="E1247">
            <v>3.47</v>
          </cell>
          <cell r="F1247">
            <v>0.5136436597110754</v>
          </cell>
        </row>
        <row r="1248">
          <cell r="A1248">
            <v>36531</v>
          </cell>
          <cell r="B1248">
            <v>3.64</v>
          </cell>
          <cell r="C1248">
            <v>3.361523656776265</v>
          </cell>
          <cell r="D1248">
            <v>3.3628514056224921</v>
          </cell>
          <cell r="E1248">
            <v>3.47</v>
          </cell>
          <cell r="F1248">
            <v>0.58781074578989578</v>
          </cell>
        </row>
        <row r="1249">
          <cell r="A1249">
            <v>36532</v>
          </cell>
          <cell r="B1249">
            <v>3.77</v>
          </cell>
          <cell r="C1249">
            <v>3.361850961538464</v>
          </cell>
          <cell r="D1249">
            <v>3.3638473895582348</v>
          </cell>
          <cell r="E1249">
            <v>3.47</v>
          </cell>
          <cell r="F1249">
            <v>0.64182692307692313</v>
          </cell>
        </row>
        <row r="1250">
          <cell r="A1250">
            <v>36535</v>
          </cell>
          <cell r="B1250">
            <v>3.84</v>
          </cell>
          <cell r="C1250">
            <v>3.3622337870296262</v>
          </cell>
          <cell r="D1250">
            <v>3.3649156626506049</v>
          </cell>
          <cell r="E1250">
            <v>3.47</v>
          </cell>
          <cell r="F1250">
            <v>0.67894315452361886</v>
          </cell>
        </row>
        <row r="1251">
          <cell r="A1251">
            <v>36536</v>
          </cell>
          <cell r="B1251">
            <v>3.68</v>
          </cell>
          <cell r="C1251">
            <v>3.3624880000000026</v>
          </cell>
          <cell r="D1251">
            <v>3.36589558232932</v>
          </cell>
          <cell r="E1251">
            <v>3.4750000000000001</v>
          </cell>
          <cell r="F1251">
            <v>0.60560000000000003</v>
          </cell>
        </row>
        <row r="1252">
          <cell r="A1252">
            <v>36537</v>
          </cell>
          <cell r="B1252">
            <v>3.57</v>
          </cell>
          <cell r="C1252">
            <v>3.3626538768984835</v>
          </cell>
          <cell r="D1252">
            <v>3.3667951807228937</v>
          </cell>
          <cell r="E1252">
            <v>3.48</v>
          </cell>
          <cell r="F1252">
            <v>0.54516386890487611</v>
          </cell>
        </row>
        <row r="1253">
          <cell r="A1253">
            <v>36538</v>
          </cell>
          <cell r="B1253">
            <v>3.54</v>
          </cell>
          <cell r="C1253">
            <v>3.3627955271565519</v>
          </cell>
          <cell r="D1253">
            <v>3.3677188755020104</v>
          </cell>
          <cell r="E1253">
            <v>3.48</v>
          </cell>
          <cell r="F1253">
            <v>0.52715654952076674</v>
          </cell>
        </row>
        <row r="1254">
          <cell r="A1254">
            <v>36539</v>
          </cell>
          <cell r="B1254">
            <v>3.5</v>
          </cell>
          <cell r="C1254">
            <v>3.3629050279329631</v>
          </cell>
          <cell r="D1254">
            <v>3.3686024096385565</v>
          </cell>
          <cell r="E1254">
            <v>3.48</v>
          </cell>
          <cell r="F1254">
            <v>0.5075818036711891</v>
          </cell>
        </row>
        <row r="1255">
          <cell r="A1255">
            <v>36542</v>
          </cell>
          <cell r="B1255">
            <v>3.56</v>
          </cell>
          <cell r="C1255">
            <v>3.3630622009569406</v>
          </cell>
          <cell r="D1255">
            <v>3.3695662650602438</v>
          </cell>
          <cell r="E1255">
            <v>3.48</v>
          </cell>
          <cell r="F1255">
            <v>0.53987240829346095</v>
          </cell>
        </row>
        <row r="1256">
          <cell r="A1256">
            <v>36543</v>
          </cell>
          <cell r="B1256">
            <v>3.54</v>
          </cell>
          <cell r="C1256">
            <v>3.3632031872509986</v>
          </cell>
          <cell r="D1256">
            <v>3.3705301204819302</v>
          </cell>
          <cell r="E1256">
            <v>3.48</v>
          </cell>
          <cell r="F1256">
            <v>0.52669322709163346</v>
          </cell>
        </row>
        <row r="1257">
          <cell r="A1257">
            <v>36544</v>
          </cell>
          <cell r="B1257">
            <v>3.58</v>
          </cell>
          <cell r="C1257">
            <v>3.3633757961783464</v>
          </cell>
          <cell r="D1257">
            <v>3.371566265060244</v>
          </cell>
          <cell r="E1257">
            <v>3.48</v>
          </cell>
          <cell r="F1257">
            <v>0.55493630573248409</v>
          </cell>
        </row>
        <row r="1258">
          <cell r="A1258">
            <v>36545</v>
          </cell>
          <cell r="B1258">
            <v>3.64</v>
          </cell>
          <cell r="C1258">
            <v>3.3635958631662719</v>
          </cell>
          <cell r="D1258">
            <v>3.372642570281128</v>
          </cell>
          <cell r="E1258">
            <v>3.48</v>
          </cell>
          <cell r="F1258">
            <v>0.5879077167859984</v>
          </cell>
        </row>
        <row r="1259">
          <cell r="A1259">
            <v>36546</v>
          </cell>
          <cell r="B1259">
            <v>3.63</v>
          </cell>
          <cell r="C1259">
            <v>3.3638076311605754</v>
          </cell>
          <cell r="D1259">
            <v>3.3737188755020115</v>
          </cell>
          <cell r="E1259">
            <v>3.48</v>
          </cell>
          <cell r="F1259">
            <v>0.58187599364069953</v>
          </cell>
        </row>
        <row r="1260">
          <cell r="A1260">
            <v>36549</v>
          </cell>
          <cell r="B1260">
            <v>3.66</v>
          </cell>
          <cell r="C1260">
            <v>3.3640428911834817</v>
          </cell>
          <cell r="D1260">
            <v>3.3748032128514085</v>
          </cell>
          <cell r="E1260">
            <v>3.48</v>
          </cell>
          <cell r="F1260">
            <v>0.60047656870532173</v>
          </cell>
        </row>
        <row r="1261">
          <cell r="A1261">
            <v>36550</v>
          </cell>
          <cell r="B1261">
            <v>3.66</v>
          </cell>
          <cell r="C1261">
            <v>3.3642777777777804</v>
          </cell>
          <cell r="D1261">
            <v>3.375951807228919</v>
          </cell>
          <cell r="E1261">
            <v>3.4850000000000003</v>
          </cell>
          <cell r="F1261">
            <v>0.6</v>
          </cell>
        </row>
        <row r="1262">
          <cell r="A1262">
            <v>36551</v>
          </cell>
          <cell r="B1262">
            <v>3.67</v>
          </cell>
          <cell r="C1262">
            <v>3.3645202220459982</v>
          </cell>
          <cell r="D1262">
            <v>3.3771084337349428</v>
          </cell>
          <cell r="E1262">
            <v>3.49</v>
          </cell>
          <cell r="F1262">
            <v>0.60507533703409988</v>
          </cell>
        </row>
        <row r="1263">
          <cell r="A1263">
            <v>36552</v>
          </cell>
          <cell r="B1263">
            <v>3.73</v>
          </cell>
          <cell r="C1263">
            <v>3.3648098256735364</v>
          </cell>
          <cell r="D1263">
            <v>3.3783534136546209</v>
          </cell>
          <cell r="E1263">
            <v>3.49</v>
          </cell>
          <cell r="F1263">
            <v>0.63074484944532483</v>
          </cell>
        </row>
        <row r="1264">
          <cell r="A1264">
            <v>36553</v>
          </cell>
          <cell r="B1264">
            <v>3.8</v>
          </cell>
          <cell r="C1264">
            <v>3.3651543942992901</v>
          </cell>
          <cell r="D1264">
            <v>3.3796706827309264</v>
          </cell>
          <cell r="E1264">
            <v>3.49</v>
          </cell>
          <cell r="F1264">
            <v>0.6587490102929533</v>
          </cell>
        </row>
        <row r="1265">
          <cell r="A1265">
            <v>36570</v>
          </cell>
          <cell r="B1265">
            <v>4.1399999999999997</v>
          </cell>
          <cell r="C1265">
            <v>3.365767405063294</v>
          </cell>
          <cell r="D1265">
            <v>3.3812851405622517</v>
          </cell>
          <cell r="E1265">
            <v>3.49</v>
          </cell>
          <cell r="F1265">
            <v>0.84651898734177211</v>
          </cell>
        </row>
        <row r="1266">
          <cell r="A1266">
            <v>36571</v>
          </cell>
          <cell r="B1266">
            <v>4.12</v>
          </cell>
          <cell r="C1266">
            <v>3.3663636363636389</v>
          </cell>
          <cell r="D1266">
            <v>3.3828514056224925</v>
          </cell>
          <cell r="E1266">
            <v>3.49</v>
          </cell>
          <cell r="F1266">
            <v>0.83241106719367586</v>
          </cell>
        </row>
        <row r="1267">
          <cell r="A1267">
            <v>36572</v>
          </cell>
          <cell r="B1267">
            <v>4.18</v>
          </cell>
          <cell r="C1267">
            <v>3.367006319115327</v>
          </cell>
          <cell r="D1267">
            <v>3.3844738955823321</v>
          </cell>
          <cell r="E1267">
            <v>3.49</v>
          </cell>
          <cell r="F1267">
            <v>0.87519747235387046</v>
          </cell>
        </row>
        <row r="1268">
          <cell r="A1268">
            <v>36573</v>
          </cell>
          <cell r="B1268">
            <v>4.0599999999999996</v>
          </cell>
          <cell r="C1268">
            <v>3.3675532754538313</v>
          </cell>
          <cell r="D1268">
            <v>3.3859759036144617</v>
          </cell>
          <cell r="E1268">
            <v>3.49</v>
          </cell>
          <cell r="F1268">
            <v>0.79794790844514596</v>
          </cell>
        </row>
        <row r="1269">
          <cell r="A1269">
            <v>36574</v>
          </cell>
          <cell r="B1269">
            <v>4.12</v>
          </cell>
          <cell r="C1269">
            <v>3.368146687697164</v>
          </cell>
          <cell r="D1269">
            <v>3.3875582329317302</v>
          </cell>
          <cell r="E1269">
            <v>3.49</v>
          </cell>
          <cell r="F1269">
            <v>0.83123028391167197</v>
          </cell>
        </row>
        <row r="1270">
          <cell r="A1270">
            <v>36577</v>
          </cell>
          <cell r="B1270">
            <v>4.1500000000000004</v>
          </cell>
          <cell r="C1270">
            <v>3.368762805358553</v>
          </cell>
          <cell r="D1270">
            <v>3.3892128514056252</v>
          </cell>
          <cell r="E1270">
            <v>3.49</v>
          </cell>
          <cell r="F1270">
            <v>0.84948778565799843</v>
          </cell>
        </row>
        <row r="1271">
          <cell r="A1271">
            <v>36578</v>
          </cell>
          <cell r="B1271">
            <v>4.04</v>
          </cell>
          <cell r="C1271">
            <v>3.3692913385826802</v>
          </cell>
          <cell r="D1271">
            <v>3.3907871485943808</v>
          </cell>
          <cell r="E1271">
            <v>3.49</v>
          </cell>
          <cell r="F1271">
            <v>0.78897637795275588</v>
          </cell>
        </row>
        <row r="1272">
          <cell r="A1272">
            <v>36579</v>
          </cell>
          <cell r="B1272">
            <v>3.94</v>
          </cell>
          <cell r="C1272">
            <v>3.3697403619197508</v>
          </cell>
          <cell r="D1272">
            <v>3.3922730923694808</v>
          </cell>
          <cell r="E1272">
            <v>3.49</v>
          </cell>
          <cell r="F1272">
            <v>0.73564122738001569</v>
          </cell>
        </row>
        <row r="1273">
          <cell r="A1273">
            <v>36580</v>
          </cell>
          <cell r="B1273">
            <v>4.04</v>
          </cell>
          <cell r="C1273">
            <v>3.3702672955974866</v>
          </cell>
          <cell r="D1273">
            <v>3.3937751004016095</v>
          </cell>
          <cell r="E1273">
            <v>3.4950000000000001</v>
          </cell>
          <cell r="F1273">
            <v>0.78852201257861632</v>
          </cell>
        </row>
        <row r="1274">
          <cell r="A1274">
            <v>36581</v>
          </cell>
          <cell r="B1274">
            <v>4.03</v>
          </cell>
          <cell r="C1274">
            <v>3.3707855459544405</v>
          </cell>
          <cell r="D1274">
            <v>3.3953012048192792</v>
          </cell>
          <cell r="E1274">
            <v>3.5</v>
          </cell>
          <cell r="F1274">
            <v>0.78476040848389628</v>
          </cell>
        </row>
        <row r="1275">
          <cell r="A1275">
            <v>36584</v>
          </cell>
          <cell r="B1275">
            <v>4.2</v>
          </cell>
          <cell r="C1275">
            <v>3.3714364207221372</v>
          </cell>
          <cell r="D1275">
            <v>3.3969959839357453</v>
          </cell>
          <cell r="E1275">
            <v>3.5</v>
          </cell>
          <cell r="F1275">
            <v>0.89089481946624804</v>
          </cell>
        </row>
        <row r="1276">
          <cell r="A1276">
            <v>36585</v>
          </cell>
          <cell r="B1276">
            <v>4.2300000000000004</v>
          </cell>
          <cell r="C1276">
            <v>3.3721098039215707</v>
          </cell>
          <cell r="D1276">
            <v>3.3986586345381546</v>
          </cell>
          <cell r="E1276">
            <v>3.5</v>
          </cell>
          <cell r="F1276">
            <v>0.90352941176470591</v>
          </cell>
        </row>
        <row r="1277">
          <cell r="A1277">
            <v>36586</v>
          </cell>
          <cell r="B1277">
            <v>4.1900000000000004</v>
          </cell>
          <cell r="C1277">
            <v>3.3727507836990611</v>
          </cell>
          <cell r="D1277">
            <v>3.4002891566265081</v>
          </cell>
          <cell r="E1277">
            <v>3.5</v>
          </cell>
          <cell r="F1277">
            <v>0.88087774294670851</v>
          </cell>
        </row>
        <row r="1278">
          <cell r="A1278">
            <v>36587</v>
          </cell>
          <cell r="B1278">
            <v>4.2300000000000004</v>
          </cell>
          <cell r="C1278">
            <v>3.3734220830070489</v>
          </cell>
          <cell r="D1278">
            <v>3.4019678714859451</v>
          </cell>
          <cell r="E1278">
            <v>3.5</v>
          </cell>
          <cell r="F1278">
            <v>0.90289741581832417</v>
          </cell>
        </row>
        <row r="1279">
          <cell r="A1279">
            <v>36588</v>
          </cell>
          <cell r="B1279">
            <v>4.29</v>
          </cell>
          <cell r="C1279">
            <v>3.3741392801251968</v>
          </cell>
          <cell r="D1279">
            <v>3.4037108433734953</v>
          </cell>
          <cell r="E1279">
            <v>3.5</v>
          </cell>
          <cell r="F1279">
            <v>0.92644757433489833</v>
          </cell>
        </row>
        <row r="1280">
          <cell r="A1280">
            <v>36591</v>
          </cell>
          <cell r="B1280">
            <v>4.1500000000000004</v>
          </cell>
          <cell r="C1280">
            <v>3.3747458952306499</v>
          </cell>
          <cell r="D1280">
            <v>3.4053574297188764</v>
          </cell>
          <cell r="E1280">
            <v>3.5</v>
          </cell>
          <cell r="F1280">
            <v>0.84597341673182169</v>
          </cell>
        </row>
        <row r="1281">
          <cell r="A1281">
            <v>36592</v>
          </cell>
          <cell r="B1281">
            <v>4.18</v>
          </cell>
          <cell r="C1281">
            <v>3.3753750000000009</v>
          </cell>
          <cell r="D1281">
            <v>3.4070602409638577</v>
          </cell>
          <cell r="E1281">
            <v>3.5</v>
          </cell>
          <cell r="F1281">
            <v>0.87187499999999996</v>
          </cell>
        </row>
        <row r="1282">
          <cell r="A1282">
            <v>36593</v>
          </cell>
          <cell r="B1282">
            <v>4.26</v>
          </cell>
          <cell r="C1282">
            <v>3.376065573770493</v>
          </cell>
          <cell r="D1282">
            <v>3.4087871485943793</v>
          </cell>
          <cell r="E1282">
            <v>3.5</v>
          </cell>
          <cell r="F1282">
            <v>0.91647150663544108</v>
          </cell>
        </row>
        <row r="1283">
          <cell r="A1283">
            <v>36594</v>
          </cell>
          <cell r="B1283">
            <v>4.2699999999999996</v>
          </cell>
          <cell r="C1283">
            <v>3.3767628705148223</v>
          </cell>
          <cell r="D1283">
            <v>3.4105060240963883</v>
          </cell>
          <cell r="E1283">
            <v>3.5049999999999999</v>
          </cell>
          <cell r="F1283">
            <v>0.92199687987519496</v>
          </cell>
        </row>
        <row r="1284">
          <cell r="A1284">
            <v>36595</v>
          </cell>
          <cell r="B1284">
            <v>4.21</v>
          </cell>
          <cell r="C1284">
            <v>3.3774123148869855</v>
          </cell>
          <cell r="D1284">
            <v>3.4120240963855455</v>
          </cell>
          <cell r="E1284">
            <v>3.51</v>
          </cell>
          <cell r="F1284">
            <v>0.89321901792673419</v>
          </cell>
        </row>
        <row r="1285">
          <cell r="A1285">
            <v>36598</v>
          </cell>
          <cell r="B1285">
            <v>4.26</v>
          </cell>
          <cell r="C1285">
            <v>3.3780996884735219</v>
          </cell>
          <cell r="D1285">
            <v>3.4135903614457863</v>
          </cell>
          <cell r="E1285">
            <v>3.51</v>
          </cell>
          <cell r="F1285">
            <v>0.91510903426791279</v>
          </cell>
        </row>
        <row r="1286">
          <cell r="A1286">
            <v>36599</v>
          </cell>
          <cell r="B1286">
            <v>4.16</v>
          </cell>
          <cell r="C1286">
            <v>3.3787081712062275</v>
          </cell>
          <cell r="D1286">
            <v>3.4151726907630549</v>
          </cell>
          <cell r="E1286">
            <v>3.51</v>
          </cell>
          <cell r="F1286">
            <v>0.84902723735408558</v>
          </cell>
        </row>
        <row r="1287">
          <cell r="A1287">
            <v>36600</v>
          </cell>
          <cell r="B1287">
            <v>4.1500000000000004</v>
          </cell>
          <cell r="C1287">
            <v>3.3793079315707635</v>
          </cell>
          <cell r="D1287">
            <v>3.4167791164658659</v>
          </cell>
          <cell r="E1287">
            <v>3.51</v>
          </cell>
          <cell r="F1287">
            <v>0.84136858475894249</v>
          </cell>
        </row>
        <row r="1288">
          <cell r="A1288">
            <v>36601</v>
          </cell>
          <cell r="B1288">
            <v>3.97</v>
          </cell>
          <cell r="C1288">
            <v>3.3797668997669015</v>
          </cell>
          <cell r="D1288">
            <v>3.4182008032128541</v>
          </cell>
          <cell r="E1288">
            <v>3.51</v>
          </cell>
          <cell r="F1288">
            <v>0.74048174048174054</v>
          </cell>
        </row>
        <row r="1289">
          <cell r="A1289">
            <v>36602</v>
          </cell>
          <cell r="B1289">
            <v>4.09</v>
          </cell>
          <cell r="C1289">
            <v>3.3803183229813683</v>
          </cell>
          <cell r="D1289">
            <v>3.4197429718875525</v>
          </cell>
          <cell r="E1289">
            <v>3.51</v>
          </cell>
          <cell r="F1289">
            <v>0.80667701863354035</v>
          </cell>
        </row>
        <row r="1290">
          <cell r="A1290">
            <v>36605</v>
          </cell>
          <cell r="B1290">
            <v>4.1900000000000004</v>
          </cell>
          <cell r="C1290">
            <v>3.3809464701318865</v>
          </cell>
          <cell r="D1290">
            <v>3.4213493975903635</v>
          </cell>
          <cell r="E1290">
            <v>3.51</v>
          </cell>
          <cell r="F1290">
            <v>0.87664856477889841</v>
          </cell>
        </row>
        <row r="1291">
          <cell r="A1291">
            <v>36606</v>
          </cell>
          <cell r="B1291">
            <v>4.22</v>
          </cell>
          <cell r="C1291">
            <v>3.381596899224808</v>
          </cell>
          <cell r="D1291">
            <v>3.4229638554216892</v>
          </cell>
          <cell r="E1291">
            <v>3.51</v>
          </cell>
          <cell r="F1291">
            <v>0.89689922480620154</v>
          </cell>
        </row>
        <row r="1292">
          <cell r="A1292">
            <v>36607</v>
          </cell>
          <cell r="B1292">
            <v>4.24</v>
          </cell>
          <cell r="C1292">
            <v>3.3822618125484136</v>
          </cell>
          <cell r="D1292">
            <v>3.4245461847389578</v>
          </cell>
          <cell r="E1292">
            <v>3.51</v>
          </cell>
          <cell r="F1292">
            <v>0.90782339271882262</v>
          </cell>
        </row>
        <row r="1293">
          <cell r="A1293">
            <v>36608</v>
          </cell>
          <cell r="B1293">
            <v>4.32</v>
          </cell>
          <cell r="C1293">
            <v>3.3829876160990722</v>
          </cell>
          <cell r="D1293">
            <v>3.4262248995983953</v>
          </cell>
          <cell r="E1293">
            <v>3.51</v>
          </cell>
          <cell r="F1293">
            <v>0.93343653250773995</v>
          </cell>
        </row>
        <row r="1294">
          <cell r="A1294">
            <v>36609</v>
          </cell>
          <cell r="B1294">
            <v>4.28</v>
          </cell>
          <cell r="C1294">
            <v>3.3836813611755616</v>
          </cell>
          <cell r="D1294">
            <v>3.4277269076305239</v>
          </cell>
          <cell r="E1294">
            <v>3.51</v>
          </cell>
          <cell r="F1294">
            <v>0.92420726991492652</v>
          </cell>
        </row>
        <row r="1295">
          <cell r="A1295">
            <v>36612</v>
          </cell>
          <cell r="B1295">
            <v>4.4000000000000004</v>
          </cell>
          <cell r="C1295">
            <v>3.3844667697063375</v>
          </cell>
          <cell r="D1295">
            <v>3.4292771084337361</v>
          </cell>
          <cell r="E1295">
            <v>3.51</v>
          </cell>
          <cell r="F1295">
            <v>0.94744976816074189</v>
          </cell>
        </row>
        <row r="1296">
          <cell r="A1296">
            <v>36613</v>
          </cell>
          <cell r="B1296">
            <v>4.4400000000000004</v>
          </cell>
          <cell r="C1296">
            <v>3.3852818532818536</v>
          </cell>
          <cell r="D1296">
            <v>3.4308915662650619</v>
          </cell>
          <cell r="E1296">
            <v>3.51</v>
          </cell>
          <cell r="F1296">
            <v>0.9528957528957529</v>
          </cell>
        </row>
        <row r="1297">
          <cell r="A1297">
            <v>36614</v>
          </cell>
          <cell r="B1297">
            <v>4.43</v>
          </cell>
          <cell r="C1297">
            <v>3.3860879629629634</v>
          </cell>
          <cell r="D1297">
            <v>3.4325461847389578</v>
          </cell>
          <cell r="E1297">
            <v>3.51</v>
          </cell>
          <cell r="F1297">
            <v>0.95061728395061729</v>
          </cell>
        </row>
        <row r="1298">
          <cell r="A1298">
            <v>36615</v>
          </cell>
          <cell r="B1298">
            <v>4.49</v>
          </cell>
          <cell r="C1298">
            <v>3.3869390902081733</v>
          </cell>
          <cell r="D1298">
            <v>3.4343052208835347</v>
          </cell>
          <cell r="E1298">
            <v>3.51</v>
          </cell>
          <cell r="F1298">
            <v>0.9575944487278335</v>
          </cell>
        </row>
        <row r="1299">
          <cell r="A1299">
            <v>36616</v>
          </cell>
          <cell r="B1299">
            <v>4.46</v>
          </cell>
          <cell r="C1299">
            <v>3.3877657935285059</v>
          </cell>
          <cell r="D1299">
            <v>3.4360722891566278</v>
          </cell>
          <cell r="E1299">
            <v>3.51</v>
          </cell>
          <cell r="F1299">
            <v>0.95300462249614792</v>
          </cell>
        </row>
        <row r="1300">
          <cell r="A1300">
            <v>36619</v>
          </cell>
          <cell r="B1300">
            <v>4.47</v>
          </cell>
          <cell r="C1300">
            <v>3.3885989222478838</v>
          </cell>
          <cell r="D1300">
            <v>3.4378152610441779</v>
          </cell>
          <cell r="E1300">
            <v>3.51</v>
          </cell>
          <cell r="F1300">
            <v>0.95381062355658197</v>
          </cell>
        </row>
        <row r="1301">
          <cell r="A1301">
            <v>36620</v>
          </cell>
          <cell r="B1301">
            <v>4.3600000000000003</v>
          </cell>
          <cell r="C1301">
            <v>3.3893461538461542</v>
          </cell>
          <cell r="D1301">
            <v>3.4394618473895591</v>
          </cell>
          <cell r="E1301">
            <v>3.51</v>
          </cell>
          <cell r="F1301">
            <v>0.93615384615384611</v>
          </cell>
        </row>
        <row r="1302">
          <cell r="A1302">
            <v>36621</v>
          </cell>
          <cell r="B1302">
            <v>4.3899999999999997</v>
          </cell>
          <cell r="C1302">
            <v>3.3901152959262113</v>
          </cell>
          <cell r="D1302">
            <v>3.4411807228915672</v>
          </cell>
          <cell r="E1302">
            <v>3.51</v>
          </cell>
          <cell r="F1302">
            <v>0.94081475787855495</v>
          </cell>
        </row>
        <row r="1303">
          <cell r="A1303">
            <v>36622</v>
          </cell>
          <cell r="B1303">
            <v>4.49</v>
          </cell>
          <cell r="C1303">
            <v>3.3909600614439328</v>
          </cell>
          <cell r="D1303">
            <v>3.4429558232931732</v>
          </cell>
          <cell r="E1303">
            <v>3.51</v>
          </cell>
          <cell r="F1303">
            <v>0.956989247311828</v>
          </cell>
        </row>
        <row r="1304">
          <cell r="A1304">
            <v>36623</v>
          </cell>
          <cell r="B1304">
            <v>4.5199999999999996</v>
          </cell>
          <cell r="C1304">
            <v>3.3918265541059105</v>
          </cell>
          <cell r="D1304">
            <v>3.4447148594377519</v>
          </cell>
          <cell r="E1304">
            <v>3.51</v>
          </cell>
          <cell r="F1304">
            <v>0.95932463545663849</v>
          </cell>
        </row>
        <row r="1305">
          <cell r="A1305">
            <v>36626</v>
          </cell>
          <cell r="B1305">
            <v>4.53</v>
          </cell>
          <cell r="C1305">
            <v>3.3926993865030681</v>
          </cell>
          <cell r="D1305">
            <v>3.4465220883534138</v>
          </cell>
          <cell r="E1305">
            <v>3.51</v>
          </cell>
          <cell r="F1305">
            <v>0.96012269938650308</v>
          </cell>
        </row>
        <row r="1306">
          <cell r="A1306">
            <v>36627</v>
          </cell>
          <cell r="B1306">
            <v>4.5199999999999996</v>
          </cell>
          <cell r="C1306">
            <v>3.3935632183908058</v>
          </cell>
          <cell r="D1306">
            <v>3.448305220883535</v>
          </cell>
          <cell r="E1306">
            <v>3.51</v>
          </cell>
          <cell r="F1306">
            <v>0.95785440613026818</v>
          </cell>
        </row>
        <row r="1307">
          <cell r="A1307">
            <v>36628</v>
          </cell>
          <cell r="B1307">
            <v>4.49</v>
          </cell>
          <cell r="C1307">
            <v>3.3944027565084234</v>
          </cell>
          <cell r="D1307">
            <v>3.4500481927710855</v>
          </cell>
          <cell r="E1307">
            <v>3.5149999999999997</v>
          </cell>
          <cell r="F1307">
            <v>0.95405819295558958</v>
          </cell>
        </row>
        <row r="1308">
          <cell r="A1308">
            <v>36629</v>
          </cell>
          <cell r="B1308">
            <v>4.55</v>
          </cell>
          <cell r="C1308">
            <v>3.3952869166029083</v>
          </cell>
          <cell r="D1308">
            <v>3.451775100401608</v>
          </cell>
          <cell r="E1308">
            <v>3.52</v>
          </cell>
          <cell r="F1308">
            <v>0.96097934200459068</v>
          </cell>
        </row>
        <row r="1309">
          <cell r="A1309">
            <v>36630</v>
          </cell>
          <cell r="B1309">
            <v>4.5599999999999996</v>
          </cell>
          <cell r="C1309">
            <v>3.3961773700305824</v>
          </cell>
          <cell r="D1309">
            <v>3.4535180722891581</v>
          </cell>
          <cell r="E1309">
            <v>3.52</v>
          </cell>
          <cell r="F1309">
            <v>0.96177370030581044</v>
          </cell>
        </row>
        <row r="1310">
          <cell r="A1310">
            <v>36633</v>
          </cell>
          <cell r="B1310">
            <v>4.47</v>
          </cell>
          <cell r="C1310">
            <v>3.39699770817418</v>
          </cell>
          <cell r="D1310">
            <v>3.4551887550200817</v>
          </cell>
          <cell r="E1310">
            <v>3.52</v>
          </cell>
          <cell r="F1310">
            <v>0.94805194805194803</v>
          </cell>
        </row>
        <row r="1311">
          <cell r="A1311">
            <v>36634</v>
          </cell>
          <cell r="B1311">
            <v>4.51</v>
          </cell>
          <cell r="C1311">
            <v>3.3978473282442763</v>
          </cell>
          <cell r="D1311">
            <v>3.4569236947791184</v>
          </cell>
          <cell r="E1311">
            <v>3.52</v>
          </cell>
          <cell r="F1311">
            <v>0.95496183206106866</v>
          </cell>
        </row>
        <row r="1312">
          <cell r="A1312">
            <v>36635</v>
          </cell>
          <cell r="B1312">
            <v>4.55</v>
          </cell>
          <cell r="C1312">
            <v>3.3987261632341741</v>
          </cell>
          <cell r="D1312">
            <v>3.4586024096385564</v>
          </cell>
          <cell r="E1312">
            <v>3.52</v>
          </cell>
          <cell r="F1312">
            <v>0.9595728451563692</v>
          </cell>
        </row>
        <row r="1313">
          <cell r="A1313">
            <v>36636</v>
          </cell>
          <cell r="B1313">
            <v>4.5999999999999996</v>
          </cell>
          <cell r="C1313">
            <v>3.3996417682926849</v>
          </cell>
          <cell r="D1313">
            <v>3.4603293172690788</v>
          </cell>
          <cell r="E1313">
            <v>3.52</v>
          </cell>
          <cell r="F1313">
            <v>0.96875</v>
          </cell>
        </row>
        <row r="1314">
          <cell r="A1314">
            <v>36637</v>
          </cell>
          <cell r="B1314">
            <v>4.59</v>
          </cell>
          <cell r="C1314">
            <v>3.4005483625285629</v>
          </cell>
          <cell r="D1314">
            <v>3.462016064257031</v>
          </cell>
          <cell r="E1314">
            <v>3.52</v>
          </cell>
          <cell r="F1314">
            <v>0.96572734196496568</v>
          </cell>
        </row>
        <row r="1315">
          <cell r="A1315">
            <v>36640</v>
          </cell>
          <cell r="B1315">
            <v>4.58</v>
          </cell>
          <cell r="C1315">
            <v>3.4014459665144616</v>
          </cell>
          <cell r="D1315">
            <v>3.4637108433734967</v>
          </cell>
          <cell r="E1315">
            <v>3.52</v>
          </cell>
          <cell r="F1315">
            <v>0.96423135464231358</v>
          </cell>
        </row>
        <row r="1316">
          <cell r="A1316">
            <v>36641</v>
          </cell>
          <cell r="B1316">
            <v>4.57</v>
          </cell>
          <cell r="C1316">
            <v>3.402334600760458</v>
          </cell>
          <cell r="D1316">
            <v>3.465349397590364</v>
          </cell>
          <cell r="E1316">
            <v>3.52</v>
          </cell>
          <cell r="F1316">
            <v>0.96273764258555128</v>
          </cell>
        </row>
        <row r="1317">
          <cell r="A1317">
            <v>36642</v>
          </cell>
          <cell r="B1317">
            <v>4.57</v>
          </cell>
          <cell r="C1317">
            <v>3.4032218844984818</v>
          </cell>
          <cell r="D1317">
            <v>3.4670361445783153</v>
          </cell>
          <cell r="E1317">
            <v>3.52</v>
          </cell>
          <cell r="F1317">
            <v>0.96200607902735558</v>
          </cell>
        </row>
        <row r="1318">
          <cell r="A1318">
            <v>36643</v>
          </cell>
          <cell r="B1318">
            <v>4.53</v>
          </cell>
          <cell r="C1318">
            <v>3.4040774487471541</v>
          </cell>
          <cell r="D1318">
            <v>3.4686184738955839</v>
          </cell>
          <cell r="E1318">
            <v>3.52</v>
          </cell>
          <cell r="F1318">
            <v>0.9536826119969628</v>
          </cell>
        </row>
        <row r="1319">
          <cell r="A1319">
            <v>36644</v>
          </cell>
          <cell r="B1319">
            <v>4.5999999999999996</v>
          </cell>
          <cell r="C1319">
            <v>3.4049848254931732</v>
          </cell>
          <cell r="D1319">
            <v>3.4702409638554239</v>
          </cell>
          <cell r="E1319">
            <v>3.5249999999999999</v>
          </cell>
          <cell r="F1319">
            <v>0.96813353566009108</v>
          </cell>
        </row>
        <row r="1320">
          <cell r="A1320">
            <v>36654</v>
          </cell>
          <cell r="B1320">
            <v>4.5999999999999996</v>
          </cell>
          <cell r="C1320">
            <v>3.4058908263836258</v>
          </cell>
          <cell r="D1320">
            <v>3.4718955823293189</v>
          </cell>
          <cell r="E1320">
            <v>3.53</v>
          </cell>
          <cell r="F1320">
            <v>0.96739954510993176</v>
          </cell>
        </row>
        <row r="1321">
          <cell r="A1321">
            <v>36655</v>
          </cell>
          <cell r="B1321">
            <v>4.53</v>
          </cell>
          <cell r="C1321">
            <v>3.406742424242426</v>
          </cell>
          <cell r="D1321">
            <v>3.4734698795180741</v>
          </cell>
          <cell r="E1321">
            <v>3.53</v>
          </cell>
          <cell r="F1321">
            <v>0.95151515151515154</v>
          </cell>
        </row>
        <row r="1322">
          <cell r="A1322">
            <v>36656</v>
          </cell>
          <cell r="B1322">
            <v>4.3899999999999997</v>
          </cell>
          <cell r="C1322">
            <v>3.4074867524602594</v>
          </cell>
          <cell r="D1322">
            <v>3.474883534136548</v>
          </cell>
          <cell r="E1322">
            <v>3.53</v>
          </cell>
          <cell r="F1322">
            <v>0.92657077971233914</v>
          </cell>
        </row>
        <row r="1323">
          <cell r="A1323">
            <v>36657</v>
          </cell>
          <cell r="B1323">
            <v>4.32</v>
          </cell>
          <cell r="C1323">
            <v>3.4081770045385795</v>
          </cell>
          <cell r="D1323">
            <v>3.4762811244979934</v>
          </cell>
          <cell r="E1323">
            <v>3.5350000000000001</v>
          </cell>
          <cell r="F1323">
            <v>0.91301059001512863</v>
          </cell>
        </row>
        <row r="1324">
          <cell r="A1324">
            <v>36658</v>
          </cell>
          <cell r="B1324">
            <v>4.3099999999999996</v>
          </cell>
          <cell r="C1324">
            <v>3.4088586545729425</v>
          </cell>
          <cell r="D1324">
            <v>3.4776546184738981</v>
          </cell>
          <cell r="E1324">
            <v>3.54</v>
          </cell>
          <cell r="F1324">
            <v>0.91156462585034015</v>
          </cell>
        </row>
        <row r="1325">
          <cell r="A1325">
            <v>36661</v>
          </cell>
          <cell r="B1325">
            <v>4.2699999999999996</v>
          </cell>
          <cell r="C1325">
            <v>3.4095090634441112</v>
          </cell>
          <cell r="D1325">
            <v>3.4790923694779146</v>
          </cell>
          <cell r="E1325">
            <v>3.54</v>
          </cell>
          <cell r="F1325">
            <v>0.89954682779456197</v>
          </cell>
        </row>
        <row r="1326">
          <cell r="A1326">
            <v>36662</v>
          </cell>
          <cell r="B1326">
            <v>4.32</v>
          </cell>
          <cell r="C1326">
            <v>3.4101962264150965</v>
          </cell>
          <cell r="D1326">
            <v>3.4805622489959864</v>
          </cell>
          <cell r="E1326">
            <v>3.54</v>
          </cell>
          <cell r="F1326">
            <v>0.91245283018867929</v>
          </cell>
        </row>
        <row r="1327">
          <cell r="A1327">
            <v>36663</v>
          </cell>
          <cell r="B1327">
            <v>4.32</v>
          </cell>
          <cell r="C1327">
            <v>3.4108823529411785</v>
          </cell>
          <cell r="D1327">
            <v>3.4820642570281146</v>
          </cell>
          <cell r="E1327">
            <v>3.54</v>
          </cell>
          <cell r="F1327">
            <v>0.91176470588235292</v>
          </cell>
        </row>
        <row r="1328">
          <cell r="A1328">
            <v>36664</v>
          </cell>
          <cell r="B1328">
            <v>4.41</v>
          </cell>
          <cell r="C1328">
            <v>3.4116352675207255</v>
          </cell>
          <cell r="D1328">
            <v>3.4836144578313277</v>
          </cell>
          <cell r="E1328">
            <v>3.54</v>
          </cell>
          <cell r="F1328">
            <v>0.93293142426525999</v>
          </cell>
        </row>
        <row r="1329">
          <cell r="A1329">
            <v>36665</v>
          </cell>
          <cell r="B1329">
            <v>4.46</v>
          </cell>
          <cell r="C1329">
            <v>3.4124246987951827</v>
          </cell>
          <cell r="D1329">
            <v>3.485253012048195</v>
          </cell>
          <cell r="E1329">
            <v>3.54</v>
          </cell>
          <cell r="F1329">
            <v>0.93825301204819278</v>
          </cell>
        </row>
        <row r="1330">
          <cell r="A1330">
            <v>36668</v>
          </cell>
          <cell r="B1330">
            <v>4.57</v>
          </cell>
          <cell r="C1330">
            <v>3.4132957110609499</v>
          </cell>
          <cell r="D1330">
            <v>3.4869638554216884</v>
          </cell>
          <cell r="E1330">
            <v>3.54</v>
          </cell>
          <cell r="F1330">
            <v>0.96012039127163284</v>
          </cell>
        </row>
        <row r="1331">
          <cell r="A1331">
            <v>36669</v>
          </cell>
          <cell r="B1331">
            <v>4.59</v>
          </cell>
          <cell r="C1331">
            <v>3.4141804511278213</v>
          </cell>
          <cell r="D1331">
            <v>3.4887068273092394</v>
          </cell>
          <cell r="E1331">
            <v>3.54</v>
          </cell>
          <cell r="F1331">
            <v>0.96390977443609027</v>
          </cell>
        </row>
        <row r="1332">
          <cell r="A1332">
            <v>36670</v>
          </cell>
          <cell r="B1332">
            <v>4.6500000000000004</v>
          </cell>
          <cell r="C1332">
            <v>3.4151089406461321</v>
          </cell>
          <cell r="D1332">
            <v>3.4904819277108454</v>
          </cell>
          <cell r="E1332">
            <v>3.54</v>
          </cell>
          <cell r="F1332">
            <v>0.97220135236664162</v>
          </cell>
        </row>
        <row r="1333">
          <cell r="A1333">
            <v>36671</v>
          </cell>
          <cell r="B1333">
            <v>4.72</v>
          </cell>
          <cell r="C1333">
            <v>3.4160885885885901</v>
          </cell>
          <cell r="D1333">
            <v>3.49227309236948</v>
          </cell>
          <cell r="E1333">
            <v>3.54</v>
          </cell>
          <cell r="F1333">
            <v>0.97747747747747749</v>
          </cell>
        </row>
        <row r="1334">
          <cell r="A1334">
            <v>36672</v>
          </cell>
          <cell r="B1334">
            <v>4.72</v>
          </cell>
          <cell r="C1334">
            <v>3.4170667666916748</v>
          </cell>
          <cell r="D1334">
            <v>3.4940963855421714</v>
          </cell>
          <cell r="E1334">
            <v>3.54</v>
          </cell>
          <cell r="F1334">
            <v>0.97674418604651159</v>
          </cell>
        </row>
        <row r="1335">
          <cell r="A1335">
            <v>36675</v>
          </cell>
          <cell r="B1335">
            <v>4.78</v>
          </cell>
          <cell r="C1335">
            <v>3.4180884557721156</v>
          </cell>
          <cell r="D1335">
            <v>3.496008032128517</v>
          </cell>
          <cell r="E1335">
            <v>3.54</v>
          </cell>
          <cell r="F1335">
            <v>0.98350824587706143</v>
          </cell>
        </row>
        <row r="1336">
          <cell r="A1336">
            <v>36676</v>
          </cell>
          <cell r="B1336">
            <v>4.72</v>
          </cell>
          <cell r="C1336">
            <v>3.4190636704119868</v>
          </cell>
          <cell r="D1336">
            <v>3.4978795180722919</v>
          </cell>
          <cell r="E1336">
            <v>3.54</v>
          </cell>
          <cell r="F1336">
            <v>0.97528089887640446</v>
          </cell>
        </row>
        <row r="1337">
          <cell r="A1337">
            <v>36677</v>
          </cell>
          <cell r="B1337">
            <v>4.7699999999999996</v>
          </cell>
          <cell r="C1337">
            <v>3.4200748502994034</v>
          </cell>
          <cell r="D1337">
            <v>3.4997911646586379</v>
          </cell>
          <cell r="E1337">
            <v>3.54</v>
          </cell>
          <cell r="F1337">
            <v>0.98278443113772451</v>
          </cell>
        </row>
        <row r="1338">
          <cell r="A1338">
            <v>36678</v>
          </cell>
          <cell r="B1338">
            <v>4.8</v>
          </cell>
          <cell r="C1338">
            <v>3.4211069558713563</v>
          </cell>
          <cell r="D1338">
            <v>3.50177510040161</v>
          </cell>
          <cell r="E1338">
            <v>3.54</v>
          </cell>
          <cell r="F1338">
            <v>0.98578908002991772</v>
          </cell>
        </row>
        <row r="1339">
          <cell r="A1339">
            <v>36679</v>
          </cell>
          <cell r="B1339">
            <v>4.84</v>
          </cell>
          <cell r="C1339">
            <v>3.4221674140508247</v>
          </cell>
          <cell r="D1339">
            <v>3.5038714859437792</v>
          </cell>
          <cell r="E1339">
            <v>3.54</v>
          </cell>
          <cell r="F1339">
            <v>0.98804185351270557</v>
          </cell>
        </row>
        <row r="1340">
          <cell r="A1340">
            <v>36682</v>
          </cell>
          <cell r="B1340">
            <v>4.79</v>
          </cell>
          <cell r="C1340">
            <v>3.4231889469753574</v>
          </cell>
          <cell r="D1340">
            <v>3.5059116465863496</v>
          </cell>
          <cell r="E1340">
            <v>3.54</v>
          </cell>
          <cell r="F1340">
            <v>0.98431665421956682</v>
          </cell>
        </row>
        <row r="1341">
          <cell r="A1341">
            <v>36683</v>
          </cell>
          <cell r="B1341">
            <v>4.8499999999999996</v>
          </cell>
          <cell r="C1341">
            <v>3.4242537313432861</v>
          </cell>
          <cell r="D1341">
            <v>3.5080321285140608</v>
          </cell>
          <cell r="E1341">
            <v>3.54</v>
          </cell>
          <cell r="F1341">
            <v>0.98880597014925375</v>
          </cell>
        </row>
        <row r="1342">
          <cell r="A1342">
            <v>36684</v>
          </cell>
          <cell r="B1342">
            <v>4.88</v>
          </cell>
          <cell r="C1342">
            <v>3.4253392990305769</v>
          </cell>
          <cell r="D1342">
            <v>3.5101445783132577</v>
          </cell>
          <cell r="E1342">
            <v>3.54</v>
          </cell>
          <cell r="F1342">
            <v>0.99030574198359433</v>
          </cell>
        </row>
        <row r="1343">
          <cell r="A1343">
            <v>36685</v>
          </cell>
          <cell r="B1343">
            <v>4.8600000000000003</v>
          </cell>
          <cell r="C1343">
            <v>3.4264083457526104</v>
          </cell>
          <cell r="D1343">
            <v>3.5122409638554251</v>
          </cell>
          <cell r="E1343">
            <v>3.5449999999999999</v>
          </cell>
          <cell r="F1343">
            <v>0.98882265275707903</v>
          </cell>
        </row>
        <row r="1344">
          <cell r="A1344">
            <v>36686</v>
          </cell>
          <cell r="B1344">
            <v>4.8</v>
          </cell>
          <cell r="C1344">
            <v>3.4274311243484763</v>
          </cell>
          <cell r="D1344">
            <v>3.5143132530120522</v>
          </cell>
          <cell r="E1344">
            <v>3.55</v>
          </cell>
          <cell r="F1344">
            <v>0.98212956068503354</v>
          </cell>
        </row>
        <row r="1345">
          <cell r="A1345">
            <v>36689</v>
          </cell>
          <cell r="B1345">
            <v>4.83</v>
          </cell>
          <cell r="C1345">
            <v>3.4284747023809552</v>
          </cell>
          <cell r="D1345">
            <v>3.5164016064257066</v>
          </cell>
          <cell r="E1345">
            <v>3.55</v>
          </cell>
          <cell r="F1345">
            <v>0.98511904761904767</v>
          </cell>
        </row>
        <row r="1346">
          <cell r="A1346">
            <v>36690</v>
          </cell>
          <cell r="B1346">
            <v>4.9000000000000004</v>
          </cell>
          <cell r="C1346">
            <v>3.4295687732342031</v>
          </cell>
          <cell r="D1346">
            <v>3.5185542168674737</v>
          </cell>
          <cell r="E1346">
            <v>3.55</v>
          </cell>
          <cell r="F1346">
            <v>0.99033457249070633</v>
          </cell>
        </row>
        <row r="1347">
          <cell r="A1347">
            <v>36691</v>
          </cell>
          <cell r="B1347">
            <v>4.8899999999999997</v>
          </cell>
          <cell r="C1347">
            <v>3.4306537890044604</v>
          </cell>
          <cell r="D1347">
            <v>3.5206827309236983</v>
          </cell>
          <cell r="E1347">
            <v>3.55</v>
          </cell>
          <cell r="F1347">
            <v>0.9895988112927192</v>
          </cell>
        </row>
        <row r="1348">
          <cell r="A1348">
            <v>36692</v>
          </cell>
          <cell r="B1348">
            <v>4.92</v>
          </cell>
          <cell r="C1348">
            <v>3.4317594654788444</v>
          </cell>
          <cell r="D1348">
            <v>3.5228755020080356</v>
          </cell>
          <cell r="E1348">
            <v>3.55</v>
          </cell>
          <cell r="F1348">
            <v>0.99331848552338531</v>
          </cell>
        </row>
        <row r="1349">
          <cell r="A1349">
            <v>36693</v>
          </cell>
          <cell r="B1349">
            <v>4.88</v>
          </cell>
          <cell r="C1349">
            <v>3.4328338278931776</v>
          </cell>
          <cell r="D1349">
            <v>3.5250281124498026</v>
          </cell>
          <cell r="E1349">
            <v>3.55</v>
          </cell>
          <cell r="F1349">
            <v>0.98738872403560829</v>
          </cell>
        </row>
        <row r="1350">
          <cell r="A1350">
            <v>36696</v>
          </cell>
          <cell r="B1350">
            <v>4.84</v>
          </cell>
          <cell r="C1350">
            <v>3.433876945885844</v>
          </cell>
          <cell r="D1350">
            <v>3.5270923694779155</v>
          </cell>
          <cell r="E1350">
            <v>3.55</v>
          </cell>
          <cell r="F1350">
            <v>0.98220904373610085</v>
          </cell>
        </row>
        <row r="1351">
          <cell r="A1351">
            <v>36697</v>
          </cell>
          <cell r="B1351">
            <v>4.79</v>
          </cell>
          <cell r="C1351">
            <v>3.4348814814814843</v>
          </cell>
          <cell r="D1351">
            <v>3.5291244979919716</v>
          </cell>
          <cell r="E1351">
            <v>3.55</v>
          </cell>
          <cell r="F1351">
            <v>0.97629629629629633</v>
          </cell>
        </row>
        <row r="1352">
          <cell r="A1352">
            <v>36698</v>
          </cell>
          <cell r="B1352">
            <v>4.84</v>
          </cell>
          <cell r="C1352">
            <v>3.4359215396002991</v>
          </cell>
          <cell r="D1352">
            <v>3.531204819277113</v>
          </cell>
          <cell r="E1352">
            <v>3.55</v>
          </cell>
          <cell r="F1352">
            <v>0.98149518874907471</v>
          </cell>
        </row>
        <row r="1353">
          <cell r="A1353">
            <v>36699</v>
          </cell>
          <cell r="B1353">
            <v>4.84</v>
          </cell>
          <cell r="C1353">
            <v>3.4369600591716005</v>
          </cell>
          <cell r="D1353">
            <v>3.5332771084337389</v>
          </cell>
          <cell r="E1353">
            <v>3.55</v>
          </cell>
          <cell r="F1353">
            <v>0.98076923076923073</v>
          </cell>
        </row>
        <row r="1354">
          <cell r="A1354">
            <v>36700</v>
          </cell>
          <cell r="B1354">
            <v>4.91</v>
          </cell>
          <cell r="C1354">
            <v>3.4380487804878079</v>
          </cell>
          <cell r="D1354">
            <v>3.5348674698795217</v>
          </cell>
          <cell r="E1354">
            <v>3.55</v>
          </cell>
          <cell r="F1354">
            <v>0.99113082039911304</v>
          </cell>
        </row>
        <row r="1355">
          <cell r="A1355">
            <v>36703</v>
          </cell>
          <cell r="B1355">
            <v>4.93</v>
          </cell>
          <cell r="C1355">
            <v>3.4391506646971965</v>
          </cell>
          <cell r="D1355">
            <v>3.5362168674698835</v>
          </cell>
          <cell r="E1355">
            <v>3.55</v>
          </cell>
          <cell r="F1355">
            <v>0.99335302806499259</v>
          </cell>
        </row>
        <row r="1356">
          <cell r="A1356">
            <v>36704</v>
          </cell>
          <cell r="B1356">
            <v>4.92</v>
          </cell>
          <cell r="C1356">
            <v>3.4402435424354274</v>
          </cell>
          <cell r="D1356">
            <v>3.5374457831325339</v>
          </cell>
          <cell r="E1356">
            <v>3.55</v>
          </cell>
          <cell r="F1356">
            <v>0.99188191881918819</v>
          </cell>
        </row>
        <row r="1357">
          <cell r="A1357">
            <v>36705</v>
          </cell>
          <cell r="B1357">
            <v>4.93</v>
          </cell>
          <cell r="C1357">
            <v>3.441342182890859</v>
          </cell>
          <cell r="D1357">
            <v>3.5391084337349437</v>
          </cell>
          <cell r="E1357">
            <v>3.5549999999999997</v>
          </cell>
          <cell r="F1357">
            <v>0.99262536873156337</v>
          </cell>
        </row>
        <row r="1358">
          <cell r="A1358">
            <v>36706</v>
          </cell>
          <cell r="B1358">
            <v>4.91</v>
          </cell>
          <cell r="C1358">
            <v>3.4424244657332386</v>
          </cell>
          <cell r="D1358">
            <v>3.5407791164658673</v>
          </cell>
          <cell r="E1358">
            <v>3.56</v>
          </cell>
          <cell r="F1358">
            <v>0.98820928518791451</v>
          </cell>
        </row>
        <row r="1359">
          <cell r="A1359">
            <v>36707</v>
          </cell>
          <cell r="B1359">
            <v>4.53</v>
          </cell>
          <cell r="C1359">
            <v>3.4432253313696641</v>
          </cell>
          <cell r="D1359">
            <v>3.5422730923694816</v>
          </cell>
          <cell r="E1359">
            <v>3.56</v>
          </cell>
          <cell r="F1359">
            <v>0.93078055964653905</v>
          </cell>
        </row>
        <row r="1360">
          <cell r="A1360">
            <v>36710</v>
          </cell>
          <cell r="B1360">
            <v>4.45</v>
          </cell>
          <cell r="C1360">
            <v>3.4439661515820488</v>
          </cell>
          <cell r="D1360">
            <v>3.5436144578313291</v>
          </cell>
          <cell r="E1360">
            <v>3.56</v>
          </cell>
          <cell r="F1360">
            <v>0.91685062545989693</v>
          </cell>
        </row>
        <row r="1361">
          <cell r="A1361">
            <v>36711</v>
          </cell>
          <cell r="B1361">
            <v>4.4800000000000004</v>
          </cell>
          <cell r="C1361">
            <v>3.4447279411764731</v>
          </cell>
          <cell r="D1361">
            <v>3.5450361445783165</v>
          </cell>
          <cell r="E1361">
            <v>3.56</v>
          </cell>
          <cell r="F1361">
            <v>0.92132352941176465</v>
          </cell>
        </row>
        <row r="1362">
          <cell r="A1362">
            <v>36712</v>
          </cell>
          <cell r="B1362">
            <v>4.4800000000000004</v>
          </cell>
          <cell r="C1362">
            <v>3.4454886113152119</v>
          </cell>
          <cell r="D1362">
            <v>3.5464578313253043</v>
          </cell>
          <cell r="E1362">
            <v>3.56</v>
          </cell>
          <cell r="F1362">
            <v>0.92064658339456285</v>
          </cell>
        </row>
        <row r="1363">
          <cell r="A1363">
            <v>36713</v>
          </cell>
          <cell r="B1363">
            <v>4.47</v>
          </cell>
          <cell r="C1363">
            <v>3.44624082232012</v>
          </cell>
          <cell r="D1363">
            <v>3.5479036144578346</v>
          </cell>
          <cell r="E1363">
            <v>3.56</v>
          </cell>
          <cell r="F1363">
            <v>0.91776798825256978</v>
          </cell>
        </row>
        <row r="1364">
          <cell r="A1364">
            <v>36714</v>
          </cell>
          <cell r="B1364">
            <v>4.54</v>
          </cell>
          <cell r="C1364">
            <v>3.4470432868672072</v>
          </cell>
          <cell r="D1364">
            <v>3.5493815261044208</v>
          </cell>
          <cell r="E1364">
            <v>3.56</v>
          </cell>
          <cell r="F1364">
            <v>0.93323550990462212</v>
          </cell>
        </row>
        <row r="1365">
          <cell r="A1365">
            <v>36717</v>
          </cell>
          <cell r="B1365">
            <v>4.58</v>
          </cell>
          <cell r="C1365">
            <v>3.4478739002932577</v>
          </cell>
          <cell r="D1365">
            <v>3.5508674698795217</v>
          </cell>
          <cell r="E1365">
            <v>3.56</v>
          </cell>
          <cell r="F1365">
            <v>0.94281524926686222</v>
          </cell>
        </row>
        <row r="1366">
          <cell r="A1366">
            <v>36718</v>
          </cell>
          <cell r="B1366">
            <v>4.6100000000000003</v>
          </cell>
          <cell r="C1366">
            <v>3.4487252747252768</v>
          </cell>
          <cell r="D1366">
            <v>3.5524497991967912</v>
          </cell>
          <cell r="E1366">
            <v>3.56</v>
          </cell>
          <cell r="F1366">
            <v>0.95091575091575087</v>
          </cell>
        </row>
        <row r="1367">
          <cell r="A1367">
            <v>36719</v>
          </cell>
          <cell r="B1367">
            <v>4.6500000000000004</v>
          </cell>
          <cell r="C1367">
            <v>3.4496046852123006</v>
          </cell>
          <cell r="D1367">
            <v>3.5540722891566299</v>
          </cell>
          <cell r="E1367">
            <v>3.56</v>
          </cell>
          <cell r="F1367">
            <v>0.95314787701317716</v>
          </cell>
        </row>
        <row r="1368">
          <cell r="A1368">
            <v>36720</v>
          </cell>
          <cell r="B1368">
            <v>4.66</v>
          </cell>
          <cell r="C1368">
            <v>3.4504901243599142</v>
          </cell>
          <cell r="D1368">
            <v>3.5556224899598421</v>
          </cell>
          <cell r="E1368">
            <v>3.56</v>
          </cell>
          <cell r="F1368">
            <v>0.95391367959034379</v>
          </cell>
        </row>
        <row r="1369">
          <cell r="A1369">
            <v>36721</v>
          </cell>
          <cell r="B1369">
            <v>4.68</v>
          </cell>
          <cell r="C1369">
            <v>3.4513888888888911</v>
          </cell>
          <cell r="D1369">
            <v>3.5572530120481964</v>
          </cell>
          <cell r="E1369">
            <v>3.56</v>
          </cell>
          <cell r="F1369">
            <v>0.95614035087719296</v>
          </cell>
        </row>
        <row r="1370">
          <cell r="A1370">
            <v>36724</v>
          </cell>
          <cell r="B1370">
            <v>4.68</v>
          </cell>
          <cell r="C1370">
            <v>3.4522863403944508</v>
          </cell>
          <cell r="D1370">
            <v>3.5588594377510074</v>
          </cell>
          <cell r="E1370">
            <v>3.56</v>
          </cell>
          <cell r="F1370">
            <v>0.95544192841490139</v>
          </cell>
        </row>
        <row r="1371">
          <cell r="A1371">
            <v>36725</v>
          </cell>
          <cell r="B1371">
            <v>4.71</v>
          </cell>
          <cell r="C1371">
            <v>3.4532043795620462</v>
          </cell>
          <cell r="D1371">
            <v>3.5605060240963886</v>
          </cell>
          <cell r="E1371">
            <v>3.56</v>
          </cell>
          <cell r="F1371">
            <v>0.95839416058394156</v>
          </cell>
        </row>
        <row r="1372">
          <cell r="A1372">
            <v>36726</v>
          </cell>
          <cell r="B1372">
            <v>4.72</v>
          </cell>
          <cell r="C1372">
            <v>3.4541283734500388</v>
          </cell>
          <cell r="D1372">
            <v>3.5621606425702845</v>
          </cell>
          <cell r="E1372">
            <v>3.56</v>
          </cell>
          <cell r="F1372">
            <v>0.95915390226112329</v>
          </cell>
        </row>
        <row r="1373">
          <cell r="A1373">
            <v>36727</v>
          </cell>
          <cell r="B1373">
            <v>4.72</v>
          </cell>
          <cell r="C1373">
            <v>3.4550510204081659</v>
          </cell>
          <cell r="D1373">
            <v>3.563839357429722</v>
          </cell>
          <cell r="E1373">
            <v>3.5649999999999999</v>
          </cell>
          <cell r="F1373">
            <v>0.95845481049562686</v>
          </cell>
        </row>
        <row r="1374">
          <cell r="A1374">
            <v>36728</v>
          </cell>
          <cell r="B1374">
            <v>4.7300000000000004</v>
          </cell>
          <cell r="C1374">
            <v>3.4559796067006578</v>
          </cell>
          <cell r="D1374">
            <v>3.5656465863453848</v>
          </cell>
          <cell r="E1374">
            <v>3.57</v>
          </cell>
          <cell r="F1374">
            <v>0.96212672978878366</v>
          </cell>
        </row>
        <row r="1375">
          <cell r="A1375">
            <v>36731</v>
          </cell>
          <cell r="B1375">
            <v>4.71</v>
          </cell>
          <cell r="C1375">
            <v>3.4568922852984012</v>
          </cell>
          <cell r="D1375">
            <v>3.5674377510040198</v>
          </cell>
          <cell r="E1375">
            <v>3.57</v>
          </cell>
          <cell r="F1375">
            <v>0.95560407569141192</v>
          </cell>
        </row>
        <row r="1376">
          <cell r="A1376">
            <v>36732</v>
          </cell>
          <cell r="B1376">
            <v>4.75</v>
          </cell>
          <cell r="C1376">
            <v>3.4578327272727294</v>
          </cell>
          <cell r="D1376">
            <v>3.5692851405622528</v>
          </cell>
          <cell r="E1376">
            <v>3.57</v>
          </cell>
          <cell r="F1376">
            <v>0.96509090909090911</v>
          </cell>
        </row>
        <row r="1377">
          <cell r="A1377">
            <v>36733</v>
          </cell>
          <cell r="B1377">
            <v>4.79</v>
          </cell>
          <cell r="C1377">
            <v>3.4588008720930254</v>
          </cell>
          <cell r="D1377">
            <v>3.571164658634542</v>
          </cell>
          <cell r="E1377">
            <v>3.57</v>
          </cell>
          <cell r="F1377">
            <v>0.97093023255813948</v>
          </cell>
        </row>
        <row r="1378">
          <cell r="A1378">
            <v>36734</v>
          </cell>
          <cell r="B1378">
            <v>4.79</v>
          </cell>
          <cell r="C1378">
            <v>3.4597676107480053</v>
          </cell>
          <cell r="D1378">
            <v>3.5730120481927745</v>
          </cell>
          <cell r="E1378">
            <v>3.57</v>
          </cell>
          <cell r="F1378">
            <v>0.97022512708787223</v>
          </cell>
        </row>
        <row r="1379">
          <cell r="A1379">
            <v>36735</v>
          </cell>
          <cell r="B1379">
            <v>4.79</v>
          </cell>
          <cell r="C1379">
            <v>3.4607329462989864</v>
          </cell>
          <cell r="D1379">
            <v>3.5748835341365504</v>
          </cell>
          <cell r="E1379">
            <v>3.57</v>
          </cell>
          <cell r="F1379">
            <v>0.96952104499274305</v>
          </cell>
        </row>
        <row r="1380">
          <cell r="A1380">
            <v>36738</v>
          </cell>
          <cell r="B1380">
            <v>4.82</v>
          </cell>
          <cell r="C1380">
            <v>3.461718636693258</v>
          </cell>
          <cell r="D1380">
            <v>3.5767630522088387</v>
          </cell>
          <cell r="E1380">
            <v>3.57</v>
          </cell>
          <cell r="F1380">
            <v>0.9753444525018129</v>
          </cell>
        </row>
        <row r="1381">
          <cell r="A1381">
            <v>36739</v>
          </cell>
          <cell r="B1381">
            <v>4.83</v>
          </cell>
          <cell r="C1381">
            <v>3.4627101449275384</v>
          </cell>
          <cell r="D1381">
            <v>3.5786345381526137</v>
          </cell>
          <cell r="E1381">
            <v>3.57</v>
          </cell>
          <cell r="F1381">
            <v>0.97608695652173916</v>
          </cell>
        </row>
        <row r="1382">
          <cell r="A1382">
            <v>36740</v>
          </cell>
          <cell r="B1382">
            <v>4.84</v>
          </cell>
          <cell r="C1382">
            <v>3.4637074583635066</v>
          </cell>
          <cell r="D1382">
            <v>3.5805220883534172</v>
          </cell>
          <cell r="E1382">
            <v>3.57</v>
          </cell>
          <cell r="F1382">
            <v>0.97682838522809556</v>
          </cell>
        </row>
        <row r="1383">
          <cell r="A1383">
            <v>36741</v>
          </cell>
          <cell r="B1383">
            <v>4.8499999999999996</v>
          </cell>
          <cell r="C1383">
            <v>3.4647105643994234</v>
          </cell>
          <cell r="D1383">
            <v>3.5824257028112485</v>
          </cell>
          <cell r="E1383">
            <v>3.57</v>
          </cell>
          <cell r="F1383">
            <v>0.98046309696092615</v>
          </cell>
        </row>
        <row r="1384">
          <cell r="A1384">
            <v>36742</v>
          </cell>
          <cell r="B1384">
            <v>4.83</v>
          </cell>
          <cell r="C1384">
            <v>3.4656977584960256</v>
          </cell>
          <cell r="D1384">
            <v>3.5843293172690798</v>
          </cell>
          <cell r="E1384">
            <v>3.57</v>
          </cell>
          <cell r="F1384">
            <v>0.97396963123644253</v>
          </cell>
        </row>
        <row r="1385">
          <cell r="A1385">
            <v>36745</v>
          </cell>
          <cell r="B1385">
            <v>4.8600000000000003</v>
          </cell>
          <cell r="C1385">
            <v>3.466705202312141</v>
          </cell>
          <cell r="D1385">
            <v>3.5863453815261082</v>
          </cell>
          <cell r="E1385">
            <v>3.57</v>
          </cell>
          <cell r="F1385">
            <v>0.98193641618497107</v>
          </cell>
        </row>
        <row r="1386">
          <cell r="A1386">
            <v>36746</v>
          </cell>
          <cell r="B1386">
            <v>4.8899999999999997</v>
          </cell>
          <cell r="C1386">
            <v>3.4677328519855619</v>
          </cell>
          <cell r="D1386">
            <v>3.588433734939763</v>
          </cell>
          <cell r="E1386">
            <v>3.57</v>
          </cell>
          <cell r="F1386">
            <v>0.9848375451263538</v>
          </cell>
        </row>
        <row r="1387">
          <cell r="A1387">
            <v>36747</v>
          </cell>
          <cell r="B1387">
            <v>4.92</v>
          </cell>
          <cell r="C1387">
            <v>3.4687806637806662</v>
          </cell>
          <cell r="D1387">
            <v>3.590522088353417</v>
          </cell>
          <cell r="E1387">
            <v>3.57</v>
          </cell>
          <cell r="F1387">
            <v>0.99062049062049062</v>
          </cell>
        </row>
        <row r="1388">
          <cell r="A1388">
            <v>36748</v>
          </cell>
          <cell r="B1388">
            <v>4.93</v>
          </cell>
          <cell r="C1388">
            <v>3.4698341744772918</v>
          </cell>
          <cell r="D1388">
            <v>3.592578313253016</v>
          </cell>
          <cell r="E1388">
            <v>3.57</v>
          </cell>
          <cell r="F1388">
            <v>0.9920692141312184</v>
          </cell>
        </row>
        <row r="1389">
          <cell r="A1389">
            <v>36749</v>
          </cell>
          <cell r="B1389">
            <v>4.93</v>
          </cell>
          <cell r="C1389">
            <v>3.4708861671469768</v>
          </cell>
          <cell r="D1389">
            <v>3.5946265060241003</v>
          </cell>
          <cell r="E1389">
            <v>3.57</v>
          </cell>
          <cell r="F1389">
            <v>0.99135446685878958</v>
          </cell>
        </row>
        <row r="1390">
          <cell r="A1390">
            <v>36752</v>
          </cell>
          <cell r="B1390">
            <v>4.97</v>
          </cell>
          <cell r="C1390">
            <v>3.4719654427645819</v>
          </cell>
          <cell r="D1390">
            <v>3.5966265060241009</v>
          </cell>
          <cell r="E1390">
            <v>3.57</v>
          </cell>
          <cell r="F1390">
            <v>0.99496040316774659</v>
          </cell>
        </row>
        <row r="1391">
          <cell r="A1391">
            <v>36753</v>
          </cell>
          <cell r="B1391">
            <v>4.96</v>
          </cell>
          <cell r="C1391">
            <v>3.4730359712230245</v>
          </cell>
          <cell r="D1391">
            <v>3.5986184738955864</v>
          </cell>
          <cell r="E1391">
            <v>3.57</v>
          </cell>
          <cell r="F1391">
            <v>0.99424460431654671</v>
          </cell>
        </row>
        <row r="1392">
          <cell r="A1392">
            <v>36754</v>
          </cell>
          <cell r="B1392">
            <v>4.9800000000000004</v>
          </cell>
          <cell r="C1392">
            <v>3.4741193386053224</v>
          </cell>
          <cell r="D1392">
            <v>3.6006746987951845</v>
          </cell>
          <cell r="E1392">
            <v>3.57</v>
          </cell>
          <cell r="F1392">
            <v>0.99496764917325664</v>
          </cell>
        </row>
        <row r="1393">
          <cell r="A1393">
            <v>36755</v>
          </cell>
          <cell r="B1393">
            <v>5.01</v>
          </cell>
          <cell r="C1393">
            <v>3.4752227011494279</v>
          </cell>
          <cell r="D1393">
            <v>3.6027550200803251</v>
          </cell>
          <cell r="E1393">
            <v>3.57</v>
          </cell>
          <cell r="F1393">
            <v>0.99497126436781613</v>
          </cell>
        </row>
        <row r="1394">
          <cell r="A1394">
            <v>36756</v>
          </cell>
          <cell r="B1394">
            <v>5.01</v>
          </cell>
          <cell r="C1394">
            <v>3.4763244795405628</v>
          </cell>
          <cell r="D1394">
            <v>3.6048192771084375</v>
          </cell>
          <cell r="E1394">
            <v>3.57</v>
          </cell>
          <cell r="F1394">
            <v>0.99425699928212496</v>
          </cell>
        </row>
        <row r="1395">
          <cell r="A1395">
            <v>36759</v>
          </cell>
          <cell r="B1395">
            <v>5.07</v>
          </cell>
          <cell r="C1395">
            <v>3.4774677187948377</v>
          </cell>
          <cell r="D1395">
            <v>3.6069397590361478</v>
          </cell>
          <cell r="E1395">
            <v>3.5750000000000002</v>
          </cell>
          <cell r="F1395">
            <v>0.99569583931133432</v>
          </cell>
        </row>
        <row r="1396">
          <cell r="A1396">
            <v>36760</v>
          </cell>
          <cell r="B1396">
            <v>4.9800000000000004</v>
          </cell>
          <cell r="C1396">
            <v>3.4785448028673858</v>
          </cell>
          <cell r="D1396">
            <v>3.6088594377510073</v>
          </cell>
          <cell r="E1396">
            <v>3.58</v>
          </cell>
          <cell r="F1396">
            <v>0.99211469534050178</v>
          </cell>
        </row>
        <row r="1397">
          <cell r="A1397">
            <v>36761</v>
          </cell>
          <cell r="B1397">
            <v>4.93</v>
          </cell>
          <cell r="C1397">
            <v>3.4795845272206329</v>
          </cell>
          <cell r="D1397">
            <v>3.6106746987951843</v>
          </cell>
          <cell r="E1397">
            <v>3.58</v>
          </cell>
          <cell r="F1397">
            <v>0.98567335243553011</v>
          </cell>
        </row>
        <row r="1398">
          <cell r="A1398">
            <v>36762</v>
          </cell>
          <cell r="B1398">
            <v>4.96</v>
          </cell>
          <cell r="C1398">
            <v>3.4806442376521143</v>
          </cell>
          <cell r="D1398">
            <v>3.6125783132530147</v>
          </cell>
          <cell r="E1398">
            <v>3.58</v>
          </cell>
          <cell r="F1398">
            <v>0.98997852541159626</v>
          </cell>
        </row>
        <row r="1399">
          <cell r="A1399">
            <v>36763</v>
          </cell>
          <cell r="B1399">
            <v>5</v>
          </cell>
          <cell r="C1399">
            <v>3.4817310443490728</v>
          </cell>
          <cell r="D1399">
            <v>3.6145220883534166</v>
          </cell>
          <cell r="E1399">
            <v>3.58</v>
          </cell>
          <cell r="F1399">
            <v>0.99284692417739628</v>
          </cell>
        </row>
        <row r="1400">
          <cell r="A1400">
            <v>36766</v>
          </cell>
          <cell r="B1400">
            <v>5.03</v>
          </cell>
          <cell r="C1400">
            <v>3.4828377412437481</v>
          </cell>
          <cell r="D1400">
            <v>3.6164738955823323</v>
          </cell>
          <cell r="E1400">
            <v>3.58</v>
          </cell>
          <cell r="F1400">
            <v>0.99428162973552536</v>
          </cell>
        </row>
        <row r="1401">
          <cell r="A1401">
            <v>36767</v>
          </cell>
          <cell r="B1401">
            <v>5.04</v>
          </cell>
          <cell r="C1401">
            <v>3.4839500000000023</v>
          </cell>
          <cell r="D1401">
            <v>3.6183855421686779</v>
          </cell>
          <cell r="E1401">
            <v>3.58</v>
          </cell>
          <cell r="F1401">
            <v>0.995</v>
          </cell>
        </row>
        <row r="1402">
          <cell r="A1402">
            <v>36768</v>
          </cell>
          <cell r="B1402">
            <v>4.97</v>
          </cell>
          <cell r="C1402">
            <v>3.4850107066381182</v>
          </cell>
          <cell r="D1402">
            <v>3.6202570281124538</v>
          </cell>
          <cell r="E1402">
            <v>3.58</v>
          </cell>
          <cell r="F1402">
            <v>0.98857958600999285</v>
          </cell>
        </row>
        <row r="1403">
          <cell r="A1403">
            <v>36769</v>
          </cell>
          <cell r="B1403">
            <v>4.84</v>
          </cell>
          <cell r="C1403">
            <v>3.485977175463626</v>
          </cell>
          <cell r="D1403">
            <v>3.6220642570281156</v>
          </cell>
          <cell r="E1403">
            <v>3.58</v>
          </cell>
          <cell r="F1403">
            <v>0.96291012838801715</v>
          </cell>
        </row>
        <row r="1404">
          <cell r="A1404">
            <v>36770</v>
          </cell>
          <cell r="B1404">
            <v>4.79</v>
          </cell>
          <cell r="C1404">
            <v>3.4869066286528891</v>
          </cell>
          <cell r="D1404">
            <v>3.6238072289156658</v>
          </cell>
          <cell r="E1404">
            <v>3.58</v>
          </cell>
          <cell r="F1404">
            <v>0.95224518888096932</v>
          </cell>
        </row>
        <row r="1405">
          <cell r="A1405">
            <v>36773</v>
          </cell>
          <cell r="B1405">
            <v>4.82</v>
          </cell>
          <cell r="C1405">
            <v>3.487856125356128</v>
          </cell>
          <cell r="D1405">
            <v>3.6255823293172722</v>
          </cell>
          <cell r="E1405">
            <v>3.58</v>
          </cell>
          <cell r="F1405">
            <v>0.95868945868945865</v>
          </cell>
        </row>
        <row r="1406">
          <cell r="A1406">
            <v>36774</v>
          </cell>
          <cell r="B1406">
            <v>4.71</v>
          </cell>
          <cell r="C1406">
            <v>3.4887259786476892</v>
          </cell>
          <cell r="D1406">
            <v>3.6272690763052244</v>
          </cell>
          <cell r="E1406">
            <v>3.58</v>
          </cell>
          <cell r="F1406">
            <v>0.93451957295373667</v>
          </cell>
        </row>
        <row r="1407">
          <cell r="A1407">
            <v>36775</v>
          </cell>
          <cell r="B1407">
            <v>4.62</v>
          </cell>
          <cell r="C1407">
            <v>3.4895305832147963</v>
          </cell>
          <cell r="D1407">
            <v>3.6288192771084375</v>
          </cell>
          <cell r="E1407">
            <v>3.58</v>
          </cell>
          <cell r="F1407">
            <v>0.92460881934566141</v>
          </cell>
        </row>
        <row r="1408">
          <cell r="A1408">
            <v>36776</v>
          </cell>
          <cell r="B1408">
            <v>4.68</v>
          </cell>
          <cell r="C1408">
            <v>3.4903766879886309</v>
          </cell>
          <cell r="D1408">
            <v>3.6304578313253058</v>
          </cell>
          <cell r="E1408">
            <v>3.58</v>
          </cell>
          <cell r="F1408">
            <v>0.93034825870646765</v>
          </cell>
        </row>
        <row r="1409">
          <cell r="A1409">
            <v>36777</v>
          </cell>
          <cell r="B1409">
            <v>4.7</v>
          </cell>
          <cell r="C1409">
            <v>3.4912357954545481</v>
          </cell>
          <cell r="D1409">
            <v>3.6321044176706865</v>
          </cell>
          <cell r="E1409">
            <v>3.58</v>
          </cell>
          <cell r="F1409">
            <v>0.93323863636363635</v>
          </cell>
        </row>
        <row r="1410">
          <cell r="A1410">
            <v>36780</v>
          </cell>
          <cell r="B1410">
            <v>4.7300000000000004</v>
          </cell>
          <cell r="C1410">
            <v>3.4921149751596898</v>
          </cell>
          <cell r="D1410">
            <v>3.633759036144582</v>
          </cell>
          <cell r="E1410">
            <v>3.58</v>
          </cell>
          <cell r="F1410">
            <v>0.94109297374024126</v>
          </cell>
        </row>
        <row r="1411">
          <cell r="A1411">
            <v>36781</v>
          </cell>
          <cell r="B1411">
            <v>4.75</v>
          </cell>
          <cell r="C1411">
            <v>3.4930070921985839</v>
          </cell>
          <cell r="D1411">
            <v>3.6354056224899636</v>
          </cell>
          <cell r="E1411">
            <v>3.58</v>
          </cell>
          <cell r="F1411">
            <v>0.94468085106382982</v>
          </cell>
        </row>
        <row r="1412">
          <cell r="A1412">
            <v>36782</v>
          </cell>
          <cell r="B1412">
            <v>4.7699999999999996</v>
          </cell>
          <cell r="C1412">
            <v>3.4939121190644959</v>
          </cell>
          <cell r="D1412">
            <v>3.6370763052208872</v>
          </cell>
          <cell r="E1412">
            <v>3.58</v>
          </cell>
          <cell r="F1412">
            <v>0.94755492558469168</v>
          </cell>
        </row>
        <row r="1413">
          <cell r="A1413">
            <v>36783</v>
          </cell>
          <cell r="B1413">
            <v>4.75</v>
          </cell>
          <cell r="C1413">
            <v>3.4948016997167164</v>
          </cell>
          <cell r="D1413">
            <v>3.6387228915662688</v>
          </cell>
          <cell r="E1413">
            <v>3.58</v>
          </cell>
          <cell r="F1413">
            <v>0.943342776203966</v>
          </cell>
        </row>
        <row r="1414">
          <cell r="A1414">
            <v>36784</v>
          </cell>
          <cell r="B1414">
            <v>4.75</v>
          </cell>
          <cell r="C1414">
            <v>3.4956900212314248</v>
          </cell>
          <cell r="D1414">
            <v>3.640321285140566</v>
          </cell>
          <cell r="E1414">
            <v>3.58</v>
          </cell>
          <cell r="F1414">
            <v>0.9426751592356688</v>
          </cell>
        </row>
        <row r="1415">
          <cell r="A1415">
            <v>36787</v>
          </cell>
          <cell r="B1415">
            <v>4.67</v>
          </cell>
          <cell r="C1415">
            <v>3.496520509193779</v>
          </cell>
          <cell r="D1415">
            <v>3.6418313253012085</v>
          </cell>
          <cell r="E1415">
            <v>3.585</v>
          </cell>
          <cell r="F1415">
            <v>0.92432814710042432</v>
          </cell>
        </row>
        <row r="1416">
          <cell r="A1416">
            <v>36788</v>
          </cell>
          <cell r="B1416">
            <v>4.57</v>
          </cell>
          <cell r="C1416">
            <v>3.4972791519434652</v>
          </cell>
          <cell r="D1416">
            <v>3.6431726907630551</v>
          </cell>
          <cell r="E1416">
            <v>3.59</v>
          </cell>
          <cell r="F1416">
            <v>0.90600706713780921</v>
          </cell>
        </row>
        <row r="1417">
          <cell r="A1417">
            <v>36789</v>
          </cell>
          <cell r="B1417">
            <v>4.62</v>
          </cell>
          <cell r="C1417">
            <v>3.4980720338983073</v>
          </cell>
          <cell r="D1417">
            <v>3.6446265060240988</v>
          </cell>
          <cell r="E1417">
            <v>3.59</v>
          </cell>
          <cell r="F1417">
            <v>0.91878531073446323</v>
          </cell>
        </row>
        <row r="1418">
          <cell r="A1418">
            <v>36790</v>
          </cell>
          <cell r="B1418">
            <v>4.58</v>
          </cell>
          <cell r="C1418">
            <v>3.4988355681016254</v>
          </cell>
          <cell r="D1418">
            <v>3.6460000000000017</v>
          </cell>
          <cell r="E1418">
            <v>3.59</v>
          </cell>
          <cell r="F1418">
            <v>0.90825688073394495</v>
          </cell>
        </row>
        <row r="1419">
          <cell r="A1419">
            <v>36791</v>
          </cell>
          <cell r="B1419">
            <v>4.54</v>
          </cell>
          <cell r="C1419">
            <v>3.4995698166431617</v>
          </cell>
          <cell r="D1419">
            <v>3.6473333333333349</v>
          </cell>
          <cell r="E1419">
            <v>3.59</v>
          </cell>
          <cell r="F1419">
            <v>0.89703808180535971</v>
          </cell>
        </row>
        <row r="1420">
          <cell r="A1420">
            <v>36794</v>
          </cell>
          <cell r="B1420">
            <v>4.51</v>
          </cell>
          <cell r="C1420">
            <v>3.5002818886539839</v>
          </cell>
          <cell r="D1420">
            <v>3.6486746987951832</v>
          </cell>
          <cell r="E1420">
            <v>3.59</v>
          </cell>
          <cell r="F1420">
            <v>0.89006342494714585</v>
          </cell>
        </row>
        <row r="1421">
          <cell r="A1421">
            <v>36795</v>
          </cell>
          <cell r="B1421">
            <v>4.54</v>
          </cell>
          <cell r="C1421">
            <v>3.5010140845070445</v>
          </cell>
          <cell r="D1421">
            <v>3.6500963855421715</v>
          </cell>
          <cell r="E1421">
            <v>3.59</v>
          </cell>
          <cell r="F1421">
            <v>0.89647887323943665</v>
          </cell>
        </row>
        <row r="1422">
          <cell r="A1422">
            <v>36796</v>
          </cell>
          <cell r="B1422">
            <v>4.5999999999999996</v>
          </cell>
          <cell r="C1422">
            <v>3.5017874736101362</v>
          </cell>
          <cell r="D1422">
            <v>3.6515662650602438</v>
          </cell>
          <cell r="E1422">
            <v>3.59</v>
          </cell>
          <cell r="F1422">
            <v>0.91414496833216041</v>
          </cell>
        </row>
        <row r="1423">
          <cell r="A1423">
            <v>36797</v>
          </cell>
          <cell r="B1423">
            <v>4.55</v>
          </cell>
          <cell r="C1423">
            <v>3.5025246132208183</v>
          </cell>
          <cell r="D1423">
            <v>3.6530200803212876</v>
          </cell>
          <cell r="E1423">
            <v>3.59</v>
          </cell>
          <cell r="F1423">
            <v>0.89803094233473979</v>
          </cell>
        </row>
        <row r="1424">
          <cell r="A1424">
            <v>36798</v>
          </cell>
          <cell r="B1424">
            <v>4.5999999999999996</v>
          </cell>
          <cell r="C1424">
            <v>3.5032958538299397</v>
          </cell>
          <cell r="D1424">
            <v>3.6544979919678742</v>
          </cell>
          <cell r="E1424">
            <v>3.59</v>
          </cell>
          <cell r="F1424">
            <v>0.91356289529163737</v>
          </cell>
        </row>
        <row r="1425">
          <cell r="A1425">
            <v>36808</v>
          </cell>
          <cell r="B1425">
            <v>4.6100000000000003</v>
          </cell>
          <cell r="C1425">
            <v>3.504073033707868</v>
          </cell>
          <cell r="D1425">
            <v>3.6560000000000032</v>
          </cell>
          <cell r="E1425">
            <v>3.59</v>
          </cell>
          <cell r="F1425">
            <v>0.9171348314606742</v>
          </cell>
        </row>
        <row r="1426">
          <cell r="A1426">
            <v>36809</v>
          </cell>
          <cell r="B1426">
            <v>4.68</v>
          </cell>
          <cell r="C1426">
            <v>3.5048982456140378</v>
          </cell>
          <cell r="D1426">
            <v>3.6575662650602441</v>
          </cell>
          <cell r="E1426">
            <v>3.59</v>
          </cell>
          <cell r="F1426">
            <v>0.9263157894736842</v>
          </cell>
        </row>
        <row r="1427">
          <cell r="A1427">
            <v>36810</v>
          </cell>
          <cell r="B1427">
            <v>4.66</v>
          </cell>
          <cell r="C1427">
            <v>3.5057082748948134</v>
          </cell>
          <cell r="D1427">
            <v>3.6591244979919715</v>
          </cell>
          <cell r="E1427">
            <v>3.59</v>
          </cell>
          <cell r="F1427">
            <v>0.92215988779803648</v>
          </cell>
        </row>
        <row r="1428">
          <cell r="A1428">
            <v>36811</v>
          </cell>
          <cell r="B1428">
            <v>4.6399999999999997</v>
          </cell>
          <cell r="C1428">
            <v>3.5065031534688189</v>
          </cell>
          <cell r="D1428">
            <v>3.6606907630522119</v>
          </cell>
          <cell r="E1428">
            <v>3.59</v>
          </cell>
          <cell r="F1428">
            <v>0.92011212333566927</v>
          </cell>
        </row>
        <row r="1429">
          <cell r="A1429">
            <v>36812</v>
          </cell>
          <cell r="B1429">
            <v>4.62</v>
          </cell>
          <cell r="C1429">
            <v>3.5072829131652692</v>
          </cell>
          <cell r="D1429">
            <v>3.6622168674698834</v>
          </cell>
          <cell r="E1429">
            <v>3.59</v>
          </cell>
          <cell r="F1429">
            <v>0.91666666666666663</v>
          </cell>
        </row>
        <row r="1430">
          <cell r="A1430">
            <v>36815</v>
          </cell>
          <cell r="B1430">
            <v>4.58</v>
          </cell>
          <cell r="C1430">
            <v>3.5080335899230262</v>
          </cell>
          <cell r="D1430">
            <v>3.663702811244983</v>
          </cell>
          <cell r="E1430">
            <v>3.59</v>
          </cell>
          <cell r="F1430">
            <v>0.90342897130860744</v>
          </cell>
        </row>
        <row r="1431">
          <cell r="A1431">
            <v>36816</v>
          </cell>
          <cell r="B1431">
            <v>4.5999999999999996</v>
          </cell>
          <cell r="C1431">
            <v>3.5087972027972061</v>
          </cell>
          <cell r="D1431">
            <v>3.6651807228915696</v>
          </cell>
          <cell r="E1431">
            <v>3.5949999999999998</v>
          </cell>
          <cell r="F1431">
            <v>0.90979020979020975</v>
          </cell>
        </row>
        <row r="1432">
          <cell r="A1432">
            <v>36817</v>
          </cell>
          <cell r="B1432">
            <v>4.6399999999999997</v>
          </cell>
          <cell r="C1432">
            <v>3.5095877009084591</v>
          </cell>
          <cell r="D1432">
            <v>3.6666827309236982</v>
          </cell>
          <cell r="E1432">
            <v>3.6</v>
          </cell>
          <cell r="F1432">
            <v>0.9196366177498253</v>
          </cell>
        </row>
        <row r="1433">
          <cell r="A1433">
            <v>36818</v>
          </cell>
          <cell r="B1433">
            <v>4.62</v>
          </cell>
          <cell r="C1433">
            <v>3.5103631284916235</v>
          </cell>
          <cell r="D1433">
            <v>3.6681285140562285</v>
          </cell>
          <cell r="E1433">
            <v>3.6</v>
          </cell>
          <cell r="F1433">
            <v>0.91550279329608941</v>
          </cell>
        </row>
        <row r="1434">
          <cell r="A1434">
            <v>36819</v>
          </cell>
          <cell r="B1434">
            <v>4.7</v>
          </cell>
          <cell r="C1434">
            <v>3.5111933007676237</v>
          </cell>
          <cell r="D1434">
            <v>3.669638554216871</v>
          </cell>
          <cell r="E1434">
            <v>3.6</v>
          </cell>
          <cell r="F1434">
            <v>0.93021632937892529</v>
          </cell>
        </row>
        <row r="1435">
          <cell r="A1435">
            <v>36822</v>
          </cell>
          <cell r="B1435">
            <v>4.7300000000000004</v>
          </cell>
          <cell r="C1435">
            <v>3.5120432357043265</v>
          </cell>
          <cell r="D1435">
            <v>3.6711807228915689</v>
          </cell>
          <cell r="E1435">
            <v>3.6</v>
          </cell>
          <cell r="F1435">
            <v>0.93863319386331934</v>
          </cell>
        </row>
        <row r="1436">
          <cell r="A1436">
            <v>36823</v>
          </cell>
          <cell r="B1436">
            <v>4.7300000000000004</v>
          </cell>
          <cell r="C1436">
            <v>3.5128919860627201</v>
          </cell>
          <cell r="D1436">
            <v>3.6726586345381547</v>
          </cell>
          <cell r="E1436">
            <v>3.6</v>
          </cell>
          <cell r="F1436">
            <v>0.93797909407665503</v>
          </cell>
        </row>
        <row r="1437">
          <cell r="A1437">
            <v>36824</v>
          </cell>
          <cell r="B1437">
            <v>4.78</v>
          </cell>
          <cell r="C1437">
            <v>3.5137743732590554</v>
          </cell>
          <cell r="D1437">
            <v>3.6742088353413678</v>
          </cell>
          <cell r="E1437">
            <v>3.6</v>
          </cell>
          <cell r="F1437">
            <v>0.94916434540389971</v>
          </cell>
        </row>
        <row r="1438">
          <cell r="A1438">
            <v>36825</v>
          </cell>
          <cell r="B1438">
            <v>4.76</v>
          </cell>
          <cell r="C1438">
            <v>3.5146416144746024</v>
          </cell>
          <cell r="D1438">
            <v>3.6757429718875518</v>
          </cell>
          <cell r="E1438">
            <v>3.6</v>
          </cell>
          <cell r="F1438">
            <v>0.94572025052192066</v>
          </cell>
        </row>
        <row r="1439">
          <cell r="A1439">
            <v>36826</v>
          </cell>
          <cell r="B1439">
            <v>4.76</v>
          </cell>
          <cell r="C1439">
            <v>3.5155076495132156</v>
          </cell>
          <cell r="D1439">
            <v>3.6772931726907658</v>
          </cell>
          <cell r="E1439">
            <v>3.6</v>
          </cell>
          <cell r="F1439">
            <v>0.94506258692628653</v>
          </cell>
        </row>
        <row r="1440">
          <cell r="A1440">
            <v>36829</v>
          </cell>
          <cell r="B1440">
            <v>4.79</v>
          </cell>
          <cell r="C1440">
            <v>3.5163933287004889</v>
          </cell>
          <cell r="D1440">
            <v>3.6788755020080344</v>
          </cell>
          <cell r="E1440">
            <v>3.6</v>
          </cell>
          <cell r="F1440">
            <v>0.95205003474635164</v>
          </cell>
        </row>
        <row r="1441">
          <cell r="A1441">
            <v>36830</v>
          </cell>
          <cell r="B1441">
            <v>4.76</v>
          </cell>
          <cell r="C1441">
            <v>3.5172569444444473</v>
          </cell>
          <cell r="D1441">
            <v>3.6804257028112475</v>
          </cell>
          <cell r="E1441">
            <v>3.605</v>
          </cell>
          <cell r="F1441">
            <v>0.94374999999999998</v>
          </cell>
        </row>
        <row r="1442">
          <cell r="A1442">
            <v>36831</v>
          </cell>
          <cell r="B1442">
            <v>4.8099999999999996</v>
          </cell>
          <cell r="C1442">
            <v>3.5181540596807803</v>
          </cell>
          <cell r="D1442">
            <v>3.6820803212851438</v>
          </cell>
          <cell r="E1442">
            <v>3.61</v>
          </cell>
          <cell r="F1442">
            <v>0.9576682859125607</v>
          </cell>
        </row>
        <row r="1443">
          <cell r="A1443">
            <v>36832</v>
          </cell>
          <cell r="B1443">
            <v>4.82</v>
          </cell>
          <cell r="C1443">
            <v>3.5190568654646355</v>
          </cell>
          <cell r="D1443">
            <v>3.6837751004016086</v>
          </cell>
          <cell r="E1443">
            <v>3.61</v>
          </cell>
          <cell r="F1443">
            <v>0.9590846047156727</v>
          </cell>
        </row>
        <row r="1444">
          <cell r="A1444">
            <v>36833</v>
          </cell>
          <cell r="B1444">
            <v>4.82</v>
          </cell>
          <cell r="C1444">
            <v>3.5199584199584226</v>
          </cell>
          <cell r="D1444">
            <v>3.6854538152610465</v>
          </cell>
          <cell r="E1444">
            <v>3.61</v>
          </cell>
          <cell r="F1444">
            <v>0.95841995841995842</v>
          </cell>
        </row>
        <row r="1445">
          <cell r="A1445">
            <v>36836</v>
          </cell>
          <cell r="B1445">
            <v>4.8499999999999996</v>
          </cell>
          <cell r="C1445">
            <v>3.5208795013850445</v>
          </cell>
          <cell r="D1445">
            <v>3.6871646586345399</v>
          </cell>
          <cell r="E1445">
            <v>3.61</v>
          </cell>
          <cell r="F1445">
            <v>0.96814404432132961</v>
          </cell>
        </row>
        <row r="1446">
          <cell r="A1446">
            <v>36837</v>
          </cell>
          <cell r="B1446">
            <v>4.8600000000000003</v>
          </cell>
          <cell r="C1446">
            <v>3.521806228373705</v>
          </cell>
          <cell r="D1446">
            <v>3.6888995983935762</v>
          </cell>
          <cell r="E1446">
            <v>3.61</v>
          </cell>
          <cell r="F1446">
            <v>0.97024221453287196</v>
          </cell>
        </row>
        <row r="1447">
          <cell r="A1447">
            <v>36838</v>
          </cell>
          <cell r="B1447">
            <v>4.9000000000000004</v>
          </cell>
          <cell r="C1447">
            <v>3.5227593360995875</v>
          </cell>
          <cell r="D1447">
            <v>3.6906506024096406</v>
          </cell>
          <cell r="E1447">
            <v>3.61</v>
          </cell>
          <cell r="F1447">
            <v>0.975103734439834</v>
          </cell>
        </row>
        <row r="1448">
          <cell r="A1448">
            <v>36839</v>
          </cell>
          <cell r="B1448">
            <v>4.96</v>
          </cell>
          <cell r="C1448">
            <v>3.5237525915687655</v>
          </cell>
          <cell r="D1448">
            <v>3.6925060240963878</v>
          </cell>
          <cell r="E1448">
            <v>3.61</v>
          </cell>
          <cell r="F1448">
            <v>0.98686938493434695</v>
          </cell>
        </row>
        <row r="1449">
          <cell r="A1449">
            <v>36840</v>
          </cell>
          <cell r="B1449">
            <v>4.99</v>
          </cell>
          <cell r="C1449">
            <v>3.5247651933701682</v>
          </cell>
          <cell r="D1449">
            <v>3.6943775100401628</v>
          </cell>
          <cell r="E1449">
            <v>3.6150000000000002</v>
          </cell>
          <cell r="F1449">
            <v>0.99102209944751385</v>
          </cell>
        </row>
        <row r="1450">
          <cell r="A1450">
            <v>36843</v>
          </cell>
          <cell r="B1450">
            <v>5.05</v>
          </cell>
          <cell r="C1450">
            <v>3.5258178053830251</v>
          </cell>
          <cell r="D1450">
            <v>3.6962650602409663</v>
          </cell>
          <cell r="E1450">
            <v>3.62</v>
          </cell>
          <cell r="F1450">
            <v>0.99516908212560384</v>
          </cell>
        </row>
        <row r="1451">
          <cell r="A1451">
            <v>36844</v>
          </cell>
          <cell r="B1451">
            <v>5.09</v>
          </cell>
          <cell r="C1451">
            <v>3.5268965517241404</v>
          </cell>
          <cell r="D1451">
            <v>3.6982088353413678</v>
          </cell>
          <cell r="E1451">
            <v>3.62</v>
          </cell>
          <cell r="F1451">
            <v>0.99586206896551721</v>
          </cell>
        </row>
        <row r="1452">
          <cell r="A1452">
            <v>36845</v>
          </cell>
          <cell r="B1452">
            <v>5.08</v>
          </cell>
          <cell r="C1452">
            <v>3.5279669193659569</v>
          </cell>
          <cell r="D1452">
            <v>3.7001204819277134</v>
          </cell>
          <cell r="E1452">
            <v>3.62</v>
          </cell>
          <cell r="F1452">
            <v>0.99517574086836669</v>
          </cell>
        </row>
        <row r="1453">
          <cell r="A1453">
            <v>36846</v>
          </cell>
          <cell r="B1453">
            <v>5.12</v>
          </cell>
          <cell r="C1453">
            <v>3.5290633608815449</v>
          </cell>
          <cell r="D1453">
            <v>3.702080321285143</v>
          </cell>
          <cell r="E1453">
            <v>3.62</v>
          </cell>
          <cell r="F1453">
            <v>0.99724517906336085</v>
          </cell>
        </row>
        <row r="1454">
          <cell r="A1454">
            <v>36847</v>
          </cell>
          <cell r="B1454">
            <v>5.12</v>
          </cell>
          <cell r="C1454">
            <v>3.530158293186513</v>
          </cell>
          <cell r="D1454">
            <v>3.7040803212851436</v>
          </cell>
          <cell r="E1454">
            <v>3.62</v>
          </cell>
          <cell r="F1454">
            <v>0.99655884377150727</v>
          </cell>
        </row>
        <row r="1455">
          <cell r="A1455">
            <v>36850</v>
          </cell>
          <cell r="B1455">
            <v>5.15</v>
          </cell>
          <cell r="C1455">
            <v>3.5312723521320515</v>
          </cell>
          <cell r="D1455">
            <v>3.7060642570281148</v>
          </cell>
          <cell r="E1455">
            <v>3.62</v>
          </cell>
          <cell r="F1455">
            <v>0.99724896836313615</v>
          </cell>
        </row>
        <row r="1456">
          <cell r="A1456">
            <v>36851</v>
          </cell>
          <cell r="B1456">
            <v>5.14</v>
          </cell>
          <cell r="C1456">
            <v>3.5323780068728543</v>
          </cell>
          <cell r="D1456">
            <v>3.7080401606425726</v>
          </cell>
          <cell r="E1456">
            <v>3.62</v>
          </cell>
          <cell r="F1456">
            <v>0.99656357388316152</v>
          </cell>
        </row>
        <row r="1457">
          <cell r="A1457">
            <v>36852</v>
          </cell>
          <cell r="B1457">
            <v>5.18</v>
          </cell>
          <cell r="C1457">
            <v>3.5335096153846179</v>
          </cell>
          <cell r="D1457">
            <v>3.7100642570281153</v>
          </cell>
          <cell r="E1457">
            <v>3.62</v>
          </cell>
          <cell r="F1457">
            <v>0.99793956043956045</v>
          </cell>
        </row>
        <row r="1458">
          <cell r="A1458">
            <v>36853</v>
          </cell>
          <cell r="B1458">
            <v>5.19</v>
          </cell>
          <cell r="C1458">
            <v>3.534646533973921</v>
          </cell>
          <cell r="D1458">
            <v>3.7120803212851428</v>
          </cell>
          <cell r="E1458">
            <v>3.62</v>
          </cell>
          <cell r="F1458">
            <v>0.99794097460535347</v>
          </cell>
        </row>
        <row r="1459">
          <cell r="A1459">
            <v>36854</v>
          </cell>
          <cell r="B1459">
            <v>5.03</v>
          </cell>
          <cell r="C1459">
            <v>3.5356721536351188</v>
          </cell>
          <cell r="D1459">
            <v>3.7139759036144597</v>
          </cell>
          <cell r="E1459">
            <v>3.62</v>
          </cell>
          <cell r="F1459">
            <v>0.98696844993141286</v>
          </cell>
        </row>
        <row r="1460">
          <cell r="A1460">
            <v>36857</v>
          </cell>
          <cell r="B1460">
            <v>5.0199999999999996</v>
          </cell>
          <cell r="C1460">
            <v>3.5366895133653209</v>
          </cell>
          <cell r="D1460">
            <v>3.7158554216867499</v>
          </cell>
          <cell r="E1460">
            <v>3.62</v>
          </cell>
          <cell r="F1460">
            <v>0.98629198080877312</v>
          </cell>
        </row>
        <row r="1461">
          <cell r="A1461">
            <v>36858</v>
          </cell>
          <cell r="B1461">
            <v>5.0999999999999996</v>
          </cell>
          <cell r="C1461">
            <v>3.5377602739726055</v>
          </cell>
          <cell r="D1461">
            <v>3.7177590361445816</v>
          </cell>
          <cell r="E1461">
            <v>3.62</v>
          </cell>
          <cell r="F1461">
            <v>0.99178082191780825</v>
          </cell>
        </row>
        <row r="1462">
          <cell r="A1462">
            <v>36859</v>
          </cell>
          <cell r="B1462">
            <v>5.08</v>
          </cell>
          <cell r="C1462">
            <v>3.5388158795345679</v>
          </cell>
          <cell r="D1462">
            <v>3.7196867469879549</v>
          </cell>
          <cell r="E1462">
            <v>3.62</v>
          </cell>
          <cell r="F1462">
            <v>0.98973305954825463</v>
          </cell>
        </row>
        <row r="1463">
          <cell r="A1463">
            <v>36860</v>
          </cell>
          <cell r="B1463">
            <v>5.09</v>
          </cell>
          <cell r="C1463">
            <v>3.5398768809849548</v>
          </cell>
          <cell r="D1463">
            <v>3.7215582329317298</v>
          </cell>
          <cell r="E1463">
            <v>3.62</v>
          </cell>
          <cell r="F1463">
            <v>0.99042407660738718</v>
          </cell>
        </row>
        <row r="1464">
          <cell r="A1464">
            <v>36861</v>
          </cell>
          <cell r="B1464">
            <v>5.12</v>
          </cell>
          <cell r="C1464">
            <v>3.5409569377990455</v>
          </cell>
          <cell r="D1464">
            <v>3.7234618473895611</v>
          </cell>
          <cell r="E1464">
            <v>3.62</v>
          </cell>
          <cell r="F1464">
            <v>0.99316473000683525</v>
          </cell>
        </row>
        <row r="1465">
          <cell r="A1465">
            <v>36864</v>
          </cell>
          <cell r="B1465">
            <v>5.15</v>
          </cell>
          <cell r="C1465">
            <v>3.542056010928964</v>
          </cell>
          <cell r="D1465">
            <v>3.7253895582329344</v>
          </cell>
          <cell r="E1465">
            <v>3.625</v>
          </cell>
          <cell r="F1465">
            <v>0.9952185792349727</v>
          </cell>
        </row>
        <row r="1466">
          <cell r="A1466">
            <v>36865</v>
          </cell>
          <cell r="B1466">
            <v>5.15</v>
          </cell>
          <cell r="C1466">
            <v>3.5431535836177495</v>
          </cell>
          <cell r="D1466">
            <v>3.7272128514056253</v>
          </cell>
          <cell r="E1466">
            <v>3.63</v>
          </cell>
          <cell r="F1466">
            <v>0.99453924914675773</v>
          </cell>
        </row>
        <row r="1467">
          <cell r="A1467">
            <v>36866</v>
          </cell>
          <cell r="B1467">
            <v>5.12</v>
          </cell>
          <cell r="C1467">
            <v>3.5442291950886786</v>
          </cell>
          <cell r="D1467">
            <v>3.7291004016064284</v>
          </cell>
          <cell r="E1467">
            <v>3.63</v>
          </cell>
          <cell r="F1467">
            <v>0.99113233287858116</v>
          </cell>
        </row>
        <row r="1468">
          <cell r="A1468">
            <v>36867</v>
          </cell>
          <cell r="B1468">
            <v>5.12</v>
          </cell>
          <cell r="C1468">
            <v>3.5453033401499678</v>
          </cell>
          <cell r="D1468">
            <v>3.7310120481927731</v>
          </cell>
          <cell r="E1468">
            <v>3.63</v>
          </cell>
          <cell r="F1468">
            <v>0.99045671438309479</v>
          </cell>
        </row>
        <row r="1469">
          <cell r="A1469">
            <v>36868</v>
          </cell>
          <cell r="B1469">
            <v>5.12</v>
          </cell>
          <cell r="C1469">
            <v>3.5463760217983671</v>
          </cell>
          <cell r="D1469">
            <v>3.7329236947791187</v>
          </cell>
          <cell r="E1469">
            <v>3.63</v>
          </cell>
          <cell r="F1469">
            <v>0.98978201634877383</v>
          </cell>
        </row>
        <row r="1470">
          <cell r="A1470">
            <v>36871</v>
          </cell>
          <cell r="B1470">
            <v>5.0599999999999996</v>
          </cell>
          <cell r="C1470">
            <v>3.5474063989108258</v>
          </cell>
          <cell r="D1470">
            <v>3.7347630522088373</v>
          </cell>
          <cell r="E1470">
            <v>3.63</v>
          </cell>
          <cell r="F1470">
            <v>0.98366235534377122</v>
          </cell>
        </row>
        <row r="1471">
          <cell r="A1471">
            <v>36872</v>
          </cell>
          <cell r="B1471">
            <v>5.09</v>
          </cell>
          <cell r="C1471">
            <v>3.5484557823129275</v>
          </cell>
          <cell r="D1471">
            <v>3.7366184738955845</v>
          </cell>
          <cell r="E1471">
            <v>3.63</v>
          </cell>
          <cell r="F1471">
            <v>0.98571428571428577</v>
          </cell>
        </row>
        <row r="1472">
          <cell r="A1472">
            <v>36873</v>
          </cell>
          <cell r="B1472">
            <v>5.09</v>
          </cell>
          <cell r="C1472">
            <v>3.5495037389530952</v>
          </cell>
          <cell r="D1472">
            <v>3.7384738955823313</v>
          </cell>
          <cell r="E1472">
            <v>3.63</v>
          </cell>
          <cell r="F1472">
            <v>0.98504418762746426</v>
          </cell>
        </row>
        <row r="1473">
          <cell r="A1473">
            <v>36874</v>
          </cell>
          <cell r="B1473">
            <v>5.08</v>
          </cell>
          <cell r="C1473">
            <v>3.5505434782608716</v>
          </cell>
          <cell r="D1473">
            <v>3.7403052208835366</v>
          </cell>
          <cell r="E1473">
            <v>3.63</v>
          </cell>
          <cell r="F1473">
            <v>0.98301630434782605</v>
          </cell>
        </row>
        <row r="1474">
          <cell r="A1474">
            <v>36875</v>
          </cell>
          <cell r="B1474">
            <v>5.0599999999999996</v>
          </cell>
          <cell r="C1474">
            <v>3.5515682281059089</v>
          </cell>
          <cell r="D1474">
            <v>3.742104417670685</v>
          </cell>
          <cell r="E1474">
            <v>3.63</v>
          </cell>
          <cell r="F1474">
            <v>0.98099117447386286</v>
          </cell>
        </row>
        <row r="1475">
          <cell r="A1475">
            <v>36878</v>
          </cell>
          <cell r="B1475">
            <v>5.08</v>
          </cell>
          <cell r="C1475">
            <v>3.5526051560379943</v>
          </cell>
          <cell r="D1475">
            <v>3.7439357429718898</v>
          </cell>
          <cell r="E1475">
            <v>3.63</v>
          </cell>
          <cell r="F1475">
            <v>0.98236092265943009</v>
          </cell>
        </row>
        <row r="1476">
          <cell r="A1476">
            <v>36879</v>
          </cell>
          <cell r="B1476">
            <v>5.14</v>
          </cell>
          <cell r="C1476">
            <v>3.553681355932206</v>
          </cell>
          <cell r="D1476">
            <v>3.7458714859437778</v>
          </cell>
          <cell r="E1476">
            <v>3.63</v>
          </cell>
          <cell r="F1476">
            <v>0.99322033898305084</v>
          </cell>
        </row>
        <row r="1477">
          <cell r="A1477">
            <v>36880</v>
          </cell>
          <cell r="B1477">
            <v>5.2</v>
          </cell>
          <cell r="C1477">
            <v>3.5547967479674822</v>
          </cell>
          <cell r="D1477">
            <v>3.747855421686749</v>
          </cell>
          <cell r="E1477">
            <v>3.63</v>
          </cell>
          <cell r="F1477">
            <v>0.99796747967479671</v>
          </cell>
        </row>
        <row r="1478">
          <cell r="A1478">
            <v>36881</v>
          </cell>
          <cell r="B1478">
            <v>5.22</v>
          </cell>
          <cell r="C1478">
            <v>3.5559241706161164</v>
          </cell>
          <cell r="D1478">
            <v>3.749863453815264</v>
          </cell>
          <cell r="E1478">
            <v>3.63</v>
          </cell>
          <cell r="F1478">
            <v>0.99864590385917396</v>
          </cell>
        </row>
        <row r="1479">
          <cell r="A1479">
            <v>36882</v>
          </cell>
          <cell r="B1479">
            <v>5.22</v>
          </cell>
          <cell r="C1479">
            <v>3.5570500676590013</v>
          </cell>
          <cell r="D1479">
            <v>3.751927710843376</v>
          </cell>
          <cell r="E1479">
            <v>3.63</v>
          </cell>
          <cell r="F1479">
            <v>0.99797023004059537</v>
          </cell>
        </row>
        <row r="1480">
          <cell r="A1480">
            <v>36885</v>
          </cell>
          <cell r="B1480">
            <v>5.23</v>
          </cell>
          <cell r="C1480">
            <v>3.5581812035158915</v>
          </cell>
          <cell r="D1480">
            <v>3.754008032128517</v>
          </cell>
          <cell r="E1480">
            <v>3.63</v>
          </cell>
          <cell r="F1480">
            <v>0.99932386747802571</v>
          </cell>
        </row>
        <row r="1481">
          <cell r="A1481">
            <v>36886</v>
          </cell>
          <cell r="B1481">
            <v>5.26</v>
          </cell>
          <cell r="C1481">
            <v>3.5593310810810839</v>
          </cell>
          <cell r="D1481">
            <v>3.7560883534136575</v>
          </cell>
          <cell r="E1481">
            <v>3.6349999999999998</v>
          </cell>
          <cell r="F1481">
            <v>0.99932432432432428</v>
          </cell>
        </row>
        <row r="1482">
          <cell r="A1482">
            <v>36887</v>
          </cell>
          <cell r="B1482">
            <v>5.21</v>
          </cell>
          <cell r="C1482">
            <v>3.5604456448345738</v>
          </cell>
          <cell r="D1482">
            <v>3.7581606425702838</v>
          </cell>
          <cell r="E1482">
            <v>3.64</v>
          </cell>
          <cell r="F1482">
            <v>0.99527346387575966</v>
          </cell>
        </row>
        <row r="1483">
          <cell r="A1483">
            <v>36888</v>
          </cell>
          <cell r="B1483">
            <v>5.22</v>
          </cell>
          <cell r="C1483">
            <v>3.561565452091771</v>
          </cell>
          <cell r="D1483">
            <v>3.760257028112453</v>
          </cell>
          <cell r="E1483">
            <v>3.64</v>
          </cell>
          <cell r="F1483">
            <v>0.99595141700404854</v>
          </cell>
        </row>
        <row r="1484">
          <cell r="A1484">
            <v>36889</v>
          </cell>
          <cell r="B1484">
            <v>5.28</v>
          </cell>
          <cell r="C1484">
            <v>3.5627242076871233</v>
          </cell>
          <cell r="D1484">
            <v>3.7624096385542196</v>
          </cell>
          <cell r="E1484">
            <v>3.64</v>
          </cell>
          <cell r="F1484">
            <v>0.99932569116655423</v>
          </cell>
        </row>
        <row r="1485">
          <cell r="A1485">
            <v>36893</v>
          </cell>
          <cell r="B1485">
            <v>4.74</v>
          </cell>
          <cell r="C1485">
            <v>3.5635175202156359</v>
          </cell>
          <cell r="D1485">
            <v>3.7641204819277139</v>
          </cell>
          <cell r="E1485">
            <v>3.64</v>
          </cell>
          <cell r="F1485">
            <v>0.91239892183288407</v>
          </cell>
        </row>
        <row r="1486">
          <cell r="A1486">
            <v>36894</v>
          </cell>
          <cell r="B1486">
            <v>4.78</v>
          </cell>
          <cell r="C1486">
            <v>3.5643367003367028</v>
          </cell>
          <cell r="D1486">
            <v>3.7659036144578337</v>
          </cell>
          <cell r="E1486">
            <v>3.64</v>
          </cell>
          <cell r="F1486">
            <v>0.92053872053872055</v>
          </cell>
        </row>
        <row r="1487">
          <cell r="A1487">
            <v>36895</v>
          </cell>
          <cell r="B1487">
            <v>4.7699999999999996</v>
          </cell>
          <cell r="C1487">
            <v>3.5651480484522233</v>
          </cell>
          <cell r="D1487">
            <v>3.7676947791164688</v>
          </cell>
          <cell r="E1487">
            <v>3.64</v>
          </cell>
          <cell r="F1487">
            <v>0.91857335127860029</v>
          </cell>
        </row>
        <row r="1488">
          <cell r="A1488">
            <v>36896</v>
          </cell>
          <cell r="B1488">
            <v>4.79</v>
          </cell>
          <cell r="C1488">
            <v>3.5659717552118386</v>
          </cell>
          <cell r="D1488">
            <v>3.7694939759036177</v>
          </cell>
          <cell r="E1488">
            <v>3.64</v>
          </cell>
          <cell r="F1488">
            <v>0.92400806993947548</v>
          </cell>
        </row>
        <row r="1489">
          <cell r="A1489">
            <v>36899</v>
          </cell>
          <cell r="B1489">
            <v>4.74</v>
          </cell>
          <cell r="C1489">
            <v>3.5667607526881744</v>
          </cell>
          <cell r="D1489">
            <v>3.7713012048192804</v>
          </cell>
          <cell r="E1489">
            <v>3.64</v>
          </cell>
          <cell r="F1489">
            <v>0.90994623655913975</v>
          </cell>
        </row>
        <row r="1490">
          <cell r="A1490">
            <v>36900</v>
          </cell>
          <cell r="B1490">
            <v>4.74</v>
          </cell>
          <cell r="C1490">
            <v>3.5675486903962415</v>
          </cell>
          <cell r="D1490">
            <v>3.7730843373494003</v>
          </cell>
          <cell r="E1490">
            <v>3.64</v>
          </cell>
          <cell r="F1490">
            <v>0.90933512424445939</v>
          </cell>
        </row>
        <row r="1491">
          <cell r="A1491">
            <v>36901</v>
          </cell>
          <cell r="B1491">
            <v>4.79</v>
          </cell>
          <cell r="C1491">
            <v>3.5683691275167808</v>
          </cell>
          <cell r="D1491">
            <v>3.7749397590361484</v>
          </cell>
          <cell r="E1491">
            <v>3.64</v>
          </cell>
          <cell r="F1491">
            <v>0.92348993288590608</v>
          </cell>
        </row>
        <row r="1492">
          <cell r="A1492">
            <v>36902</v>
          </cell>
          <cell r="B1492">
            <v>4.78</v>
          </cell>
          <cell r="C1492">
            <v>3.5691817572099285</v>
          </cell>
          <cell r="D1492">
            <v>3.7767871485943809</v>
          </cell>
          <cell r="E1492">
            <v>3.64</v>
          </cell>
          <cell r="F1492">
            <v>0.91884641180415827</v>
          </cell>
        </row>
        <row r="1493">
          <cell r="A1493">
            <v>36903</v>
          </cell>
          <cell r="B1493">
            <v>4.75</v>
          </cell>
          <cell r="C1493">
            <v>3.5699731903485277</v>
          </cell>
          <cell r="D1493">
            <v>3.7786345381526139</v>
          </cell>
          <cell r="E1493">
            <v>3.64</v>
          </cell>
          <cell r="F1493">
            <v>0.90951742627345844</v>
          </cell>
        </row>
        <row r="1494">
          <cell r="A1494">
            <v>36906</v>
          </cell>
          <cell r="B1494">
            <v>4.59</v>
          </cell>
          <cell r="C1494">
            <v>3.5706563965170819</v>
          </cell>
          <cell r="D1494">
            <v>3.7803453815261077</v>
          </cell>
          <cell r="E1494">
            <v>3.64</v>
          </cell>
          <cell r="F1494">
            <v>0.86805090421969189</v>
          </cell>
        </row>
        <row r="1495">
          <cell r="A1495">
            <v>36907</v>
          </cell>
          <cell r="B1495">
            <v>4.58</v>
          </cell>
          <cell r="C1495">
            <v>3.57133199464525</v>
          </cell>
          <cell r="D1495">
            <v>3.7820401606425733</v>
          </cell>
          <cell r="E1495">
            <v>3.64</v>
          </cell>
          <cell r="F1495">
            <v>0.86412315930388217</v>
          </cell>
        </row>
        <row r="1496">
          <cell r="A1496">
            <v>36908</v>
          </cell>
          <cell r="B1496">
            <v>4.5599999999999996</v>
          </cell>
          <cell r="C1496">
            <v>3.5719933110367919</v>
          </cell>
          <cell r="D1496">
            <v>3.7837429718875542</v>
          </cell>
          <cell r="E1496">
            <v>3.64</v>
          </cell>
          <cell r="F1496">
            <v>0.85685618729096991</v>
          </cell>
        </row>
        <row r="1497">
          <cell r="A1497">
            <v>36909</v>
          </cell>
          <cell r="B1497">
            <v>4.59</v>
          </cell>
          <cell r="C1497">
            <v>3.5726737967914466</v>
          </cell>
          <cell r="D1497">
            <v>3.7854618473895614</v>
          </cell>
          <cell r="E1497">
            <v>3.64</v>
          </cell>
          <cell r="F1497">
            <v>0.86764705882352944</v>
          </cell>
        </row>
        <row r="1498">
          <cell r="A1498">
            <v>36910</v>
          </cell>
          <cell r="B1498">
            <v>4.6399999999999997</v>
          </cell>
          <cell r="C1498">
            <v>3.5733867735470972</v>
          </cell>
          <cell r="D1498">
            <v>3.7872048192771119</v>
          </cell>
          <cell r="E1498">
            <v>3.64</v>
          </cell>
          <cell r="F1498">
            <v>0.88243152972611894</v>
          </cell>
        </row>
        <row r="1499">
          <cell r="A1499">
            <v>36927</v>
          </cell>
          <cell r="B1499">
            <v>4.51</v>
          </cell>
          <cell r="C1499">
            <v>3.5740120160213649</v>
          </cell>
          <cell r="D1499">
            <v>3.788899598393578</v>
          </cell>
          <cell r="E1499">
            <v>3.64</v>
          </cell>
          <cell r="F1499">
            <v>0.8431241655540721</v>
          </cell>
        </row>
        <row r="1500">
          <cell r="A1500">
            <v>36928</v>
          </cell>
          <cell r="B1500">
            <v>4.5</v>
          </cell>
          <cell r="C1500">
            <v>3.5746297531687823</v>
          </cell>
          <cell r="D1500">
            <v>3.7905542168674735</v>
          </cell>
          <cell r="E1500">
            <v>3.64</v>
          </cell>
          <cell r="F1500">
            <v>0.84256170780520345</v>
          </cell>
        </row>
        <row r="1501">
          <cell r="A1501">
            <v>36929</v>
          </cell>
          <cell r="B1501">
            <v>4.47</v>
          </cell>
          <cell r="C1501">
            <v>3.5752266666666697</v>
          </cell>
          <cell r="D1501">
            <v>3.792232931726911</v>
          </cell>
          <cell r="E1501">
            <v>3.64</v>
          </cell>
          <cell r="F1501">
            <v>0.83333333333333337</v>
          </cell>
        </row>
        <row r="1502">
          <cell r="A1502">
            <v>36930</v>
          </cell>
          <cell r="B1502">
            <v>4.37</v>
          </cell>
          <cell r="C1502">
            <v>3.5757561625582976</v>
          </cell>
          <cell r="D1502">
            <v>3.7938313253012081</v>
          </cell>
          <cell r="E1502">
            <v>3.64</v>
          </cell>
          <cell r="F1502">
            <v>0.81612258494337109</v>
          </cell>
        </row>
        <row r="1503">
          <cell r="A1503">
            <v>36931</v>
          </cell>
          <cell r="B1503">
            <v>4.43</v>
          </cell>
          <cell r="C1503">
            <v>3.5763249001331592</v>
          </cell>
          <cell r="D1503">
            <v>3.7955020080321327</v>
          </cell>
          <cell r="E1503">
            <v>3.645</v>
          </cell>
          <cell r="F1503">
            <v>0.82689747003994674</v>
          </cell>
        </row>
        <row r="1504">
          <cell r="A1504">
            <v>36934</v>
          </cell>
          <cell r="B1504">
            <v>4.4400000000000004</v>
          </cell>
          <cell r="C1504">
            <v>3.5768995342648067</v>
          </cell>
          <cell r="D1504">
            <v>3.7972208835341403</v>
          </cell>
          <cell r="E1504">
            <v>3.65</v>
          </cell>
          <cell r="F1504">
            <v>0.82900864936793084</v>
          </cell>
        </row>
        <row r="1505">
          <cell r="A1505">
            <v>36935</v>
          </cell>
          <cell r="B1505">
            <v>4.45</v>
          </cell>
          <cell r="C1505">
            <v>3.5774800531914921</v>
          </cell>
          <cell r="D1505">
            <v>3.7989477911646619</v>
          </cell>
          <cell r="E1505">
            <v>3.65</v>
          </cell>
          <cell r="F1505">
            <v>0.83045212765957444</v>
          </cell>
        </row>
        <row r="1506">
          <cell r="A1506">
            <v>36936</v>
          </cell>
          <cell r="B1506">
            <v>4.45</v>
          </cell>
          <cell r="C1506">
            <v>3.5780598006644544</v>
          </cell>
          <cell r="D1506">
            <v>3.8006506024096427</v>
          </cell>
          <cell r="E1506">
            <v>3.65</v>
          </cell>
          <cell r="F1506">
            <v>0.82990033222591364</v>
          </cell>
        </row>
        <row r="1507">
          <cell r="A1507">
            <v>36937</v>
          </cell>
          <cell r="B1507">
            <v>4.41</v>
          </cell>
          <cell r="C1507">
            <v>3.5786122177954875</v>
          </cell>
          <cell r="D1507">
            <v>3.8023293172690802</v>
          </cell>
          <cell r="E1507">
            <v>3.65</v>
          </cell>
          <cell r="F1507">
            <v>0.82270916334661359</v>
          </cell>
        </row>
        <row r="1508">
          <cell r="A1508">
            <v>36938</v>
          </cell>
          <cell r="B1508">
            <v>4.4000000000000004</v>
          </cell>
          <cell r="C1508">
            <v>3.5791572660915749</v>
          </cell>
          <cell r="D1508">
            <v>3.804016064257032</v>
          </cell>
          <cell r="E1508">
            <v>3.65</v>
          </cell>
          <cell r="F1508">
            <v>0.81950895819508962</v>
          </cell>
        </row>
        <row r="1509">
          <cell r="A1509">
            <v>36941</v>
          </cell>
          <cell r="B1509">
            <v>4.46</v>
          </cell>
          <cell r="C1509">
            <v>3.5797413793103474</v>
          </cell>
          <cell r="D1509">
            <v>3.8057911646586384</v>
          </cell>
          <cell r="E1509">
            <v>3.65</v>
          </cell>
          <cell r="F1509">
            <v>0.83156498673740054</v>
          </cell>
        </row>
        <row r="1510">
          <cell r="A1510">
            <v>36942</v>
          </cell>
          <cell r="B1510">
            <v>4.43</v>
          </cell>
          <cell r="C1510">
            <v>3.5803048376408242</v>
          </cell>
          <cell r="D1510">
            <v>3.8075662650602449</v>
          </cell>
          <cell r="E1510">
            <v>3.65</v>
          </cell>
          <cell r="F1510">
            <v>0.82438701126573888</v>
          </cell>
        </row>
        <row r="1511">
          <cell r="A1511">
            <v>36943</v>
          </cell>
          <cell r="B1511">
            <v>4.34</v>
          </cell>
          <cell r="C1511">
            <v>3.5808079470198702</v>
          </cell>
          <cell r="D1511">
            <v>3.8092690763052253</v>
          </cell>
          <cell r="E1511">
            <v>3.65</v>
          </cell>
          <cell r="F1511">
            <v>0.80728476821192052</v>
          </cell>
        </row>
        <row r="1512">
          <cell r="A1512">
            <v>36944</v>
          </cell>
          <cell r="B1512">
            <v>4.33</v>
          </cell>
          <cell r="C1512">
            <v>3.581303772336204</v>
          </cell>
          <cell r="D1512">
            <v>3.8110040160642611</v>
          </cell>
          <cell r="E1512">
            <v>3.65</v>
          </cell>
          <cell r="F1512">
            <v>0.80542686962276633</v>
          </cell>
        </row>
        <row r="1513">
          <cell r="A1513">
            <v>36945</v>
          </cell>
          <cell r="B1513">
            <v>4.4000000000000004</v>
          </cell>
          <cell r="C1513">
            <v>3.5818452380952404</v>
          </cell>
          <cell r="D1513">
            <v>3.8127951807228952</v>
          </cell>
          <cell r="E1513">
            <v>3.6550000000000002</v>
          </cell>
          <cell r="F1513">
            <v>0.81812169312169314</v>
          </cell>
        </row>
        <row r="1514">
          <cell r="A1514">
            <v>36948</v>
          </cell>
          <cell r="B1514">
            <v>4.4400000000000004</v>
          </cell>
          <cell r="C1514">
            <v>3.5824124256444172</v>
          </cell>
          <cell r="D1514">
            <v>3.8147148594377542</v>
          </cell>
          <cell r="E1514">
            <v>3.66</v>
          </cell>
          <cell r="F1514">
            <v>0.82749504296100462</v>
          </cell>
        </row>
        <row r="1515">
          <cell r="A1515">
            <v>36949</v>
          </cell>
          <cell r="B1515">
            <v>4.46</v>
          </cell>
          <cell r="C1515">
            <v>3.5829920739762242</v>
          </cell>
          <cell r="D1515">
            <v>3.8166345381526141</v>
          </cell>
          <cell r="E1515">
            <v>3.66</v>
          </cell>
          <cell r="F1515">
            <v>0.8315719947159842</v>
          </cell>
        </row>
        <row r="1516">
          <cell r="A1516">
            <v>36950</v>
          </cell>
          <cell r="B1516">
            <v>4.47</v>
          </cell>
          <cell r="C1516">
            <v>3.583577557755778</v>
          </cell>
          <cell r="D1516">
            <v>3.8185140562249034</v>
          </cell>
          <cell r="E1516">
            <v>3.66</v>
          </cell>
          <cell r="F1516">
            <v>0.83432343234323436</v>
          </cell>
        </row>
        <row r="1517">
          <cell r="A1517">
            <v>36951</v>
          </cell>
          <cell r="B1517">
            <v>4.5</v>
          </cell>
          <cell r="C1517">
            <v>3.5841820580474959</v>
          </cell>
          <cell r="D1517">
            <v>3.8204819277108468</v>
          </cell>
          <cell r="E1517">
            <v>3.66</v>
          </cell>
          <cell r="F1517">
            <v>0.84366754617414252</v>
          </cell>
        </row>
        <row r="1518">
          <cell r="A1518">
            <v>36952</v>
          </cell>
          <cell r="B1518">
            <v>4.5599999999999996</v>
          </cell>
          <cell r="C1518">
            <v>3.5848253131179986</v>
          </cell>
          <cell r="D1518">
            <v>3.8224899598393618</v>
          </cell>
          <cell r="E1518">
            <v>3.66</v>
          </cell>
          <cell r="F1518">
            <v>0.85695451549110091</v>
          </cell>
        </row>
        <row r="1519">
          <cell r="A1519">
            <v>36955</v>
          </cell>
          <cell r="B1519">
            <v>4.57</v>
          </cell>
          <cell r="C1519">
            <v>3.5854743083003977</v>
          </cell>
          <cell r="D1519">
            <v>3.8244497991967914</v>
          </cell>
          <cell r="E1519">
            <v>3.66</v>
          </cell>
          <cell r="F1519">
            <v>0.86100131752305664</v>
          </cell>
        </row>
        <row r="1520">
          <cell r="A1520">
            <v>36956</v>
          </cell>
          <cell r="B1520">
            <v>4.59</v>
          </cell>
          <cell r="C1520">
            <v>3.5861356155365396</v>
          </cell>
          <cell r="D1520">
            <v>3.8264578313253055</v>
          </cell>
          <cell r="E1520">
            <v>3.66</v>
          </cell>
          <cell r="F1520">
            <v>0.86833443054641213</v>
          </cell>
        </row>
        <row r="1521">
          <cell r="A1521">
            <v>36957</v>
          </cell>
          <cell r="B1521">
            <v>4.59</v>
          </cell>
          <cell r="C1521">
            <v>3.5867960526315814</v>
          </cell>
          <cell r="D1521">
            <v>3.8284658634538191</v>
          </cell>
          <cell r="E1521">
            <v>3.66</v>
          </cell>
          <cell r="F1521">
            <v>0.86776315789473679</v>
          </cell>
        </row>
        <row r="1522">
          <cell r="A1522">
            <v>36958</v>
          </cell>
          <cell r="B1522">
            <v>4.6100000000000003</v>
          </cell>
          <cell r="C1522">
            <v>3.587468770545696</v>
          </cell>
          <cell r="D1522">
            <v>3.8304899598393609</v>
          </cell>
          <cell r="E1522">
            <v>3.66</v>
          </cell>
          <cell r="F1522">
            <v>0.87771203155818545</v>
          </cell>
        </row>
        <row r="1523">
          <cell r="A1523">
            <v>36959</v>
          </cell>
          <cell r="B1523">
            <v>4.6399999999999997</v>
          </cell>
          <cell r="C1523">
            <v>3.5881603153745099</v>
          </cell>
          <cell r="D1523">
            <v>3.8325301204819313</v>
          </cell>
          <cell r="E1523">
            <v>3.66</v>
          </cell>
          <cell r="F1523">
            <v>0.88370565045992111</v>
          </cell>
        </row>
        <row r="1524">
          <cell r="A1524">
            <v>36962</v>
          </cell>
          <cell r="B1524">
            <v>4.6500000000000004</v>
          </cell>
          <cell r="C1524">
            <v>3.5888575180564697</v>
          </cell>
          <cell r="D1524">
            <v>3.8345863453815294</v>
          </cell>
          <cell r="E1524">
            <v>3.66</v>
          </cell>
          <cell r="F1524">
            <v>0.88575180564674982</v>
          </cell>
        </row>
        <row r="1525">
          <cell r="A1525">
            <v>36963</v>
          </cell>
          <cell r="B1525">
            <v>4.62</v>
          </cell>
          <cell r="C1525">
            <v>3.5895341207349105</v>
          </cell>
          <cell r="D1525">
            <v>3.836642570281128</v>
          </cell>
          <cell r="E1525">
            <v>3.66</v>
          </cell>
          <cell r="F1525">
            <v>0.87860892388451439</v>
          </cell>
        </row>
        <row r="1526">
          <cell r="A1526">
            <v>36964</v>
          </cell>
          <cell r="B1526">
            <v>4.67</v>
          </cell>
          <cell r="C1526">
            <v>3.590242622950822</v>
          </cell>
          <cell r="D1526">
            <v>3.8387951807228955</v>
          </cell>
          <cell r="E1526">
            <v>3.66</v>
          </cell>
          <cell r="F1526">
            <v>0.88918032786885248</v>
          </cell>
        </row>
        <row r="1527">
          <cell r="A1527">
            <v>36965</v>
          </cell>
          <cell r="B1527">
            <v>4.68</v>
          </cell>
          <cell r="C1527">
            <v>3.5909567496723485</v>
          </cell>
          <cell r="D1527">
            <v>3.8409397590361483</v>
          </cell>
          <cell r="E1527">
            <v>3.665</v>
          </cell>
          <cell r="F1527">
            <v>0.89121887287024903</v>
          </cell>
        </row>
        <row r="1528">
          <cell r="A1528">
            <v>36966</v>
          </cell>
          <cell r="B1528">
            <v>4.68</v>
          </cell>
          <cell r="C1528">
            <v>3.5916699410609065</v>
          </cell>
          <cell r="D1528">
            <v>3.8431004016064301</v>
          </cell>
          <cell r="E1528">
            <v>3.67</v>
          </cell>
          <cell r="F1528">
            <v>0.89063523248199084</v>
          </cell>
        </row>
        <row r="1529">
          <cell r="A1529">
            <v>36969</v>
          </cell>
          <cell r="B1529">
            <v>4.7300000000000004</v>
          </cell>
          <cell r="C1529">
            <v>3.5924149214659709</v>
          </cell>
          <cell r="D1529">
            <v>3.8452931726907669</v>
          </cell>
          <cell r="E1529">
            <v>3.67</v>
          </cell>
          <cell r="F1529">
            <v>0.90379581151832455</v>
          </cell>
        </row>
        <row r="1530">
          <cell r="A1530">
            <v>36970</v>
          </cell>
          <cell r="B1530">
            <v>4.76</v>
          </cell>
          <cell r="C1530">
            <v>3.5931785480706369</v>
          </cell>
          <cell r="D1530">
            <v>3.8475020080321323</v>
          </cell>
          <cell r="E1530">
            <v>3.67</v>
          </cell>
          <cell r="F1530">
            <v>0.91497710922171349</v>
          </cell>
        </row>
        <row r="1531">
          <cell r="A1531">
            <v>36971</v>
          </cell>
          <cell r="B1531">
            <v>4.8099999999999996</v>
          </cell>
          <cell r="C1531">
            <v>3.593973856209153</v>
          </cell>
          <cell r="D1531">
            <v>3.8497510040160683</v>
          </cell>
          <cell r="E1531">
            <v>3.67</v>
          </cell>
          <cell r="F1531">
            <v>0.93202614379084969</v>
          </cell>
        </row>
        <row r="1532">
          <cell r="A1532">
            <v>36972</v>
          </cell>
          <cell r="B1532">
            <v>4.87</v>
          </cell>
          <cell r="C1532">
            <v>3.594807315480081</v>
          </cell>
          <cell r="D1532">
            <v>3.852040160642574</v>
          </cell>
          <cell r="E1532">
            <v>3.67</v>
          </cell>
          <cell r="F1532">
            <v>0.94839973873285432</v>
          </cell>
        </row>
        <row r="1533">
          <cell r="A1533">
            <v>36973</v>
          </cell>
          <cell r="B1533">
            <v>4.7699999999999996</v>
          </cell>
          <cell r="C1533">
            <v>3.5955744125326401</v>
          </cell>
          <cell r="D1533">
            <v>3.854240963855426</v>
          </cell>
          <cell r="E1533">
            <v>3.67</v>
          </cell>
          <cell r="F1533">
            <v>0.91710182767624016</v>
          </cell>
        </row>
        <row r="1534">
          <cell r="A1534">
            <v>36976</v>
          </cell>
          <cell r="B1534">
            <v>4.88</v>
          </cell>
          <cell r="C1534">
            <v>3.5964122635355542</v>
          </cell>
          <cell r="D1534">
            <v>3.8565220883534179</v>
          </cell>
          <cell r="E1534">
            <v>3.67</v>
          </cell>
          <cell r="F1534">
            <v>0.94911937377690803</v>
          </cell>
        </row>
        <row r="1535">
          <cell r="A1535">
            <v>36977</v>
          </cell>
          <cell r="B1535">
            <v>4.92</v>
          </cell>
          <cell r="C1535">
            <v>3.5972750977835757</v>
          </cell>
          <cell r="D1535">
            <v>3.8588192771084384</v>
          </cell>
          <cell r="E1535">
            <v>3.67</v>
          </cell>
          <cell r="F1535">
            <v>0.9569752281616688</v>
          </cell>
        </row>
        <row r="1536">
          <cell r="A1536">
            <v>36978</v>
          </cell>
          <cell r="B1536">
            <v>4.93</v>
          </cell>
          <cell r="C1536">
            <v>3.5981433224755732</v>
          </cell>
          <cell r="D1536">
            <v>3.8611244979919723</v>
          </cell>
          <cell r="E1536">
            <v>3.67</v>
          </cell>
          <cell r="F1536">
            <v>0.958957654723127</v>
          </cell>
        </row>
        <row r="1537">
          <cell r="A1537">
            <v>36979</v>
          </cell>
          <cell r="B1537">
            <v>4.92</v>
          </cell>
          <cell r="C1537">
            <v>3.5990039062500032</v>
          </cell>
          <cell r="D1537">
            <v>3.8634216867469924</v>
          </cell>
          <cell r="E1537">
            <v>3.6749999999999998</v>
          </cell>
          <cell r="F1537">
            <v>0.95572916666666663</v>
          </cell>
        </row>
        <row r="1538">
          <cell r="A1538">
            <v>36980</v>
          </cell>
          <cell r="B1538">
            <v>4.95</v>
          </cell>
          <cell r="C1538">
            <v>3.5998828887443102</v>
          </cell>
          <cell r="D1538">
            <v>3.8657831325301255</v>
          </cell>
          <cell r="E1538">
            <v>3.68</v>
          </cell>
          <cell r="F1538">
            <v>0.96291476903057904</v>
          </cell>
        </row>
        <row r="1539">
          <cell r="A1539">
            <v>36983</v>
          </cell>
          <cell r="B1539">
            <v>4.9800000000000004</v>
          </cell>
          <cell r="C1539">
            <v>3.600780234070224</v>
          </cell>
          <cell r="D1539">
            <v>3.8681686746987989</v>
          </cell>
          <cell r="E1539">
            <v>3.68</v>
          </cell>
          <cell r="F1539">
            <v>0.96684005201560463</v>
          </cell>
        </row>
        <row r="1540">
          <cell r="A1540">
            <v>36984</v>
          </cell>
          <cell r="B1540">
            <v>4.9800000000000004</v>
          </cell>
          <cell r="C1540">
            <v>3.6016764132553631</v>
          </cell>
          <cell r="D1540">
            <v>3.8705461847389593</v>
          </cell>
          <cell r="E1540">
            <v>3.68</v>
          </cell>
          <cell r="F1540">
            <v>0.96621182586094867</v>
          </cell>
        </row>
        <row r="1541">
          <cell r="A1541">
            <v>36985</v>
          </cell>
          <cell r="B1541">
            <v>4.91</v>
          </cell>
          <cell r="C1541">
            <v>3.6025259740259767</v>
          </cell>
          <cell r="D1541">
            <v>3.8728755020080352</v>
          </cell>
          <cell r="E1541">
            <v>3.68</v>
          </cell>
          <cell r="F1541">
            <v>0.95064935064935063</v>
          </cell>
        </row>
        <row r="1542">
          <cell r="A1542">
            <v>36986</v>
          </cell>
          <cell r="B1542">
            <v>4.96</v>
          </cell>
          <cell r="C1542">
            <v>3.6034068786502296</v>
          </cell>
          <cell r="D1542">
            <v>3.8752369477911675</v>
          </cell>
          <cell r="E1542">
            <v>3.68</v>
          </cell>
          <cell r="F1542">
            <v>0.9623621025308241</v>
          </cell>
        </row>
        <row r="1543">
          <cell r="A1543">
            <v>36987</v>
          </cell>
          <cell r="B1543">
            <v>4.95</v>
          </cell>
          <cell r="C1543">
            <v>3.6042801556420256</v>
          </cell>
          <cell r="D1543">
            <v>3.8775903614457863</v>
          </cell>
          <cell r="E1543">
            <v>3.68</v>
          </cell>
          <cell r="F1543">
            <v>0.96044098573281456</v>
          </cell>
        </row>
        <row r="1544">
          <cell r="A1544">
            <v>36990</v>
          </cell>
          <cell r="B1544">
            <v>4.97</v>
          </cell>
          <cell r="C1544">
            <v>3.6051652624756994</v>
          </cell>
          <cell r="D1544">
            <v>3.8799518072289194</v>
          </cell>
          <cell r="E1544">
            <v>3.68</v>
          </cell>
          <cell r="F1544">
            <v>0.96435515230071289</v>
          </cell>
        </row>
        <row r="1545">
          <cell r="A1545">
            <v>36991</v>
          </cell>
          <cell r="B1545">
            <v>5</v>
          </cell>
          <cell r="C1545">
            <v>3.6060686528497436</v>
          </cell>
          <cell r="D1545">
            <v>3.8823373493975941</v>
          </cell>
          <cell r="E1545">
            <v>3.68</v>
          </cell>
          <cell r="F1545">
            <v>0.9689119170984456</v>
          </cell>
        </row>
        <row r="1546">
          <cell r="A1546">
            <v>36992</v>
          </cell>
          <cell r="B1546">
            <v>5.01</v>
          </cell>
          <cell r="C1546">
            <v>3.6069773462783199</v>
          </cell>
          <cell r="D1546">
            <v>3.8846987951807272</v>
          </cell>
          <cell r="E1546">
            <v>3.68</v>
          </cell>
          <cell r="F1546">
            <v>0.96957928802589</v>
          </cell>
        </row>
        <row r="1547">
          <cell r="A1547">
            <v>36993</v>
          </cell>
          <cell r="B1547">
            <v>5.03</v>
          </cell>
          <cell r="C1547">
            <v>3.607897800776199</v>
          </cell>
          <cell r="D1547">
            <v>3.8870281124498032</v>
          </cell>
          <cell r="E1547">
            <v>3.68</v>
          </cell>
          <cell r="F1547">
            <v>0.97153945666235442</v>
          </cell>
        </row>
        <row r="1548">
          <cell r="A1548">
            <v>36994</v>
          </cell>
          <cell r="B1548">
            <v>5.05</v>
          </cell>
          <cell r="C1548">
            <v>3.6088299935358785</v>
          </cell>
          <cell r="D1548">
            <v>3.8892289156626543</v>
          </cell>
          <cell r="E1548">
            <v>3.68</v>
          </cell>
          <cell r="F1548">
            <v>0.97414350355526824</v>
          </cell>
        </row>
        <row r="1549">
          <cell r="A1549">
            <v>36997</v>
          </cell>
          <cell r="B1549">
            <v>5.1100000000000003</v>
          </cell>
          <cell r="C1549">
            <v>3.6097997416020697</v>
          </cell>
          <cell r="D1549">
            <v>3.8915261044176743</v>
          </cell>
          <cell r="E1549">
            <v>3.68</v>
          </cell>
          <cell r="F1549">
            <v>0.98320413436692511</v>
          </cell>
        </row>
        <row r="1550">
          <cell r="A1550">
            <v>36998</v>
          </cell>
          <cell r="B1550">
            <v>5.13</v>
          </cell>
          <cell r="C1550">
            <v>3.6107811491284725</v>
          </cell>
          <cell r="D1550">
            <v>3.893911646586349</v>
          </cell>
          <cell r="E1550">
            <v>3.68</v>
          </cell>
          <cell r="F1550">
            <v>0.98773402194964488</v>
          </cell>
        </row>
        <row r="1551">
          <cell r="A1551">
            <v>36999</v>
          </cell>
          <cell r="B1551">
            <v>5.13</v>
          </cell>
          <cell r="C1551">
            <v>3.6117612903225833</v>
          </cell>
          <cell r="D1551">
            <v>3.8962730923694822</v>
          </cell>
          <cell r="E1551">
            <v>3.6850000000000001</v>
          </cell>
          <cell r="F1551">
            <v>0.98709677419354835</v>
          </cell>
        </row>
        <row r="1552">
          <cell r="A1552">
            <v>37000</v>
          </cell>
          <cell r="B1552">
            <v>5.14</v>
          </cell>
          <cell r="C1552">
            <v>3.6127466150870435</v>
          </cell>
          <cell r="D1552">
            <v>3.8986265060241014</v>
          </cell>
          <cell r="E1552">
            <v>3.69</v>
          </cell>
          <cell r="F1552">
            <v>0.98774983881366862</v>
          </cell>
        </row>
        <row r="1553">
          <cell r="A1553">
            <v>37001</v>
          </cell>
          <cell r="B1553">
            <v>5.09</v>
          </cell>
          <cell r="C1553">
            <v>3.6136984536082504</v>
          </cell>
          <cell r="D1553">
            <v>3.9009638554216917</v>
          </cell>
          <cell r="E1553">
            <v>3.69</v>
          </cell>
          <cell r="F1553">
            <v>0.97680412371134018</v>
          </cell>
        </row>
        <row r="1554">
          <cell r="A1554">
            <v>37004</v>
          </cell>
          <cell r="B1554">
            <v>5.09</v>
          </cell>
          <cell r="C1554">
            <v>3.6146490663232482</v>
          </cell>
          <cell r="D1554">
            <v>3.9033092369477962</v>
          </cell>
          <cell r="E1554">
            <v>3.69</v>
          </cell>
          <cell r="F1554">
            <v>0.97617514488087576</v>
          </cell>
        </row>
        <row r="1555">
          <cell r="A1555">
            <v>37005</v>
          </cell>
          <cell r="B1555">
            <v>5.13</v>
          </cell>
          <cell r="C1555">
            <v>3.6156241956241986</v>
          </cell>
          <cell r="D1555">
            <v>3.905686746987957</v>
          </cell>
          <cell r="E1555">
            <v>3.69</v>
          </cell>
          <cell r="F1555">
            <v>0.9858429858429858</v>
          </cell>
        </row>
        <row r="1556">
          <cell r="A1556">
            <v>37006</v>
          </cell>
          <cell r="B1556">
            <v>5.01</v>
          </cell>
          <cell r="C1556">
            <v>3.6165209003215466</v>
          </cell>
          <cell r="D1556">
            <v>3.9079759036144632</v>
          </cell>
          <cell r="E1556">
            <v>3.69</v>
          </cell>
          <cell r="F1556">
            <v>0.96334405144694535</v>
          </cell>
        </row>
        <row r="1557">
          <cell r="A1557">
            <v>37007</v>
          </cell>
          <cell r="B1557">
            <v>4.9800000000000004</v>
          </cell>
          <cell r="C1557">
            <v>3.6173971722365068</v>
          </cell>
          <cell r="D1557">
            <v>3.9102329317269127</v>
          </cell>
          <cell r="E1557">
            <v>3.69</v>
          </cell>
          <cell r="F1557">
            <v>0.95822622107969146</v>
          </cell>
        </row>
        <row r="1558">
          <cell r="A1558">
            <v>37008</v>
          </cell>
          <cell r="B1558">
            <v>5</v>
          </cell>
          <cell r="C1558">
            <v>3.6182851637764961</v>
          </cell>
          <cell r="D1558">
            <v>3.9124899598393621</v>
          </cell>
          <cell r="E1558">
            <v>3.69</v>
          </cell>
          <cell r="F1558">
            <v>0.96146435452793833</v>
          </cell>
        </row>
        <row r="1559">
          <cell r="A1559">
            <v>37011</v>
          </cell>
          <cell r="B1559">
            <v>5.01</v>
          </cell>
          <cell r="C1559">
            <v>3.6191784338896054</v>
          </cell>
          <cell r="D1559">
            <v>3.9147550200803263</v>
          </cell>
          <cell r="E1559">
            <v>3.69</v>
          </cell>
          <cell r="F1559">
            <v>0.96277278562259305</v>
          </cell>
        </row>
        <row r="1560">
          <cell r="A1560">
            <v>37019</v>
          </cell>
          <cell r="B1560">
            <v>5.07</v>
          </cell>
          <cell r="C1560">
            <v>3.6201090442591433</v>
          </cell>
          <cell r="D1560">
            <v>3.9170602409638597</v>
          </cell>
          <cell r="E1560">
            <v>3.69</v>
          </cell>
          <cell r="F1560">
            <v>0.97177677998717127</v>
          </cell>
        </row>
        <row r="1561">
          <cell r="A1561">
            <v>37020</v>
          </cell>
          <cell r="B1561">
            <v>5.0599999999999996</v>
          </cell>
          <cell r="C1561">
            <v>3.6210320512820546</v>
          </cell>
          <cell r="D1561">
            <v>3.9193574297188811</v>
          </cell>
          <cell r="E1561">
            <v>3.69</v>
          </cell>
          <cell r="F1561">
            <v>0.96987179487179487</v>
          </cell>
        </row>
        <row r="1562">
          <cell r="A1562">
            <v>37021</v>
          </cell>
          <cell r="B1562">
            <v>5.0999999999999996</v>
          </cell>
          <cell r="C1562">
            <v>3.621979500320311</v>
          </cell>
          <cell r="D1562">
            <v>3.9216867469879571</v>
          </cell>
          <cell r="E1562">
            <v>3.69</v>
          </cell>
          <cell r="F1562">
            <v>0.97885970531710442</v>
          </cell>
        </row>
        <row r="1563">
          <cell r="A1563">
            <v>37022</v>
          </cell>
          <cell r="B1563">
            <v>5.12</v>
          </cell>
          <cell r="C1563">
            <v>3.62293854033291</v>
          </cell>
          <cell r="D1563">
            <v>3.9240321285140616</v>
          </cell>
          <cell r="E1563">
            <v>3.69</v>
          </cell>
          <cell r="F1563">
            <v>0.98143405889884761</v>
          </cell>
        </row>
        <row r="1564">
          <cell r="A1564">
            <v>37025</v>
          </cell>
          <cell r="B1564">
            <v>5.17</v>
          </cell>
          <cell r="C1564">
            <v>3.6239283429302658</v>
          </cell>
          <cell r="D1564">
            <v>3.926433734939764</v>
          </cell>
          <cell r="E1564">
            <v>3.69</v>
          </cell>
          <cell r="F1564">
            <v>0.99104286628278948</v>
          </cell>
        </row>
        <row r="1565">
          <cell r="A1565">
            <v>37026</v>
          </cell>
          <cell r="B1565">
            <v>5.21</v>
          </cell>
          <cell r="C1565">
            <v>3.6249424552429703</v>
          </cell>
          <cell r="D1565">
            <v>3.9288755020080379</v>
          </cell>
          <cell r="E1565">
            <v>3.69</v>
          </cell>
          <cell r="F1565">
            <v>0.99360613810741683</v>
          </cell>
        </row>
        <row r="1566">
          <cell r="A1566">
            <v>37027</v>
          </cell>
          <cell r="B1566">
            <v>5.23</v>
          </cell>
          <cell r="C1566">
            <v>3.625968051118214</v>
          </cell>
          <cell r="D1566">
            <v>3.9313574297188807</v>
          </cell>
          <cell r="E1566">
            <v>3.69</v>
          </cell>
          <cell r="F1566">
            <v>0.99744408945686902</v>
          </cell>
        </row>
        <row r="1567">
          <cell r="A1567">
            <v>37028</v>
          </cell>
          <cell r="B1567">
            <v>5.22</v>
          </cell>
          <cell r="C1567">
            <v>3.6269859514687135</v>
          </cell>
          <cell r="D1567">
            <v>3.9338232931726957</v>
          </cell>
          <cell r="E1567">
            <v>3.6950000000000003</v>
          </cell>
          <cell r="F1567">
            <v>0.99425287356321834</v>
          </cell>
        </row>
        <row r="1568">
          <cell r="A1568">
            <v>37029</v>
          </cell>
          <cell r="B1568">
            <v>5.26</v>
          </cell>
          <cell r="C1568">
            <v>3.6280280791321031</v>
          </cell>
          <cell r="D1568">
            <v>3.9362891566265112</v>
          </cell>
          <cell r="E1568">
            <v>3.7</v>
          </cell>
          <cell r="F1568">
            <v>0.99808551372048504</v>
          </cell>
        </row>
        <row r="1569">
          <cell r="A1569">
            <v>37032</v>
          </cell>
          <cell r="B1569">
            <v>5.29</v>
          </cell>
          <cell r="C1569">
            <v>3.629088010204085</v>
          </cell>
          <cell r="D1569">
            <v>3.9388112449799246</v>
          </cell>
          <cell r="E1569">
            <v>3.7</v>
          </cell>
          <cell r="F1569">
            <v>0.99936224489795922</v>
          </cell>
        </row>
        <row r="1570">
          <cell r="A1570">
            <v>37033</v>
          </cell>
          <cell r="B1570">
            <v>5.29</v>
          </cell>
          <cell r="C1570">
            <v>3.6301465901848347</v>
          </cell>
          <cell r="D1570">
            <v>3.9413172690763099</v>
          </cell>
          <cell r="E1570">
            <v>3.7</v>
          </cell>
          <cell r="F1570">
            <v>0.99872530274059912</v>
          </cell>
        </row>
        <row r="1571">
          <cell r="A1571">
            <v>37034</v>
          </cell>
          <cell r="B1571">
            <v>5.26</v>
          </cell>
          <cell r="C1571">
            <v>3.6311847133757995</v>
          </cell>
          <cell r="D1571">
            <v>3.9437911646586401</v>
          </cell>
          <cell r="E1571">
            <v>3.7</v>
          </cell>
          <cell r="F1571">
            <v>0.99617834394904459</v>
          </cell>
        </row>
        <row r="1572">
          <cell r="A1572">
            <v>37035</v>
          </cell>
          <cell r="B1572">
            <v>5.27</v>
          </cell>
          <cell r="C1572">
            <v>3.6322278803310031</v>
          </cell>
          <cell r="D1572">
            <v>3.9462168674698854</v>
          </cell>
          <cell r="E1572">
            <v>3.7</v>
          </cell>
          <cell r="F1572">
            <v>0.99745385105028639</v>
          </cell>
        </row>
        <row r="1573">
          <cell r="A1573">
            <v>37036</v>
          </cell>
          <cell r="B1573">
            <v>5.26</v>
          </cell>
          <cell r="C1573">
            <v>3.6332633587786298</v>
          </cell>
          <cell r="D1573">
            <v>3.9486345381526164</v>
          </cell>
          <cell r="E1573">
            <v>3.7</v>
          </cell>
          <cell r="F1573">
            <v>0.99491094147582693</v>
          </cell>
        </row>
        <row r="1574">
          <cell r="A1574">
            <v>37039</v>
          </cell>
          <cell r="B1574">
            <v>5.24</v>
          </cell>
          <cell r="C1574">
            <v>3.6342848061029915</v>
          </cell>
          <cell r="D1574">
            <v>3.9510522088353475</v>
          </cell>
          <cell r="E1574">
            <v>3.7</v>
          </cell>
          <cell r="F1574">
            <v>0.99427844882390337</v>
          </cell>
        </row>
        <row r="1575">
          <cell r="A1575">
            <v>37040</v>
          </cell>
          <cell r="B1575">
            <v>5.23</v>
          </cell>
          <cell r="C1575">
            <v>3.6352986022871701</v>
          </cell>
          <cell r="D1575">
            <v>3.9534538152610494</v>
          </cell>
          <cell r="E1575">
            <v>3.7050000000000001</v>
          </cell>
          <cell r="F1575">
            <v>0.99237611181702667</v>
          </cell>
        </row>
        <row r="1576">
          <cell r="A1576">
            <v>37041</v>
          </cell>
          <cell r="B1576">
            <v>5.32</v>
          </cell>
          <cell r="C1576">
            <v>3.6363682539682571</v>
          </cell>
          <cell r="D1576">
            <v>3.9559196787148645</v>
          </cell>
          <cell r="E1576">
            <v>3.71</v>
          </cell>
          <cell r="F1576">
            <v>0.99936507936507935</v>
          </cell>
        </row>
        <row r="1577">
          <cell r="A1577">
            <v>37042</v>
          </cell>
          <cell r="B1577">
            <v>5.34</v>
          </cell>
          <cell r="C1577">
            <v>3.6374492385786836</v>
          </cell>
          <cell r="D1577">
            <v>3.9583855421686795</v>
          </cell>
          <cell r="E1577">
            <v>3.71</v>
          </cell>
          <cell r="F1577">
            <v>0.99936548223350252</v>
          </cell>
        </row>
        <row r="1578">
          <cell r="A1578">
            <v>37043</v>
          </cell>
          <cell r="B1578">
            <v>5.34</v>
          </cell>
          <cell r="C1578">
            <v>3.6385288522511132</v>
          </cell>
          <cell r="D1578">
            <v>3.9608594377510093</v>
          </cell>
          <cell r="E1578">
            <v>3.71</v>
          </cell>
          <cell r="F1578">
            <v>0.99873176918199114</v>
          </cell>
        </row>
        <row r="1579">
          <cell r="A1579">
            <v>37046</v>
          </cell>
          <cell r="B1579">
            <v>5.35</v>
          </cell>
          <cell r="C1579">
            <v>3.6396134347275071</v>
          </cell>
          <cell r="D1579">
            <v>3.9633253012048253</v>
          </cell>
          <cell r="E1579">
            <v>3.7149999999999999</v>
          </cell>
          <cell r="F1579">
            <v>0.99936628643852976</v>
          </cell>
        </row>
        <row r="1580">
          <cell r="A1580">
            <v>37047</v>
          </cell>
          <cell r="B1580">
            <v>5.37</v>
          </cell>
          <cell r="C1580">
            <v>3.6407093096896808</v>
          </cell>
          <cell r="D1580">
            <v>3.9657991967871538</v>
          </cell>
          <cell r="E1580">
            <v>3.72</v>
          </cell>
          <cell r="F1580">
            <v>0.99936668777707405</v>
          </cell>
        </row>
        <row r="1581">
          <cell r="A1581">
            <v>37048</v>
          </cell>
          <cell r="B1581">
            <v>5.39</v>
          </cell>
          <cell r="C1581">
            <v>3.6418164556962065</v>
          </cell>
          <cell r="D1581">
            <v>3.9682650602409697</v>
          </cell>
          <cell r="E1581">
            <v>3.72</v>
          </cell>
          <cell r="F1581">
            <v>0.99936708860759493</v>
          </cell>
        </row>
        <row r="1582">
          <cell r="A1582">
            <v>37049</v>
          </cell>
          <cell r="B1582">
            <v>5.37</v>
          </cell>
          <cell r="C1582">
            <v>3.6429095509171447</v>
          </cell>
          <cell r="D1582">
            <v>3.9706666666666721</v>
          </cell>
          <cell r="E1582">
            <v>3.72</v>
          </cell>
          <cell r="F1582">
            <v>0.99810246679316883</v>
          </cell>
        </row>
        <row r="1583">
          <cell r="A1583">
            <v>37050</v>
          </cell>
          <cell r="B1583">
            <v>5.36</v>
          </cell>
          <cell r="C1583">
            <v>3.6439949431099907</v>
          </cell>
          <cell r="D1583">
            <v>3.973068273092375</v>
          </cell>
          <cell r="E1583">
            <v>3.72</v>
          </cell>
          <cell r="F1583">
            <v>0.9974715549936789</v>
          </cell>
        </row>
        <row r="1584">
          <cell r="A1584">
            <v>37053</v>
          </cell>
          <cell r="B1584">
            <v>5.32</v>
          </cell>
          <cell r="C1584">
            <v>3.6450536955148487</v>
          </cell>
          <cell r="D1584">
            <v>3.9754056224899643</v>
          </cell>
          <cell r="E1584">
            <v>3.72</v>
          </cell>
          <cell r="F1584">
            <v>0.99431459254579913</v>
          </cell>
        </row>
        <row r="1585">
          <cell r="A1585">
            <v>37054</v>
          </cell>
          <cell r="B1585">
            <v>5.34</v>
          </cell>
          <cell r="C1585">
            <v>3.646123737373741</v>
          </cell>
          <cell r="D1585">
            <v>3.9776385542168726</v>
          </cell>
          <cell r="E1585">
            <v>3.72</v>
          </cell>
          <cell r="F1585">
            <v>0.99494949494949492</v>
          </cell>
        </row>
        <row r="1586">
          <cell r="A1586">
            <v>37055</v>
          </cell>
          <cell r="B1586">
            <v>5.4</v>
          </cell>
          <cell r="C1586">
            <v>3.647230283911675</v>
          </cell>
          <cell r="D1586">
            <v>3.9799598393574342</v>
          </cell>
          <cell r="E1586">
            <v>3.72</v>
          </cell>
          <cell r="F1586">
            <v>0.99936908517350154</v>
          </cell>
        </row>
        <row r="1587">
          <cell r="A1587">
            <v>37056</v>
          </cell>
          <cell r="B1587">
            <v>5.3</v>
          </cell>
          <cell r="C1587">
            <v>3.648272383354354</v>
          </cell>
          <cell r="D1587">
            <v>3.9820321285140605</v>
          </cell>
          <cell r="E1587">
            <v>3.72</v>
          </cell>
          <cell r="F1587">
            <v>0.99243379571248425</v>
          </cell>
        </row>
        <row r="1588">
          <cell r="A1588">
            <v>37057</v>
          </cell>
          <cell r="B1588">
            <v>5.32</v>
          </cell>
          <cell r="C1588">
            <v>3.6493257718966636</v>
          </cell>
          <cell r="D1588">
            <v>3.9840321285140603</v>
          </cell>
          <cell r="E1588">
            <v>3.72</v>
          </cell>
          <cell r="F1588">
            <v>0.99243856332703217</v>
          </cell>
        </row>
        <row r="1589">
          <cell r="A1589">
            <v>37060</v>
          </cell>
          <cell r="B1589">
            <v>5.22</v>
          </cell>
          <cell r="C1589">
            <v>3.6503148614609606</v>
          </cell>
          <cell r="D1589">
            <v>3.9861204819277156</v>
          </cell>
          <cell r="E1589">
            <v>3.72</v>
          </cell>
          <cell r="F1589">
            <v>0.98047858942065491</v>
          </cell>
        </row>
        <row r="1590">
          <cell r="A1590">
            <v>37061</v>
          </cell>
          <cell r="B1590">
            <v>5.23</v>
          </cell>
          <cell r="C1590">
            <v>3.6513089993706762</v>
          </cell>
          <cell r="D1590">
            <v>3.98828915662651</v>
          </cell>
          <cell r="E1590">
            <v>3.72</v>
          </cell>
          <cell r="F1590">
            <v>0.98363750786658277</v>
          </cell>
        </row>
        <row r="1591">
          <cell r="A1591">
            <v>37062</v>
          </cell>
          <cell r="B1591">
            <v>5.21</v>
          </cell>
          <cell r="C1591">
            <v>3.6522893081761039</v>
          </cell>
          <cell r="D1591">
            <v>3.9904497991967904</v>
          </cell>
          <cell r="E1591">
            <v>3.72</v>
          </cell>
          <cell r="F1591">
            <v>0.97735849056603774</v>
          </cell>
        </row>
        <row r="1592">
          <cell r="A1592">
            <v>37063</v>
          </cell>
          <cell r="B1592">
            <v>5.28</v>
          </cell>
          <cell r="C1592">
            <v>3.6533123821495943</v>
          </cell>
          <cell r="D1592">
            <v>3.9926024096385579</v>
          </cell>
          <cell r="E1592">
            <v>3.72</v>
          </cell>
          <cell r="F1592">
            <v>0.98931489629164049</v>
          </cell>
        </row>
        <row r="1593">
          <cell r="A1593">
            <v>37064</v>
          </cell>
          <cell r="B1593">
            <v>5.32</v>
          </cell>
          <cell r="C1593">
            <v>3.654359296482415</v>
          </cell>
          <cell r="D1593">
            <v>3.9948192771084368</v>
          </cell>
          <cell r="E1593">
            <v>3.7250000000000001</v>
          </cell>
          <cell r="F1593">
            <v>0.99183417085427139</v>
          </cell>
        </row>
        <row r="1594">
          <cell r="A1594">
            <v>37067</v>
          </cell>
          <cell r="B1594">
            <v>5.4</v>
          </cell>
          <cell r="C1594">
            <v>3.6554551161330848</v>
          </cell>
          <cell r="D1594">
            <v>3.9971004016064282</v>
          </cell>
          <cell r="E1594">
            <v>3.73</v>
          </cell>
          <cell r="F1594">
            <v>0.99874450721908348</v>
          </cell>
        </row>
        <row r="1595">
          <cell r="A1595">
            <v>37068</v>
          </cell>
          <cell r="B1595">
            <v>5.41</v>
          </cell>
          <cell r="C1595">
            <v>3.6565558343789233</v>
          </cell>
          <cell r="D1595">
            <v>3.999405622489963</v>
          </cell>
          <cell r="E1595">
            <v>3.73</v>
          </cell>
          <cell r="F1595">
            <v>0.99937264742785448</v>
          </cell>
        </row>
        <row r="1596">
          <cell r="A1596">
            <v>37069</v>
          </cell>
          <cell r="B1596">
            <v>5.41</v>
          </cell>
          <cell r="C1596">
            <v>3.6576551724137953</v>
          </cell>
          <cell r="D1596">
            <v>4.0016947791164688</v>
          </cell>
          <cell r="E1596">
            <v>3.73</v>
          </cell>
          <cell r="F1596">
            <v>0.99874608150470223</v>
          </cell>
        </row>
        <row r="1597">
          <cell r="A1597">
            <v>37070</v>
          </cell>
          <cell r="B1597">
            <v>5.38</v>
          </cell>
          <cell r="C1597">
            <v>3.6587343358396014</v>
          </cell>
          <cell r="D1597">
            <v>4.0039518072289191</v>
          </cell>
          <cell r="E1597">
            <v>3.7350000000000003</v>
          </cell>
          <cell r="F1597">
            <v>0.99624060150375937</v>
          </cell>
        </row>
        <row r="1598">
          <cell r="A1598">
            <v>37071</v>
          </cell>
          <cell r="B1598">
            <v>5.38</v>
          </cell>
          <cell r="C1598">
            <v>3.6598121477770844</v>
          </cell>
          <cell r="D1598">
            <v>4.0062088353413685</v>
          </cell>
          <cell r="E1598">
            <v>3.74</v>
          </cell>
          <cell r="F1598">
            <v>0.99561678146524735</v>
          </cell>
        </row>
        <row r="1599">
          <cell r="A1599">
            <v>37074</v>
          </cell>
          <cell r="B1599">
            <v>4.8499999999999996</v>
          </cell>
          <cell r="C1599">
            <v>3.660556946182731</v>
          </cell>
          <cell r="D1599">
            <v>4.0079919678714893</v>
          </cell>
          <cell r="E1599">
            <v>3.74</v>
          </cell>
          <cell r="F1599">
            <v>0.90488110137672095</v>
          </cell>
        </row>
        <row r="1600">
          <cell r="A1600">
            <v>37075</v>
          </cell>
          <cell r="B1600">
            <v>4.87</v>
          </cell>
          <cell r="C1600">
            <v>3.6613133208255184</v>
          </cell>
          <cell r="D1600">
            <v>4.0097831325301243</v>
          </cell>
          <cell r="E1600">
            <v>3.74</v>
          </cell>
          <cell r="F1600">
            <v>0.90931832395247025</v>
          </cell>
        </row>
        <row r="1601">
          <cell r="A1601">
            <v>37076</v>
          </cell>
          <cell r="B1601">
            <v>4.8499999999999996</v>
          </cell>
          <cell r="C1601">
            <v>3.6620562500000027</v>
          </cell>
          <cell r="D1601">
            <v>4.0114698795180761</v>
          </cell>
          <cell r="E1601">
            <v>3.74</v>
          </cell>
          <cell r="F1601">
            <v>0.90375000000000005</v>
          </cell>
        </row>
        <row r="1602">
          <cell r="A1602">
            <v>37077</v>
          </cell>
          <cell r="B1602">
            <v>4.8</v>
          </cell>
          <cell r="C1602">
            <v>3.6627670206121206</v>
          </cell>
          <cell r="D1602">
            <v>4.0131405622489993</v>
          </cell>
          <cell r="E1602">
            <v>3.74</v>
          </cell>
          <cell r="F1602">
            <v>0.89006870705808872</v>
          </cell>
        </row>
        <row r="1603">
          <cell r="A1603">
            <v>37078</v>
          </cell>
          <cell r="B1603">
            <v>4.7699999999999996</v>
          </cell>
          <cell r="C1603">
            <v>3.6634581772784052</v>
          </cell>
          <cell r="D1603">
            <v>4.0149076305220923</v>
          </cell>
          <cell r="E1603">
            <v>3.7450000000000001</v>
          </cell>
          <cell r="F1603">
            <v>0.87702871410736583</v>
          </cell>
        </row>
        <row r="1604">
          <cell r="A1604">
            <v>37081</v>
          </cell>
          <cell r="B1604">
            <v>4.7699999999999996</v>
          </cell>
          <cell r="C1604">
            <v>3.6641484716157242</v>
          </cell>
          <cell r="D1604">
            <v>4.0166506024096433</v>
          </cell>
          <cell r="E1604">
            <v>3.75</v>
          </cell>
          <cell r="F1604">
            <v>0.87648159700561445</v>
          </cell>
        </row>
        <row r="1605">
          <cell r="A1605">
            <v>37082</v>
          </cell>
          <cell r="B1605">
            <v>4.82</v>
          </cell>
          <cell r="C1605">
            <v>3.6648690773067365</v>
          </cell>
          <cell r="D1605">
            <v>4.0185140562249044</v>
          </cell>
          <cell r="E1605">
            <v>3.75</v>
          </cell>
          <cell r="F1605">
            <v>0.8940149625935162</v>
          </cell>
        </row>
        <row r="1606">
          <cell r="A1606">
            <v>37083</v>
          </cell>
          <cell r="B1606">
            <v>4.7699999999999996</v>
          </cell>
          <cell r="C1606">
            <v>3.6655576323987575</v>
          </cell>
          <cell r="D1606">
            <v>4.0203453815261083</v>
          </cell>
          <cell r="E1606">
            <v>3.75</v>
          </cell>
          <cell r="F1606">
            <v>0.87538940809968846</v>
          </cell>
        </row>
        <row r="1607">
          <cell r="A1607">
            <v>37084</v>
          </cell>
          <cell r="B1607">
            <v>4.7699999999999996</v>
          </cell>
          <cell r="C1607">
            <v>3.6662453300124573</v>
          </cell>
          <cell r="D1607">
            <v>4.0221767068273131</v>
          </cell>
          <cell r="E1607">
            <v>3.75</v>
          </cell>
          <cell r="F1607">
            <v>0.87484433374844339</v>
          </cell>
        </row>
        <row r="1608">
          <cell r="A1608">
            <v>37085</v>
          </cell>
          <cell r="B1608">
            <v>4.76</v>
          </cell>
          <cell r="C1608">
            <v>3.6669259489732462</v>
          </cell>
          <cell r="D1608">
            <v>4.0239759036144616</v>
          </cell>
          <cell r="E1608">
            <v>3.75</v>
          </cell>
          <cell r="F1608">
            <v>0.87056627255756069</v>
          </cell>
        </row>
        <row r="1609">
          <cell r="A1609">
            <v>37088</v>
          </cell>
          <cell r="B1609">
            <v>4.7300000000000004</v>
          </cell>
          <cell r="C1609">
            <v>3.6675870646766207</v>
          </cell>
          <cell r="D1609">
            <v>4.0257349397590403</v>
          </cell>
          <cell r="E1609">
            <v>3.75</v>
          </cell>
          <cell r="F1609">
            <v>0.85883084577114432</v>
          </cell>
        </row>
        <row r="1610">
          <cell r="A1610">
            <v>37089</v>
          </cell>
          <cell r="B1610">
            <v>4.71</v>
          </cell>
          <cell r="C1610">
            <v>3.6682349285270393</v>
          </cell>
          <cell r="D1610">
            <v>4.0275261044176744</v>
          </cell>
          <cell r="E1610">
            <v>3.75</v>
          </cell>
          <cell r="F1610">
            <v>0.85208203853325049</v>
          </cell>
        </row>
        <row r="1611">
          <cell r="A1611">
            <v>37090</v>
          </cell>
          <cell r="B1611">
            <v>4.7300000000000004</v>
          </cell>
          <cell r="C1611">
            <v>3.6688944099378915</v>
          </cell>
          <cell r="D1611">
            <v>4.0293012048192809</v>
          </cell>
          <cell r="E1611">
            <v>3.7549999999999999</v>
          </cell>
          <cell r="F1611">
            <v>0.85838509316770184</v>
          </cell>
        </row>
        <row r="1612">
          <cell r="A1612">
            <v>37091</v>
          </cell>
          <cell r="B1612">
            <v>4.72</v>
          </cell>
          <cell r="C1612">
            <v>3.6695468653010588</v>
          </cell>
          <cell r="D1612">
            <v>4.0310763052208873</v>
          </cell>
          <cell r="E1612">
            <v>3.76</v>
          </cell>
          <cell r="F1612">
            <v>0.85412787088764741</v>
          </cell>
        </row>
        <row r="1613">
          <cell r="A1613">
            <v>37092</v>
          </cell>
          <cell r="B1613">
            <v>4.79</v>
          </cell>
          <cell r="C1613">
            <v>3.6702419354838747</v>
          </cell>
          <cell r="D1613">
            <v>4.0328755020080367</v>
          </cell>
          <cell r="E1613">
            <v>3.76</v>
          </cell>
          <cell r="F1613">
            <v>0.88399503722084372</v>
          </cell>
        </row>
        <row r="1614">
          <cell r="A1614">
            <v>37095</v>
          </cell>
          <cell r="B1614">
            <v>4.76</v>
          </cell>
          <cell r="C1614">
            <v>3.670917544947307</v>
          </cell>
          <cell r="D1614">
            <v>4.0345140562249044</v>
          </cell>
          <cell r="E1614">
            <v>3.76</v>
          </cell>
          <cell r="F1614">
            <v>0.86980781153130815</v>
          </cell>
        </row>
        <row r="1615">
          <cell r="A1615">
            <v>37096</v>
          </cell>
          <cell r="B1615">
            <v>4.68</v>
          </cell>
          <cell r="C1615">
            <v>3.6715427509293721</v>
          </cell>
          <cell r="D1615">
            <v>4.0360562248996033</v>
          </cell>
          <cell r="E1615">
            <v>3.76</v>
          </cell>
          <cell r="F1615">
            <v>0.84262701363073111</v>
          </cell>
        </row>
        <row r="1616">
          <cell r="A1616">
            <v>37097</v>
          </cell>
          <cell r="B1616">
            <v>4.63</v>
          </cell>
          <cell r="C1616">
            <v>3.6721362229102206</v>
          </cell>
          <cell r="D1616">
            <v>4.0374859437751054</v>
          </cell>
          <cell r="E1616">
            <v>3.76</v>
          </cell>
          <cell r="F1616">
            <v>0.83343653250773997</v>
          </cell>
        </row>
        <row r="1617">
          <cell r="A1617">
            <v>37098</v>
          </cell>
          <cell r="B1617">
            <v>4.59</v>
          </cell>
          <cell r="C1617">
            <v>3.6727042079207961</v>
          </cell>
          <cell r="D1617">
            <v>4.0387630522088402</v>
          </cell>
          <cell r="E1617">
            <v>3.76</v>
          </cell>
          <cell r="F1617">
            <v>0.81621287128712872</v>
          </cell>
        </row>
        <row r="1618">
          <cell r="A1618">
            <v>37099</v>
          </cell>
          <cell r="B1618">
            <v>4.53</v>
          </cell>
          <cell r="C1618">
            <v>3.67323438466296</v>
          </cell>
          <cell r="D1618">
            <v>4.0400321285140608</v>
          </cell>
          <cell r="E1618">
            <v>3.76</v>
          </cell>
          <cell r="F1618">
            <v>0.79653679653679654</v>
          </cell>
        </row>
        <row r="1619">
          <cell r="A1619">
            <v>37102</v>
          </cell>
          <cell r="B1619">
            <v>4.3</v>
          </cell>
          <cell r="C1619">
            <v>3.6736217552534032</v>
          </cell>
          <cell r="D1619">
            <v>4.0411084337349452</v>
          </cell>
          <cell r="E1619">
            <v>3.76</v>
          </cell>
          <cell r="F1619">
            <v>0.74351050679851671</v>
          </cell>
        </row>
        <row r="1620">
          <cell r="A1620">
            <v>37103</v>
          </cell>
          <cell r="B1620">
            <v>4.21</v>
          </cell>
          <cell r="C1620">
            <v>3.67395305744287</v>
          </cell>
          <cell r="D1620">
            <v>4.0420642570281178</v>
          </cell>
          <cell r="E1620">
            <v>3.76</v>
          </cell>
          <cell r="F1620">
            <v>0.71093267449042619</v>
          </cell>
        </row>
        <row r="1621">
          <cell r="A1621">
            <v>37104</v>
          </cell>
          <cell r="B1621">
            <v>4.3499999999999996</v>
          </cell>
          <cell r="C1621">
            <v>3.6743703703703745</v>
          </cell>
          <cell r="D1621">
            <v>4.0430923694779164</v>
          </cell>
          <cell r="E1621">
            <v>3.76</v>
          </cell>
          <cell r="F1621">
            <v>0.75555555555555554</v>
          </cell>
        </row>
        <row r="1622">
          <cell r="A1622">
            <v>37105</v>
          </cell>
          <cell r="B1622">
            <v>4.29</v>
          </cell>
          <cell r="C1622">
            <v>3.6747501542257908</v>
          </cell>
          <cell r="D1622">
            <v>4.0441445783132579</v>
          </cell>
          <cell r="E1622">
            <v>3.76</v>
          </cell>
          <cell r="F1622">
            <v>0.74028377544725477</v>
          </cell>
        </row>
        <row r="1623">
          <cell r="A1623">
            <v>37106</v>
          </cell>
          <cell r="B1623">
            <v>4.29</v>
          </cell>
          <cell r="C1623">
            <v>3.6751294697903862</v>
          </cell>
          <cell r="D1623">
            <v>4.0450602409638607</v>
          </cell>
          <cell r="E1623">
            <v>3.76</v>
          </cell>
          <cell r="F1623">
            <v>0.73982737361282369</v>
          </cell>
        </row>
        <row r="1624">
          <cell r="A1624">
            <v>37109</v>
          </cell>
          <cell r="B1624">
            <v>4.1100000000000003</v>
          </cell>
          <cell r="C1624">
            <v>3.6753974121996342</v>
          </cell>
          <cell r="D1624">
            <v>4.0458232931726954</v>
          </cell>
          <cell r="E1624">
            <v>3.76</v>
          </cell>
          <cell r="F1624">
            <v>0.6487985212569316</v>
          </cell>
        </row>
        <row r="1625">
          <cell r="A1625">
            <v>37110</v>
          </cell>
          <cell r="B1625">
            <v>4.16</v>
          </cell>
          <cell r="C1625">
            <v>3.6756958128078856</v>
          </cell>
          <cell r="D1625">
            <v>4.0466425702811293</v>
          </cell>
          <cell r="E1625">
            <v>3.76</v>
          </cell>
          <cell r="F1625">
            <v>0.67426108374384242</v>
          </cell>
        </row>
        <row r="1626">
          <cell r="A1626">
            <v>37111</v>
          </cell>
          <cell r="B1626">
            <v>3.97</v>
          </cell>
          <cell r="C1626">
            <v>3.675876923076927</v>
          </cell>
          <cell r="D1626">
            <v>4.0473012048192816</v>
          </cell>
          <cell r="E1626">
            <v>3.76</v>
          </cell>
          <cell r="F1626">
            <v>0.58646153846153848</v>
          </cell>
        </row>
        <row r="1627">
          <cell r="A1627">
            <v>37112</v>
          </cell>
          <cell r="B1627">
            <v>4.04</v>
          </cell>
          <cell r="C1627">
            <v>3.6761008610086141</v>
          </cell>
          <cell r="D1627">
            <v>4.0480240963855474</v>
          </cell>
          <cell r="E1627">
            <v>3.76</v>
          </cell>
          <cell r="F1627">
            <v>0.61869618696186957</v>
          </cell>
        </row>
        <row r="1628">
          <cell r="A1628">
            <v>37113</v>
          </cell>
          <cell r="B1628">
            <v>4.1100000000000003</v>
          </cell>
          <cell r="C1628">
            <v>3.6763675476336855</v>
          </cell>
          <cell r="D1628">
            <v>4.0488514056224947</v>
          </cell>
          <cell r="E1628">
            <v>3.76</v>
          </cell>
          <cell r="F1628">
            <v>0.64843269821757832</v>
          </cell>
        </row>
        <row r="1629">
          <cell r="A1629">
            <v>37116</v>
          </cell>
          <cell r="B1629">
            <v>4.0999999999999996</v>
          </cell>
          <cell r="C1629">
            <v>3.676627764127768</v>
          </cell>
          <cell r="D1629">
            <v>4.0495983935743025</v>
          </cell>
          <cell r="E1629">
            <v>3.7649999999999997</v>
          </cell>
          <cell r="F1629">
            <v>0.64434889434889431</v>
          </cell>
        </row>
        <row r="1630">
          <cell r="A1630">
            <v>37117</v>
          </cell>
          <cell r="B1630">
            <v>4.07</v>
          </cell>
          <cell r="C1630">
            <v>3.6768692449355469</v>
          </cell>
          <cell r="D1630">
            <v>4.0503052208835397</v>
          </cell>
          <cell r="E1630">
            <v>3.77</v>
          </cell>
          <cell r="F1630">
            <v>0.63167587476979747</v>
          </cell>
        </row>
        <row r="1631">
          <cell r="A1631">
            <v>37118</v>
          </cell>
          <cell r="B1631">
            <v>4.09</v>
          </cell>
          <cell r="C1631">
            <v>3.6771226993865072</v>
          </cell>
          <cell r="D1631">
            <v>4.0510441767068324</v>
          </cell>
          <cell r="E1631">
            <v>3.77</v>
          </cell>
          <cell r="F1631">
            <v>0.63926380368098157</v>
          </cell>
        </row>
        <row r="1632">
          <cell r="A1632">
            <v>37119</v>
          </cell>
          <cell r="B1632">
            <v>4.0199999999999996</v>
          </cell>
          <cell r="C1632">
            <v>3.6773329245861475</v>
          </cell>
          <cell r="D1632">
            <v>4.0519839357429772</v>
          </cell>
          <cell r="E1632">
            <v>3.77</v>
          </cell>
          <cell r="F1632">
            <v>0.6094420600858369</v>
          </cell>
        </row>
        <row r="1633">
          <cell r="A1633">
            <v>37120</v>
          </cell>
          <cell r="B1633">
            <v>4.03</v>
          </cell>
          <cell r="C1633">
            <v>3.6775490196078473</v>
          </cell>
          <cell r="D1633">
            <v>4.0529236947791221</v>
          </cell>
          <cell r="E1633">
            <v>3.77</v>
          </cell>
          <cell r="F1633">
            <v>0.61397058823529416</v>
          </cell>
        </row>
        <row r="1634">
          <cell r="A1634">
            <v>37123</v>
          </cell>
          <cell r="B1634">
            <v>4.07</v>
          </cell>
          <cell r="C1634">
            <v>3.6777893447642414</v>
          </cell>
          <cell r="D1634">
            <v>4.0538232931726963</v>
          </cell>
          <cell r="E1634">
            <v>3.77</v>
          </cell>
          <cell r="F1634">
            <v>0.63135333741579913</v>
          </cell>
        </row>
        <row r="1635">
          <cell r="A1635">
            <v>37124</v>
          </cell>
          <cell r="B1635">
            <v>4.07</v>
          </cell>
          <cell r="C1635">
            <v>3.6780293757649973</v>
          </cell>
          <cell r="D1635">
            <v>4.0547309236947848</v>
          </cell>
          <cell r="E1635">
            <v>3.77</v>
          </cell>
          <cell r="F1635">
            <v>0.63096695226438193</v>
          </cell>
        </row>
        <row r="1636">
          <cell r="A1636">
            <v>37125</v>
          </cell>
          <cell r="B1636">
            <v>4</v>
          </cell>
          <cell r="C1636">
            <v>3.6782262996941935</v>
          </cell>
          <cell r="D1636">
            <v>4.0555823293172741</v>
          </cell>
          <cell r="E1636">
            <v>3.77</v>
          </cell>
          <cell r="F1636">
            <v>0.59877675840978595</v>
          </cell>
        </row>
        <row r="1637">
          <cell r="A1637">
            <v>37126</v>
          </cell>
          <cell r="B1637">
            <v>4.01</v>
          </cell>
          <cell r="C1637">
            <v>3.6784290953545269</v>
          </cell>
          <cell r="D1637">
            <v>4.0563775100401651</v>
          </cell>
          <cell r="E1637">
            <v>3.77</v>
          </cell>
          <cell r="F1637">
            <v>0.60330073349633251</v>
          </cell>
        </row>
        <row r="1638">
          <cell r="A1638">
            <v>37127</v>
          </cell>
          <cell r="B1638">
            <v>3.98</v>
          </cell>
          <cell r="C1638">
            <v>3.6786133170433755</v>
          </cell>
          <cell r="D1638">
            <v>4.0571244979919721</v>
          </cell>
          <cell r="E1638">
            <v>3.77</v>
          </cell>
          <cell r="F1638">
            <v>0.58827122785583386</v>
          </cell>
        </row>
        <row r="1639">
          <cell r="A1639">
            <v>37130</v>
          </cell>
          <cell r="B1639">
            <v>3.87</v>
          </cell>
          <cell r="C1639">
            <v>3.6787301587301622</v>
          </cell>
          <cell r="D1639">
            <v>4.05777510040161</v>
          </cell>
          <cell r="E1639">
            <v>3.77</v>
          </cell>
          <cell r="F1639">
            <v>0.54151404151404148</v>
          </cell>
        </row>
        <row r="1640">
          <cell r="A1640">
            <v>37131</v>
          </cell>
          <cell r="B1640">
            <v>3.9</v>
          </cell>
          <cell r="C1640">
            <v>3.6788651616839569</v>
          </cell>
          <cell r="D1640">
            <v>4.0585301204819313</v>
          </cell>
          <cell r="E1640">
            <v>3.77</v>
          </cell>
          <cell r="F1640">
            <v>0.55582672361195851</v>
          </cell>
        </row>
        <row r="1641">
          <cell r="A1641">
            <v>37132</v>
          </cell>
          <cell r="B1641">
            <v>3.91</v>
          </cell>
          <cell r="C1641">
            <v>3.6790060975609786</v>
          </cell>
          <cell r="D1641">
            <v>4.0592851405622525</v>
          </cell>
          <cell r="E1641">
            <v>3.77</v>
          </cell>
          <cell r="F1641">
            <v>0.56219512195121957</v>
          </cell>
        </row>
        <row r="1642">
          <cell r="A1642">
            <v>37133</v>
          </cell>
          <cell r="B1642">
            <v>3.9</v>
          </cell>
          <cell r="C1642">
            <v>3.6791407678245003</v>
          </cell>
          <cell r="D1642">
            <v>4.0600562248996024</v>
          </cell>
          <cell r="E1642">
            <v>3.77</v>
          </cell>
          <cell r="F1642">
            <v>0.5551492992078001</v>
          </cell>
        </row>
        <row r="1643">
          <cell r="A1643">
            <v>37134</v>
          </cell>
          <cell r="B1643">
            <v>3.88</v>
          </cell>
          <cell r="C1643">
            <v>3.6792630937880664</v>
          </cell>
          <cell r="D1643">
            <v>4.0606907630522127</v>
          </cell>
          <cell r="E1643">
            <v>3.77</v>
          </cell>
          <cell r="F1643">
            <v>0.54506699147381243</v>
          </cell>
        </row>
        <row r="1644">
          <cell r="A1644">
            <v>37137</v>
          </cell>
          <cell r="B1644">
            <v>3.85</v>
          </cell>
          <cell r="C1644">
            <v>3.679367011564215</v>
          </cell>
          <cell r="D1644">
            <v>4.0613413654618515</v>
          </cell>
          <cell r="E1644">
            <v>3.77</v>
          </cell>
          <cell r="F1644">
            <v>0.52769324406573337</v>
          </cell>
        </row>
        <row r="1645">
          <cell r="A1645">
            <v>37138</v>
          </cell>
          <cell r="B1645">
            <v>3.95</v>
          </cell>
          <cell r="C1645">
            <v>3.6795316301703194</v>
          </cell>
          <cell r="D1645">
            <v>4.0620481927710879</v>
          </cell>
          <cell r="E1645">
            <v>3.77</v>
          </cell>
          <cell r="F1645">
            <v>0.57420924574209242</v>
          </cell>
        </row>
        <row r="1646">
          <cell r="A1646">
            <v>37139</v>
          </cell>
          <cell r="B1646">
            <v>3.96</v>
          </cell>
          <cell r="C1646">
            <v>3.6797021276595774</v>
          </cell>
          <cell r="D1646">
            <v>4.0626506024096427</v>
          </cell>
          <cell r="E1646">
            <v>3.77</v>
          </cell>
          <cell r="F1646">
            <v>0.57811550151975688</v>
          </cell>
        </row>
        <row r="1647">
          <cell r="A1647">
            <v>37140</v>
          </cell>
          <cell r="B1647">
            <v>3.95</v>
          </cell>
          <cell r="C1647">
            <v>3.6798663426488485</v>
          </cell>
          <cell r="D1647">
            <v>4.0631726907630563</v>
          </cell>
          <cell r="E1647">
            <v>3.77</v>
          </cell>
          <cell r="F1647">
            <v>0.5735115431348724</v>
          </cell>
        </row>
        <row r="1648">
          <cell r="A1648">
            <v>37141</v>
          </cell>
          <cell r="B1648">
            <v>3.84</v>
          </cell>
          <cell r="C1648">
            <v>3.6799635701275077</v>
          </cell>
          <cell r="D1648">
            <v>4.0636465863453859</v>
          </cell>
          <cell r="E1648">
            <v>3.77</v>
          </cell>
          <cell r="F1648">
            <v>0.52337583485124473</v>
          </cell>
        </row>
        <row r="1649">
          <cell r="A1649">
            <v>37144</v>
          </cell>
          <cell r="B1649">
            <v>3.94</v>
          </cell>
          <cell r="C1649">
            <v>3.6801213592233037</v>
          </cell>
          <cell r="D1649">
            <v>4.0641526104417718</v>
          </cell>
          <cell r="E1649">
            <v>3.77</v>
          </cell>
          <cell r="F1649">
            <v>0.57160194174757284</v>
          </cell>
        </row>
        <row r="1650">
          <cell r="A1650">
            <v>37145</v>
          </cell>
          <cell r="B1650">
            <v>3.95</v>
          </cell>
          <cell r="C1650">
            <v>3.6802850212249876</v>
          </cell>
          <cell r="D1650">
            <v>4.0647148594377551</v>
          </cell>
          <cell r="E1650">
            <v>3.77</v>
          </cell>
          <cell r="F1650">
            <v>0.57368101879927225</v>
          </cell>
        </row>
        <row r="1651">
          <cell r="A1651">
            <v>37146</v>
          </cell>
          <cell r="B1651">
            <v>3.93</v>
          </cell>
          <cell r="C1651">
            <v>3.6804363636363666</v>
          </cell>
          <cell r="D1651">
            <v>4.0653253012048234</v>
          </cell>
          <cell r="E1651">
            <v>3.7749999999999999</v>
          </cell>
          <cell r="F1651">
            <v>0.56848484848484848</v>
          </cell>
        </row>
        <row r="1652">
          <cell r="A1652">
            <v>37147</v>
          </cell>
          <cell r="B1652">
            <v>3.9</v>
          </cell>
          <cell r="C1652">
            <v>3.6805693519079372</v>
          </cell>
          <cell r="D1652">
            <v>4.0658795180722933</v>
          </cell>
          <cell r="E1652">
            <v>3.78</v>
          </cell>
          <cell r="F1652">
            <v>0.55360387643852216</v>
          </cell>
        </row>
        <row r="1653">
          <cell r="A1653">
            <v>37148</v>
          </cell>
          <cell r="B1653">
            <v>3.85</v>
          </cell>
          <cell r="C1653">
            <v>3.6806719128329326</v>
          </cell>
          <cell r="D1653">
            <v>4.0664497991967909</v>
          </cell>
          <cell r="E1653">
            <v>3.78</v>
          </cell>
          <cell r="F1653">
            <v>0.52542372881355937</v>
          </cell>
        </row>
        <row r="1654">
          <cell r="A1654">
            <v>37151</v>
          </cell>
          <cell r="B1654">
            <v>3.77</v>
          </cell>
          <cell r="C1654">
            <v>3.6807259528130705</v>
          </cell>
          <cell r="D1654">
            <v>4.066987951807234</v>
          </cell>
          <cell r="E1654">
            <v>3.78</v>
          </cell>
          <cell r="F1654">
            <v>0.49243799153055051</v>
          </cell>
        </row>
        <row r="1655">
          <cell r="A1655">
            <v>37152</v>
          </cell>
          <cell r="B1655">
            <v>3.8</v>
          </cell>
          <cell r="C1655">
            <v>3.6807980652962549</v>
          </cell>
          <cell r="D1655">
            <v>4.0675180722891611</v>
          </cell>
          <cell r="E1655">
            <v>3.78</v>
          </cell>
          <cell r="F1655">
            <v>0.50362756952841592</v>
          </cell>
        </row>
        <row r="1656">
          <cell r="A1656">
            <v>37153</v>
          </cell>
          <cell r="B1656">
            <v>3.86</v>
          </cell>
          <cell r="C1656">
            <v>3.6809063444108792</v>
          </cell>
          <cell r="D1656">
            <v>4.0680883534136596</v>
          </cell>
          <cell r="E1656">
            <v>3.78</v>
          </cell>
          <cell r="F1656">
            <v>0.53534743202416923</v>
          </cell>
        </row>
        <row r="1657">
          <cell r="A1657">
            <v>37154</v>
          </cell>
          <cell r="B1657">
            <v>3.85</v>
          </cell>
          <cell r="C1657">
            <v>3.6810084541062835</v>
          </cell>
          <cell r="D1657">
            <v>4.0686104417670732</v>
          </cell>
          <cell r="E1657">
            <v>3.78</v>
          </cell>
          <cell r="F1657">
            <v>0.52536231884057971</v>
          </cell>
        </row>
        <row r="1658">
          <cell r="A1658">
            <v>37155</v>
          </cell>
          <cell r="B1658">
            <v>3.82</v>
          </cell>
          <cell r="C1658">
            <v>3.6810923355461709</v>
          </cell>
          <cell r="D1658">
            <v>4.0690843373494019</v>
          </cell>
          <cell r="E1658">
            <v>3.78</v>
          </cell>
          <cell r="F1658">
            <v>0.51297525648762821</v>
          </cell>
        </row>
        <row r="1659">
          <cell r="A1659">
            <v>37158</v>
          </cell>
          <cell r="B1659">
            <v>3.79</v>
          </cell>
          <cell r="C1659">
            <v>3.6811580217129101</v>
          </cell>
          <cell r="D1659">
            <v>4.0695100401606465</v>
          </cell>
          <cell r="E1659">
            <v>3.7850000000000001</v>
          </cell>
          <cell r="F1659">
            <v>0.5</v>
          </cell>
        </row>
        <row r="1660">
          <cell r="A1660">
            <v>37159</v>
          </cell>
          <cell r="B1660">
            <v>3.79</v>
          </cell>
          <cell r="C1660">
            <v>3.6812236286919862</v>
          </cell>
          <cell r="D1660">
            <v>4.0699036144578358</v>
          </cell>
          <cell r="E1660">
            <v>3.79</v>
          </cell>
          <cell r="F1660">
            <v>0.49969861362266427</v>
          </cell>
        </row>
        <row r="1661">
          <cell r="A1661">
            <v>37160</v>
          </cell>
          <cell r="B1661">
            <v>3.74</v>
          </cell>
          <cell r="C1661">
            <v>3.6812590361445814</v>
          </cell>
          <cell r="D1661">
            <v>4.0702650602409678</v>
          </cell>
          <cell r="E1661">
            <v>3.7850000000000001</v>
          </cell>
          <cell r="F1661">
            <v>0.48072289156626508</v>
          </cell>
        </row>
        <row r="1662">
          <cell r="A1662">
            <v>37161</v>
          </cell>
          <cell r="B1662">
            <v>3.74</v>
          </cell>
          <cell r="C1662">
            <v>3.681294400963278</v>
          </cell>
          <cell r="D1662">
            <v>4.0705783132530158</v>
          </cell>
          <cell r="E1662">
            <v>3.78</v>
          </cell>
          <cell r="F1662">
            <v>0.48043347381095725</v>
          </cell>
        </row>
        <row r="1663">
          <cell r="A1663">
            <v>37162</v>
          </cell>
          <cell r="B1663">
            <v>3.74</v>
          </cell>
          <cell r="C1663">
            <v>3.6813297232250326</v>
          </cell>
          <cell r="D1663">
            <v>4.0709317269076335</v>
          </cell>
          <cell r="E1663">
            <v>3.78</v>
          </cell>
          <cell r="F1663">
            <v>0.48014440433212996</v>
          </cell>
        </row>
        <row r="1664">
          <cell r="A1664">
            <v>37172</v>
          </cell>
          <cell r="B1664">
            <v>3.65</v>
          </cell>
          <cell r="C1664">
            <v>3.6813108839446809</v>
          </cell>
          <cell r="D1664">
            <v>4.0712208835341395</v>
          </cell>
          <cell r="E1664">
            <v>3.78</v>
          </cell>
          <cell r="F1664">
            <v>0.45159350571256762</v>
          </cell>
        </row>
        <row r="1665">
          <cell r="A1665">
            <v>37173</v>
          </cell>
          <cell r="B1665">
            <v>3.69</v>
          </cell>
          <cell r="C1665">
            <v>3.6813161057692332</v>
          </cell>
          <cell r="D1665">
            <v>4.0715582329317304</v>
          </cell>
          <cell r="E1665">
            <v>3.78</v>
          </cell>
          <cell r="F1665">
            <v>0.46634615384615385</v>
          </cell>
        </row>
        <row r="1666">
          <cell r="A1666">
            <v>37174</v>
          </cell>
          <cell r="B1666">
            <v>3.58</v>
          </cell>
          <cell r="C1666">
            <v>3.6812552552552575</v>
          </cell>
          <cell r="D1666">
            <v>4.0718313253012068</v>
          </cell>
          <cell r="E1666">
            <v>3.78</v>
          </cell>
          <cell r="F1666">
            <v>0.4186186186186186</v>
          </cell>
        </row>
        <row r="1667">
          <cell r="A1667">
            <v>37175</v>
          </cell>
          <cell r="B1667">
            <v>3.48</v>
          </cell>
          <cell r="C1667">
            <v>3.6811344537815147</v>
          </cell>
          <cell r="D1667">
            <v>4.0720803212851431</v>
          </cell>
          <cell r="E1667">
            <v>3.7749999999999999</v>
          </cell>
          <cell r="F1667">
            <v>0.37515006002400958</v>
          </cell>
        </row>
        <row r="1668">
          <cell r="A1668">
            <v>37176</v>
          </cell>
          <cell r="B1668">
            <v>3.59</v>
          </cell>
          <cell r="C1668">
            <v>3.6810797840431935</v>
          </cell>
          <cell r="D1668">
            <v>4.0724578313253037</v>
          </cell>
          <cell r="E1668">
            <v>3.77</v>
          </cell>
          <cell r="F1668">
            <v>0.42531493701259748</v>
          </cell>
        </row>
        <row r="1669">
          <cell r="A1669">
            <v>37179</v>
          </cell>
          <cell r="B1669">
            <v>3.58</v>
          </cell>
          <cell r="C1669">
            <v>3.6810191846522802</v>
          </cell>
          <cell r="D1669">
            <v>4.0727871485943794</v>
          </cell>
          <cell r="E1669">
            <v>3.77</v>
          </cell>
          <cell r="F1669">
            <v>0.41846522781774581</v>
          </cell>
        </row>
        <row r="1670">
          <cell r="A1670">
            <v>37180</v>
          </cell>
          <cell r="B1670">
            <v>3.52</v>
          </cell>
          <cell r="C1670">
            <v>3.6809227082085103</v>
          </cell>
          <cell r="D1670">
            <v>4.0731084337349426</v>
          </cell>
          <cell r="E1670">
            <v>3.77</v>
          </cell>
          <cell r="F1670">
            <v>0.39185140802875973</v>
          </cell>
        </row>
        <row r="1671">
          <cell r="A1671">
            <v>37181</v>
          </cell>
          <cell r="B1671">
            <v>3.49</v>
          </cell>
          <cell r="C1671">
            <v>3.680808383233535</v>
          </cell>
          <cell r="D1671">
            <v>4.073453815261046</v>
          </cell>
          <cell r="E1671">
            <v>3.77</v>
          </cell>
          <cell r="F1671">
            <v>0.3778443113772455</v>
          </cell>
        </row>
        <row r="1672">
          <cell r="A1672">
            <v>37182</v>
          </cell>
          <cell r="B1672">
            <v>3.43</v>
          </cell>
          <cell r="C1672">
            <v>3.6806582884500321</v>
          </cell>
          <cell r="D1672">
            <v>4.0738313253012075</v>
          </cell>
          <cell r="E1672">
            <v>3.77</v>
          </cell>
          <cell r="F1672">
            <v>0.35727109515260325</v>
          </cell>
        </row>
        <row r="1673">
          <cell r="A1673">
            <v>37183</v>
          </cell>
          <cell r="B1673">
            <v>3.34</v>
          </cell>
          <cell r="C1673">
            <v>3.6804545454545479</v>
          </cell>
          <cell r="D1673">
            <v>4.0740963855421715</v>
          </cell>
          <cell r="E1673">
            <v>3.77</v>
          </cell>
          <cell r="F1673">
            <v>0.34210526315789475</v>
          </cell>
        </row>
        <row r="1674">
          <cell r="A1674">
            <v>37186</v>
          </cell>
          <cell r="B1674">
            <v>3.24</v>
          </cell>
          <cell r="C1674">
            <v>3.6801912731619866</v>
          </cell>
          <cell r="D1674">
            <v>4.0742489959839387</v>
          </cell>
          <cell r="E1674">
            <v>3.77</v>
          </cell>
          <cell r="F1674">
            <v>0.32157800358637179</v>
          </cell>
        </row>
        <row r="1675">
          <cell r="A1675">
            <v>37187</v>
          </cell>
          <cell r="B1675">
            <v>3.55</v>
          </cell>
          <cell r="C1675">
            <v>3.6801135005973737</v>
          </cell>
          <cell r="D1675">
            <v>4.0746746987951834</v>
          </cell>
          <cell r="E1675">
            <v>3.77</v>
          </cell>
          <cell r="F1675">
            <v>0.40442054958183993</v>
          </cell>
        </row>
        <row r="1676">
          <cell r="A1676">
            <v>37188</v>
          </cell>
          <cell r="B1676">
            <v>3.65</v>
          </cell>
          <cell r="C1676">
            <v>3.6800955223880618</v>
          </cell>
          <cell r="D1676">
            <v>4.0751164658634567</v>
          </cell>
          <cell r="E1676">
            <v>3.77</v>
          </cell>
          <cell r="F1676">
            <v>0.45432835820895523</v>
          </cell>
        </row>
        <row r="1677">
          <cell r="A1677">
            <v>37189</v>
          </cell>
          <cell r="B1677">
            <v>3.56</v>
          </cell>
          <cell r="C1677">
            <v>3.680023866348451</v>
          </cell>
          <cell r="D1677">
            <v>4.0755020080321316</v>
          </cell>
          <cell r="E1677">
            <v>3.77</v>
          </cell>
          <cell r="F1677">
            <v>0.4087112171837709</v>
          </cell>
        </row>
        <row r="1678">
          <cell r="A1678">
            <v>37190</v>
          </cell>
          <cell r="B1678">
            <v>3.57</v>
          </cell>
          <cell r="C1678">
            <v>3.6799582587954704</v>
          </cell>
          <cell r="D1678">
            <v>4.0759116465863485</v>
          </cell>
          <cell r="E1678">
            <v>3.77</v>
          </cell>
          <cell r="F1678">
            <v>0.41383422778771617</v>
          </cell>
        </row>
        <row r="1679">
          <cell r="A1679">
            <v>37193</v>
          </cell>
          <cell r="B1679">
            <v>3.61</v>
          </cell>
          <cell r="C1679">
            <v>3.679916567342076</v>
          </cell>
          <cell r="D1679">
            <v>4.0763212851405646</v>
          </cell>
          <cell r="E1679">
            <v>3.77</v>
          </cell>
          <cell r="F1679">
            <v>0.43623361144219308</v>
          </cell>
        </row>
        <row r="1680">
          <cell r="A1680">
            <v>37194</v>
          </cell>
          <cell r="B1680">
            <v>3.58</v>
          </cell>
          <cell r="C1680">
            <v>3.6798570577724856</v>
          </cell>
          <cell r="D1680">
            <v>4.0766907630522118</v>
          </cell>
          <cell r="E1680">
            <v>3.77</v>
          </cell>
          <cell r="F1680">
            <v>0.42048838594401428</v>
          </cell>
        </row>
        <row r="1681">
          <cell r="A1681">
            <v>37195</v>
          </cell>
          <cell r="B1681">
            <v>3.59</v>
          </cell>
          <cell r="C1681">
            <v>3.6798035714285735</v>
          </cell>
          <cell r="D1681">
            <v>4.0771084337349421</v>
          </cell>
          <cell r="E1681">
            <v>3.77</v>
          </cell>
          <cell r="F1681">
            <v>0.42797619047619045</v>
          </cell>
        </row>
        <row r="1682">
          <cell r="A1682">
            <v>37196</v>
          </cell>
          <cell r="B1682">
            <v>3.63</v>
          </cell>
          <cell r="C1682">
            <v>3.6797739440809063</v>
          </cell>
          <cell r="D1682">
            <v>4.0775582329317297</v>
          </cell>
          <cell r="E1682">
            <v>3.77</v>
          </cell>
          <cell r="F1682">
            <v>0.44437834622248662</v>
          </cell>
        </row>
        <row r="1683">
          <cell r="A1683">
            <v>37197</v>
          </cell>
          <cell r="B1683">
            <v>3.6</v>
          </cell>
          <cell r="C1683">
            <v>3.6797265160523209</v>
          </cell>
          <cell r="D1683">
            <v>4.0780803212851424</v>
          </cell>
          <cell r="E1683">
            <v>3.77</v>
          </cell>
          <cell r="F1683">
            <v>0.43341260404280618</v>
          </cell>
        </row>
        <row r="1684">
          <cell r="A1684">
            <v>37200</v>
          </cell>
          <cell r="B1684">
            <v>3.57</v>
          </cell>
          <cell r="C1684">
            <v>3.679661319073086</v>
          </cell>
          <cell r="D1684">
            <v>4.0785622489959854</v>
          </cell>
          <cell r="E1684">
            <v>3.77</v>
          </cell>
          <cell r="F1684">
            <v>0.41235888294711825</v>
          </cell>
        </row>
        <row r="1685">
          <cell r="A1685">
            <v>37201</v>
          </cell>
          <cell r="B1685">
            <v>3.56</v>
          </cell>
          <cell r="C1685">
            <v>3.6795902612826628</v>
          </cell>
          <cell r="D1685">
            <v>4.0790763052208856</v>
          </cell>
          <cell r="E1685">
            <v>3.77</v>
          </cell>
          <cell r="F1685">
            <v>0.40676959619952496</v>
          </cell>
        </row>
        <row r="1686">
          <cell r="A1686">
            <v>37202</v>
          </cell>
          <cell r="B1686">
            <v>3.4</v>
          </cell>
          <cell r="C1686">
            <v>3.6794243323442157</v>
          </cell>
          <cell r="D1686">
            <v>4.0793975903614479</v>
          </cell>
          <cell r="E1686">
            <v>3.77</v>
          </cell>
          <cell r="F1686">
            <v>0.35074183976261125</v>
          </cell>
        </row>
        <row r="1687">
          <cell r="A1687">
            <v>37203</v>
          </cell>
          <cell r="B1687">
            <v>3.42</v>
          </cell>
          <cell r="C1687">
            <v>3.679270462633454</v>
          </cell>
          <cell r="D1687">
            <v>4.0797349397590379</v>
          </cell>
          <cell r="E1687">
            <v>3.77</v>
          </cell>
          <cell r="F1687">
            <v>0.35468564650059314</v>
          </cell>
        </row>
        <row r="1688">
          <cell r="A1688">
            <v>37204</v>
          </cell>
          <cell r="B1688">
            <v>3.47</v>
          </cell>
          <cell r="C1688">
            <v>3.6791464137522252</v>
          </cell>
          <cell r="D1688">
            <v>4.0801124497991985</v>
          </cell>
          <cell r="E1688">
            <v>3.77</v>
          </cell>
          <cell r="F1688">
            <v>0.36810906935388266</v>
          </cell>
        </row>
        <row r="1689">
          <cell r="A1689">
            <v>37207</v>
          </cell>
          <cell r="B1689">
            <v>3.45</v>
          </cell>
          <cell r="C1689">
            <v>3.6790106635071114</v>
          </cell>
          <cell r="D1689">
            <v>4.0805220883534155</v>
          </cell>
          <cell r="E1689">
            <v>3.77</v>
          </cell>
          <cell r="F1689">
            <v>0.36078199052132703</v>
          </cell>
        </row>
        <row r="1690">
          <cell r="A1690">
            <v>37208</v>
          </cell>
          <cell r="B1690">
            <v>3.44</v>
          </cell>
          <cell r="C1690">
            <v>3.6788691533451767</v>
          </cell>
          <cell r="D1690">
            <v>4.0808995983935752</v>
          </cell>
          <cell r="E1690">
            <v>3.77</v>
          </cell>
          <cell r="F1690">
            <v>0.35820011841326227</v>
          </cell>
        </row>
        <row r="1691">
          <cell r="A1691">
            <v>37209</v>
          </cell>
          <cell r="B1691">
            <v>3.44</v>
          </cell>
          <cell r="C1691">
            <v>3.6787278106508894</v>
          </cell>
          <cell r="D1691">
            <v>4.0811726907630534</v>
          </cell>
          <cell r="E1691">
            <v>3.7649999999999997</v>
          </cell>
          <cell r="F1691">
            <v>0.35798816568047337</v>
          </cell>
        </row>
        <row r="1692">
          <cell r="A1692">
            <v>37210</v>
          </cell>
          <cell r="B1692">
            <v>3.45</v>
          </cell>
          <cell r="C1692">
            <v>3.6785925487877011</v>
          </cell>
          <cell r="D1692">
            <v>4.0813092369477912</v>
          </cell>
          <cell r="E1692">
            <v>3.76</v>
          </cell>
          <cell r="F1692">
            <v>0.36132465996451801</v>
          </cell>
        </row>
        <row r="1693">
          <cell r="A1693">
            <v>37211</v>
          </cell>
          <cell r="B1693">
            <v>3.5</v>
          </cell>
          <cell r="C1693">
            <v>3.6784869976359356</v>
          </cell>
          <cell r="D1693">
            <v>4.0814939759036148</v>
          </cell>
          <cell r="E1693">
            <v>3.76</v>
          </cell>
          <cell r="F1693">
            <v>0.38297872340425532</v>
          </cell>
        </row>
        <row r="1694">
          <cell r="A1694">
            <v>37214</v>
          </cell>
          <cell r="B1694">
            <v>3.55</v>
          </cell>
          <cell r="C1694">
            <v>3.6784111045481409</v>
          </cell>
          <cell r="D1694">
            <v>4.0817510040160636</v>
          </cell>
          <cell r="E1694">
            <v>3.76</v>
          </cell>
          <cell r="F1694">
            <v>0.40460720614294154</v>
          </cell>
        </row>
        <row r="1695">
          <cell r="A1695">
            <v>37215</v>
          </cell>
          <cell r="B1695">
            <v>3.61</v>
          </cell>
          <cell r="C1695">
            <v>3.6783707201889033</v>
          </cell>
          <cell r="D1695">
            <v>4.0819999999999999</v>
          </cell>
          <cell r="E1695">
            <v>3.76</v>
          </cell>
          <cell r="F1695">
            <v>0.44037780401416765</v>
          </cell>
        </row>
        <row r="1696">
          <cell r="A1696">
            <v>37216</v>
          </cell>
          <cell r="B1696">
            <v>3.62</v>
          </cell>
          <cell r="C1696">
            <v>3.6783362831858422</v>
          </cell>
          <cell r="D1696">
            <v>4.0821927710843369</v>
          </cell>
          <cell r="E1696">
            <v>3.76</v>
          </cell>
          <cell r="F1696">
            <v>0.44365781710914454</v>
          </cell>
        </row>
        <row r="1697">
          <cell r="A1697">
            <v>37217</v>
          </cell>
          <cell r="B1697">
            <v>3.65</v>
          </cell>
          <cell r="C1697">
            <v>3.6783195754716993</v>
          </cell>
          <cell r="D1697">
            <v>4.0824337349397588</v>
          </cell>
          <cell r="E1697">
            <v>3.76</v>
          </cell>
          <cell r="F1697">
            <v>0.46049528301886794</v>
          </cell>
        </row>
        <row r="1698">
          <cell r="A1698">
            <v>37218</v>
          </cell>
          <cell r="B1698">
            <v>3.64</v>
          </cell>
          <cell r="C1698">
            <v>3.6782969946965247</v>
          </cell>
          <cell r="D1698">
            <v>4.0826666666666656</v>
          </cell>
          <cell r="E1698">
            <v>3.76</v>
          </cell>
          <cell r="F1698">
            <v>0.45374189746611665</v>
          </cell>
        </row>
        <row r="1699">
          <cell r="A1699">
            <v>37221</v>
          </cell>
          <cell r="B1699">
            <v>3.63</v>
          </cell>
          <cell r="C1699">
            <v>3.6782685512367506</v>
          </cell>
          <cell r="D1699">
            <v>4.0828835341365455</v>
          </cell>
          <cell r="E1699">
            <v>3.76</v>
          </cell>
          <cell r="F1699">
            <v>0.44817432273262664</v>
          </cell>
        </row>
        <row r="1700">
          <cell r="A1700">
            <v>37222</v>
          </cell>
          <cell r="B1700">
            <v>3.66</v>
          </cell>
          <cell r="C1700">
            <v>3.6782577987051219</v>
          </cell>
          <cell r="D1700">
            <v>4.0830843373493968</v>
          </cell>
          <cell r="E1700">
            <v>3.76</v>
          </cell>
          <cell r="F1700">
            <v>0.46556798116539139</v>
          </cell>
        </row>
        <row r="1701">
          <cell r="A1701">
            <v>37223</v>
          </cell>
          <cell r="B1701">
            <v>3.68</v>
          </cell>
          <cell r="C1701">
            <v>3.6782588235294131</v>
          </cell>
          <cell r="D1701">
            <v>4.0833172690763044</v>
          </cell>
          <cell r="E1701">
            <v>3.76</v>
          </cell>
          <cell r="F1701">
            <v>0.47294117647058825</v>
          </cell>
        </row>
        <row r="1702">
          <cell r="A1702">
            <v>37224</v>
          </cell>
          <cell r="B1702">
            <v>3.68</v>
          </cell>
          <cell r="C1702">
            <v>3.678259847148738</v>
          </cell>
          <cell r="D1702">
            <v>4.083453815261044</v>
          </cell>
          <cell r="E1702">
            <v>3.76</v>
          </cell>
          <cell r="F1702">
            <v>0.47266313932980597</v>
          </cell>
        </row>
        <row r="1703">
          <cell r="A1703">
            <v>37225</v>
          </cell>
          <cell r="B1703">
            <v>3.72</v>
          </cell>
          <cell r="C1703">
            <v>3.6782843713278517</v>
          </cell>
          <cell r="D1703">
            <v>4.0835903614457827</v>
          </cell>
          <cell r="E1703">
            <v>3.76</v>
          </cell>
          <cell r="F1703">
            <v>0.48648648648648651</v>
          </cell>
        </row>
        <row r="1704">
          <cell r="A1704">
            <v>37228</v>
          </cell>
          <cell r="B1704">
            <v>3.75</v>
          </cell>
          <cell r="C1704">
            <v>3.6783264826776296</v>
          </cell>
          <cell r="D1704">
            <v>4.0836546184738953</v>
          </cell>
          <cell r="E1704">
            <v>3.76</v>
          </cell>
          <cell r="F1704">
            <v>0.49559600704638873</v>
          </cell>
        </row>
        <row r="1705">
          <cell r="A1705">
            <v>37229</v>
          </cell>
          <cell r="B1705">
            <v>3.76</v>
          </cell>
          <cell r="C1705">
            <v>3.678374413145542</v>
          </cell>
          <cell r="D1705">
            <v>4.0837349397590366</v>
          </cell>
          <cell r="E1705">
            <v>3.76</v>
          </cell>
          <cell r="F1705">
            <v>0.49823943661971831</v>
          </cell>
        </row>
        <row r="1706">
          <cell r="A1706">
            <v>37230</v>
          </cell>
          <cell r="B1706">
            <v>3.71</v>
          </cell>
          <cell r="C1706">
            <v>3.6783929618768347</v>
          </cell>
          <cell r="D1706">
            <v>4.0837831325301197</v>
          </cell>
          <cell r="E1706">
            <v>3.76</v>
          </cell>
          <cell r="F1706">
            <v>0.48445747800586508</v>
          </cell>
        </row>
        <row r="1707">
          <cell r="A1707">
            <v>37231</v>
          </cell>
          <cell r="B1707">
            <v>3.72</v>
          </cell>
          <cell r="C1707">
            <v>3.6784173505275519</v>
          </cell>
          <cell r="D1707">
            <v>4.0837831325301206</v>
          </cell>
          <cell r="E1707">
            <v>3.76</v>
          </cell>
          <cell r="F1707">
            <v>0.48593200468933179</v>
          </cell>
        </row>
        <row r="1708">
          <cell r="A1708">
            <v>37232</v>
          </cell>
          <cell r="B1708">
            <v>3.71</v>
          </cell>
          <cell r="C1708">
            <v>3.6784358523725857</v>
          </cell>
          <cell r="D1708">
            <v>4.0838072289156626</v>
          </cell>
          <cell r="E1708">
            <v>3.76</v>
          </cell>
          <cell r="F1708">
            <v>0.48388986526069128</v>
          </cell>
        </row>
        <row r="1709">
          <cell r="A1709">
            <v>37235</v>
          </cell>
          <cell r="B1709">
            <v>3.72</v>
          </cell>
          <cell r="C1709">
            <v>3.6784601873536324</v>
          </cell>
          <cell r="D1709">
            <v>4.0837670682730929</v>
          </cell>
          <cell r="E1709">
            <v>3.76</v>
          </cell>
          <cell r="F1709">
            <v>0.48594847775175642</v>
          </cell>
        </row>
        <row r="1710">
          <cell r="A1710">
            <v>37236</v>
          </cell>
          <cell r="B1710">
            <v>3.68</v>
          </cell>
          <cell r="C1710">
            <v>3.6784610883557662</v>
          </cell>
          <cell r="D1710">
            <v>4.0836546184738962</v>
          </cell>
          <cell r="E1710">
            <v>3.76</v>
          </cell>
          <cell r="F1710">
            <v>0.47045055588063195</v>
          </cell>
        </row>
        <row r="1711">
          <cell r="A1711">
            <v>37237</v>
          </cell>
          <cell r="B1711">
            <v>3.66</v>
          </cell>
          <cell r="C1711">
            <v>3.6784502923976632</v>
          </cell>
          <cell r="D1711">
            <v>4.0834297188755029</v>
          </cell>
          <cell r="E1711">
            <v>3.7549999999999999</v>
          </cell>
          <cell r="F1711">
            <v>0.46257309941520469</v>
          </cell>
        </row>
        <row r="1712">
          <cell r="A1712">
            <v>37238</v>
          </cell>
          <cell r="B1712">
            <v>3.6</v>
          </cell>
          <cell r="C1712">
            <v>3.678404441846876</v>
          </cell>
          <cell r="D1712">
            <v>4.0831646586345389</v>
          </cell>
          <cell r="E1712">
            <v>3.75</v>
          </cell>
          <cell r="F1712">
            <v>0.4324956165984804</v>
          </cell>
        </row>
        <row r="1713">
          <cell r="A1713">
            <v>37239</v>
          </cell>
          <cell r="B1713">
            <v>3.57</v>
          </cell>
          <cell r="C1713">
            <v>3.6783411214953294</v>
          </cell>
          <cell r="D1713">
            <v>4.0828594377510044</v>
          </cell>
          <cell r="E1713">
            <v>3.75</v>
          </cell>
          <cell r="F1713">
            <v>0.41121495327102803</v>
          </cell>
        </row>
        <row r="1714">
          <cell r="A1714">
            <v>37242</v>
          </cell>
          <cell r="B1714">
            <v>3.55</v>
          </cell>
          <cell r="C1714">
            <v>3.6782661996497401</v>
          </cell>
          <cell r="D1714">
            <v>4.0825060240963857</v>
          </cell>
          <cell r="E1714">
            <v>3.75</v>
          </cell>
          <cell r="F1714">
            <v>0.3998832457676591</v>
          </cell>
        </row>
        <row r="1715">
          <cell r="A1715">
            <v>37243</v>
          </cell>
          <cell r="B1715">
            <v>3.6</v>
          </cell>
          <cell r="C1715">
            <v>3.6782205367561289</v>
          </cell>
          <cell r="D1715">
            <v>4.0822088353413655</v>
          </cell>
          <cell r="E1715">
            <v>3.75</v>
          </cell>
          <cell r="F1715">
            <v>0.43290548424737457</v>
          </cell>
        </row>
        <row r="1716">
          <cell r="A1716">
            <v>37244</v>
          </cell>
          <cell r="B1716">
            <v>3.57</v>
          </cell>
          <cell r="C1716">
            <v>3.6781574344023351</v>
          </cell>
          <cell r="D1716">
            <v>4.0820562248995991</v>
          </cell>
          <cell r="E1716">
            <v>3.75</v>
          </cell>
          <cell r="F1716">
            <v>0.41107871720116618</v>
          </cell>
        </row>
        <row r="1717">
          <cell r="A1717">
            <v>37245</v>
          </cell>
          <cell r="B1717">
            <v>3.48</v>
          </cell>
          <cell r="C1717">
            <v>3.6780419580419603</v>
          </cell>
          <cell r="D1717">
            <v>4.0817831325301208</v>
          </cell>
          <cell r="E1717">
            <v>3.75</v>
          </cell>
          <cell r="F1717">
            <v>0.37004662004662003</v>
          </cell>
        </row>
        <row r="1718">
          <cell r="A1718">
            <v>37246</v>
          </cell>
          <cell r="B1718">
            <v>3.5</v>
          </cell>
          <cell r="C1718">
            <v>3.6779382644146792</v>
          </cell>
          <cell r="D1718">
            <v>4.0816626506024098</v>
          </cell>
          <cell r="E1718">
            <v>3.75</v>
          </cell>
          <cell r="F1718">
            <v>0.37798485730926035</v>
          </cell>
        </row>
        <row r="1719">
          <cell r="A1719">
            <v>37249</v>
          </cell>
          <cell r="B1719">
            <v>3.43</v>
          </cell>
          <cell r="C1719">
            <v>3.6777939464493623</v>
          </cell>
          <cell r="D1719">
            <v>4.0814457831325317</v>
          </cell>
          <cell r="E1719">
            <v>3.75</v>
          </cell>
          <cell r="F1719">
            <v>0.34982537834691502</v>
          </cell>
        </row>
        <row r="1720">
          <cell r="A1720">
            <v>37250</v>
          </cell>
          <cell r="B1720">
            <v>3.44</v>
          </cell>
          <cell r="C1720">
            <v>3.6776556137289145</v>
          </cell>
          <cell r="D1720">
            <v>4.0812851405622492</v>
          </cell>
          <cell r="E1720">
            <v>3.75</v>
          </cell>
          <cell r="F1720">
            <v>0.35253054101221643</v>
          </cell>
        </row>
        <row r="1721">
          <cell r="A1721">
            <v>37251</v>
          </cell>
          <cell r="B1721">
            <v>3.49</v>
          </cell>
          <cell r="C1721">
            <v>3.6775465116279094</v>
          </cell>
          <cell r="D1721">
            <v>4.081204819277108</v>
          </cell>
          <cell r="E1721">
            <v>3.7450000000000001</v>
          </cell>
          <cell r="F1721">
            <v>0.37441860465116278</v>
          </cell>
        </row>
        <row r="1722">
          <cell r="A1722">
            <v>37252</v>
          </cell>
          <cell r="B1722">
            <v>3.48</v>
          </cell>
          <cell r="C1722">
            <v>3.6774317257408504</v>
          </cell>
          <cell r="D1722">
            <v>4.0810763052208836</v>
          </cell>
          <cell r="E1722">
            <v>3.74</v>
          </cell>
          <cell r="F1722">
            <v>0.37013364323067982</v>
          </cell>
        </row>
        <row r="1723">
          <cell r="A1723">
            <v>37253</v>
          </cell>
          <cell r="B1723">
            <v>3.5</v>
          </cell>
          <cell r="C1723">
            <v>3.6773286875725919</v>
          </cell>
          <cell r="D1723">
            <v>4.0809799196787147</v>
          </cell>
          <cell r="E1723">
            <v>3.74</v>
          </cell>
          <cell r="F1723">
            <v>0.3792102206736353</v>
          </cell>
        </row>
        <row r="1724">
          <cell r="A1724">
            <v>37256</v>
          </cell>
          <cell r="B1724">
            <v>3.43</v>
          </cell>
          <cell r="C1724">
            <v>3.6771851421938502</v>
          </cell>
          <cell r="D1724">
            <v>4.0808273092369474</v>
          </cell>
          <cell r="E1724">
            <v>3.74</v>
          </cell>
          <cell r="F1724">
            <v>0.34881021474172952</v>
          </cell>
        </row>
        <row r="1725">
          <cell r="A1725">
            <v>37260</v>
          </cell>
          <cell r="B1725">
            <v>3.36</v>
          </cell>
          <cell r="C1725">
            <v>3.6770011600928094</v>
          </cell>
          <cell r="D1725">
            <v>4.0805863453815263</v>
          </cell>
          <cell r="E1725">
            <v>3.74</v>
          </cell>
          <cell r="F1725">
            <v>0.33642691415313225</v>
          </cell>
        </row>
        <row r="1726">
          <cell r="A1726">
            <v>37263</v>
          </cell>
          <cell r="B1726">
            <v>3.33</v>
          </cell>
          <cell r="C1726">
            <v>3.6768000000000018</v>
          </cell>
          <cell r="D1726">
            <v>4.0803373493975892</v>
          </cell>
          <cell r="E1726">
            <v>3.74</v>
          </cell>
          <cell r="F1726">
            <v>0.33101449275362321</v>
          </cell>
        </row>
        <row r="1727">
          <cell r="A1727">
            <v>37264</v>
          </cell>
          <cell r="B1727">
            <v>3.3</v>
          </cell>
          <cell r="C1727">
            <v>3.6765816917728871</v>
          </cell>
          <cell r="D1727">
            <v>4.0800240963855412</v>
          </cell>
          <cell r="E1727">
            <v>3.74</v>
          </cell>
          <cell r="F1727">
            <v>0.32213209733487835</v>
          </cell>
        </row>
        <row r="1728">
          <cell r="A1728">
            <v>37265</v>
          </cell>
          <cell r="B1728">
            <v>3.25</v>
          </cell>
          <cell r="C1728">
            <v>3.6763346844238582</v>
          </cell>
          <cell r="D1728">
            <v>4.0796787148594369</v>
          </cell>
          <cell r="E1728">
            <v>3.74</v>
          </cell>
          <cell r="F1728">
            <v>0.31325998841922409</v>
          </cell>
        </row>
        <row r="1729">
          <cell r="A1729">
            <v>37266</v>
          </cell>
          <cell r="B1729">
            <v>3.29</v>
          </cell>
          <cell r="C1729">
            <v>3.6761111111111129</v>
          </cell>
          <cell r="D1729">
            <v>4.079172690763051</v>
          </cell>
          <cell r="E1729">
            <v>3.74</v>
          </cell>
          <cell r="F1729">
            <v>0.32060185185185186</v>
          </cell>
        </row>
        <row r="1730">
          <cell r="A1730">
            <v>37267</v>
          </cell>
          <cell r="B1730">
            <v>3.2</v>
          </cell>
          <cell r="C1730">
            <v>3.675835743204166</v>
          </cell>
          <cell r="D1730">
            <v>4.0785622489959827</v>
          </cell>
          <cell r="E1730">
            <v>3.74</v>
          </cell>
          <cell r="F1730">
            <v>0.30306535569693466</v>
          </cell>
        </row>
        <row r="1731">
          <cell r="A1731">
            <v>37270</v>
          </cell>
          <cell r="B1731">
            <v>3.09</v>
          </cell>
          <cell r="C1731">
            <v>3.6754971098265914</v>
          </cell>
          <cell r="D1731">
            <v>4.0778634538152598</v>
          </cell>
          <cell r="E1731">
            <v>3.74</v>
          </cell>
          <cell r="F1731">
            <v>0.26994219653179191</v>
          </cell>
        </row>
        <row r="1732">
          <cell r="A1732">
            <v>37271</v>
          </cell>
          <cell r="B1732">
            <v>3.04</v>
          </cell>
          <cell r="C1732">
            <v>3.6751299826689792</v>
          </cell>
          <cell r="D1732">
            <v>4.0773413654618462</v>
          </cell>
          <cell r="E1732">
            <v>3.74</v>
          </cell>
          <cell r="F1732">
            <v>0.25129982668977469</v>
          </cell>
        </row>
        <row r="1733">
          <cell r="A1733">
            <v>37272</v>
          </cell>
          <cell r="B1733">
            <v>3.09</v>
          </cell>
          <cell r="C1733">
            <v>3.6747921478060066</v>
          </cell>
          <cell r="D1733">
            <v>4.0768353413654612</v>
          </cell>
          <cell r="E1733">
            <v>3.7350000000000003</v>
          </cell>
          <cell r="F1733">
            <v>0.2702078521939954</v>
          </cell>
        </row>
        <row r="1734">
          <cell r="A1734">
            <v>37273</v>
          </cell>
          <cell r="B1734">
            <v>2.96</v>
          </cell>
          <cell r="C1734">
            <v>3.6743796884016175</v>
          </cell>
          <cell r="D1734">
            <v>4.0762891566265047</v>
          </cell>
          <cell r="E1734">
            <v>3.73</v>
          </cell>
          <cell r="F1734">
            <v>0.22677437968840161</v>
          </cell>
        </row>
        <row r="1735">
          <cell r="A1735">
            <v>37274</v>
          </cell>
          <cell r="B1735">
            <v>2.95</v>
          </cell>
          <cell r="C1735">
            <v>3.6739619377162649</v>
          </cell>
          <cell r="D1735">
            <v>4.0755983935742952</v>
          </cell>
          <cell r="E1735">
            <v>3.73</v>
          </cell>
          <cell r="F1735">
            <v>0.22433679354094579</v>
          </cell>
        </row>
        <row r="1736">
          <cell r="A1736">
            <v>37277</v>
          </cell>
          <cell r="B1736">
            <v>2.85</v>
          </cell>
          <cell r="C1736">
            <v>3.6734870317002901</v>
          </cell>
          <cell r="D1736">
            <v>4.0748192771084328</v>
          </cell>
          <cell r="E1736">
            <v>3.73</v>
          </cell>
          <cell r="F1736">
            <v>0.207492795389049</v>
          </cell>
        </row>
        <row r="1737">
          <cell r="A1737">
            <v>37278</v>
          </cell>
          <cell r="B1737">
            <v>2.82</v>
          </cell>
          <cell r="C1737">
            <v>3.6729953917050708</v>
          </cell>
          <cell r="D1737">
            <v>4.0739759036144569</v>
          </cell>
          <cell r="E1737">
            <v>3.7250000000000001</v>
          </cell>
          <cell r="F1737">
            <v>0.20103686635944701</v>
          </cell>
        </row>
        <row r="1738">
          <cell r="A1738">
            <v>37279</v>
          </cell>
          <cell r="B1738">
            <v>3</v>
          </cell>
          <cell r="C1738">
            <v>3.6726079447322988</v>
          </cell>
          <cell r="D1738">
            <v>4.0732449799196777</v>
          </cell>
          <cell r="E1738">
            <v>3.72</v>
          </cell>
          <cell r="F1738">
            <v>0.23949337938975246</v>
          </cell>
        </row>
        <row r="1739">
          <cell r="A1739">
            <v>37280</v>
          </cell>
          <cell r="B1739">
            <v>3.02</v>
          </cell>
          <cell r="C1739">
            <v>3.6722324510932127</v>
          </cell>
          <cell r="D1739">
            <v>4.0724096385542161</v>
          </cell>
          <cell r="E1739">
            <v>3.72</v>
          </cell>
          <cell r="F1739">
            <v>0.24856156501726123</v>
          </cell>
        </row>
        <row r="1740">
          <cell r="A1740">
            <v>37281</v>
          </cell>
          <cell r="B1740">
            <v>3.01</v>
          </cell>
          <cell r="C1740">
            <v>3.6718516388729179</v>
          </cell>
          <cell r="D1740">
            <v>4.0712610441767056</v>
          </cell>
          <cell r="E1740">
            <v>3.72</v>
          </cell>
          <cell r="F1740">
            <v>0.2449683726279471</v>
          </cell>
        </row>
        <row r="1741">
          <cell r="A1741">
            <v>37284</v>
          </cell>
          <cell r="B1741">
            <v>2.82</v>
          </cell>
          <cell r="C1741">
            <v>3.6713620689655193</v>
          </cell>
          <cell r="D1741">
            <v>4.0699759036144574</v>
          </cell>
          <cell r="E1741">
            <v>3.72</v>
          </cell>
          <cell r="F1741">
            <v>0.20057471264367815</v>
          </cell>
        </row>
        <row r="1742">
          <cell r="A1742">
            <v>37285</v>
          </cell>
          <cell r="B1742">
            <v>2.89</v>
          </cell>
          <cell r="C1742">
            <v>3.6709132682366481</v>
          </cell>
          <cell r="D1742">
            <v>4.0686104417670679</v>
          </cell>
          <cell r="E1742">
            <v>3.72</v>
          </cell>
          <cell r="F1742">
            <v>0.21596783457782884</v>
          </cell>
        </row>
        <row r="1743">
          <cell r="A1743">
            <v>37286</v>
          </cell>
          <cell r="B1743">
            <v>2.9</v>
          </cell>
          <cell r="C1743">
            <v>3.6704707233065461</v>
          </cell>
          <cell r="D1743">
            <v>4.0671244979919665</v>
          </cell>
          <cell r="E1743">
            <v>3.72</v>
          </cell>
          <cell r="F1743">
            <v>0.21756601607347875</v>
          </cell>
        </row>
        <row r="1744">
          <cell r="A1744">
            <v>37287</v>
          </cell>
          <cell r="B1744">
            <v>3.1</v>
          </cell>
          <cell r="C1744">
            <v>3.6701434308663248</v>
          </cell>
          <cell r="D1744">
            <v>4.0657911646586333</v>
          </cell>
          <cell r="E1744">
            <v>3.72</v>
          </cell>
          <cell r="F1744">
            <v>0.27882960413080893</v>
          </cell>
        </row>
        <row r="1745">
          <cell r="A1745">
            <v>37288</v>
          </cell>
          <cell r="B1745">
            <v>3.09</v>
          </cell>
          <cell r="C1745">
            <v>3.6698107798165163</v>
          </cell>
          <cell r="D1745">
            <v>4.0643293172690749</v>
          </cell>
          <cell r="E1745">
            <v>3.72</v>
          </cell>
          <cell r="F1745">
            <v>0.27408256880733944</v>
          </cell>
        </row>
        <row r="1746">
          <cell r="A1746">
            <v>37291</v>
          </cell>
          <cell r="B1746">
            <v>3.14</v>
          </cell>
          <cell r="C1746">
            <v>3.669507163323785</v>
          </cell>
          <cell r="D1746">
            <v>4.0629397590361434</v>
          </cell>
          <cell r="E1746">
            <v>3.72</v>
          </cell>
          <cell r="F1746">
            <v>0.29455587392550142</v>
          </cell>
        </row>
        <row r="1747">
          <cell r="A1747">
            <v>37292</v>
          </cell>
          <cell r="B1747">
            <v>3.16</v>
          </cell>
          <cell r="C1747">
            <v>3.6692153493699911</v>
          </cell>
          <cell r="D1747">
            <v>4.0615180722891555</v>
          </cell>
          <cell r="E1747">
            <v>3.72</v>
          </cell>
          <cell r="F1747">
            <v>0.30011454753722794</v>
          </cell>
        </row>
        <row r="1748">
          <cell r="A1748">
            <v>37293</v>
          </cell>
          <cell r="B1748">
            <v>3.09</v>
          </cell>
          <cell r="C1748">
            <v>3.6688838008013764</v>
          </cell>
          <cell r="D1748">
            <v>4.0602489959839341</v>
          </cell>
          <cell r="E1748">
            <v>3.72</v>
          </cell>
          <cell r="F1748">
            <v>0.27361190612478536</v>
          </cell>
        </row>
        <row r="1749">
          <cell r="A1749">
            <v>37294</v>
          </cell>
          <cell r="B1749">
            <v>3.15</v>
          </cell>
          <cell r="C1749">
            <v>3.6685869565217417</v>
          </cell>
          <cell r="D1749">
            <v>4.0592449799196784</v>
          </cell>
          <cell r="E1749">
            <v>3.72</v>
          </cell>
          <cell r="F1749">
            <v>0.29805491990846683</v>
          </cell>
        </row>
        <row r="1750">
          <cell r="A1750">
            <v>37295</v>
          </cell>
          <cell r="B1750">
            <v>3.13</v>
          </cell>
          <cell r="C1750">
            <v>3.6682790165809056</v>
          </cell>
          <cell r="D1750">
            <v>4.0585783132530118</v>
          </cell>
          <cell r="E1750">
            <v>3.72</v>
          </cell>
          <cell r="F1750">
            <v>0.29102344196683821</v>
          </cell>
        </row>
        <row r="1751">
          <cell r="A1751">
            <v>37312</v>
          </cell>
          <cell r="B1751">
            <v>3.18</v>
          </cell>
          <cell r="C1751">
            <v>3.6680000000000028</v>
          </cell>
          <cell r="D1751">
            <v>4.0582409638554209</v>
          </cell>
          <cell r="E1751">
            <v>3.72</v>
          </cell>
          <cell r="F1751">
            <v>0.30857142857142855</v>
          </cell>
        </row>
        <row r="1752">
          <cell r="A1752">
            <v>37313</v>
          </cell>
          <cell r="B1752">
            <v>3.18</v>
          </cell>
          <cell r="C1752">
            <v>3.667721302113081</v>
          </cell>
          <cell r="D1752">
            <v>4.0576867469879527</v>
          </cell>
          <cell r="E1752">
            <v>3.72</v>
          </cell>
          <cell r="F1752">
            <v>0.30839520274129067</v>
          </cell>
        </row>
        <row r="1753">
          <cell r="A1753">
            <v>37314</v>
          </cell>
          <cell r="B1753">
            <v>3.2</v>
          </cell>
          <cell r="C1753">
            <v>3.6674543378995459</v>
          </cell>
          <cell r="D1753">
            <v>4.0573574297188753</v>
          </cell>
          <cell r="E1753">
            <v>3.72</v>
          </cell>
          <cell r="F1753">
            <v>0.31164383561643838</v>
          </cell>
        </row>
        <row r="1754">
          <cell r="A1754">
            <v>37315</v>
          </cell>
          <cell r="B1754">
            <v>3.17</v>
          </cell>
          <cell r="C1754">
            <v>3.6671705647461521</v>
          </cell>
          <cell r="D1754">
            <v>4.057060240963855</v>
          </cell>
          <cell r="E1754">
            <v>3.72</v>
          </cell>
          <cell r="F1754">
            <v>0.30405019965772961</v>
          </cell>
        </row>
        <row r="1755">
          <cell r="A1755">
            <v>37316</v>
          </cell>
          <cell r="B1755">
            <v>3.13</v>
          </cell>
          <cell r="C1755">
            <v>3.6668643101482354</v>
          </cell>
          <cell r="D1755">
            <v>4.0566907630522078</v>
          </cell>
          <cell r="E1755">
            <v>3.72</v>
          </cell>
          <cell r="F1755">
            <v>0.29019384264538201</v>
          </cell>
        </row>
        <row r="1756">
          <cell r="A1756">
            <v>37319</v>
          </cell>
          <cell r="B1756">
            <v>3.18</v>
          </cell>
          <cell r="C1756">
            <v>3.6665868945868976</v>
          </cell>
          <cell r="D1756">
            <v>4.0564578313253001</v>
          </cell>
          <cell r="E1756">
            <v>3.72</v>
          </cell>
          <cell r="F1756">
            <v>0.30883190883190881</v>
          </cell>
        </row>
        <row r="1757">
          <cell r="A1757">
            <v>37320</v>
          </cell>
          <cell r="B1757">
            <v>3.25</v>
          </cell>
          <cell r="C1757">
            <v>3.6663496583143536</v>
          </cell>
          <cell r="D1757">
            <v>4.0561927710843371</v>
          </cell>
          <cell r="E1757">
            <v>3.7149999999999999</v>
          </cell>
          <cell r="F1757">
            <v>0.32346241457858771</v>
          </cell>
        </row>
        <row r="1758">
          <cell r="A1758">
            <v>37321</v>
          </cell>
          <cell r="B1758">
            <v>3.27</v>
          </cell>
          <cell r="C1758">
            <v>3.6661240751280624</v>
          </cell>
          <cell r="D1758">
            <v>4.0558473895582328</v>
          </cell>
          <cell r="E1758">
            <v>3.71</v>
          </cell>
          <cell r="F1758">
            <v>0.32840068298235631</v>
          </cell>
        </row>
        <row r="1759">
          <cell r="A1759">
            <v>37322</v>
          </cell>
          <cell r="B1759">
            <v>3.36</v>
          </cell>
          <cell r="C1759">
            <v>3.6659499431171816</v>
          </cell>
          <cell r="D1759">
            <v>4.0555823293172688</v>
          </cell>
          <cell r="E1759">
            <v>3.71</v>
          </cell>
          <cell r="F1759">
            <v>0.34869169510807735</v>
          </cell>
        </row>
        <row r="1760">
          <cell r="A1760">
            <v>37323</v>
          </cell>
          <cell r="B1760">
            <v>3.42</v>
          </cell>
          <cell r="C1760">
            <v>3.665810119386018</v>
          </cell>
          <cell r="D1760">
            <v>4.0553172690763049</v>
          </cell>
          <cell r="E1760">
            <v>3.71</v>
          </cell>
          <cell r="F1760">
            <v>0.35986355884025012</v>
          </cell>
        </row>
        <row r="1761">
          <cell r="A1761">
            <v>37326</v>
          </cell>
          <cell r="B1761">
            <v>3.47</v>
          </cell>
          <cell r="C1761">
            <v>3.6656988636363668</v>
          </cell>
          <cell r="D1761">
            <v>4.0555502008032125</v>
          </cell>
          <cell r="E1761">
            <v>3.71</v>
          </cell>
          <cell r="F1761">
            <v>0.37727272727272726</v>
          </cell>
        </row>
        <row r="1762">
          <cell r="A1762">
            <v>37327</v>
          </cell>
          <cell r="B1762">
            <v>3.42</v>
          </cell>
          <cell r="C1762">
            <v>3.6655593412833651</v>
          </cell>
          <cell r="D1762">
            <v>4.0557429718875495</v>
          </cell>
          <cell r="E1762">
            <v>3.71</v>
          </cell>
          <cell r="F1762">
            <v>0.35945485519591142</v>
          </cell>
        </row>
        <row r="1763">
          <cell r="A1763">
            <v>37328</v>
          </cell>
          <cell r="B1763">
            <v>3.38</v>
          </cell>
          <cell r="C1763">
            <v>3.6653972758229316</v>
          </cell>
          <cell r="D1763">
            <v>4.0559518072289151</v>
          </cell>
          <cell r="E1763">
            <v>3.71</v>
          </cell>
          <cell r="F1763">
            <v>0.35130533484676502</v>
          </cell>
        </row>
        <row r="1764">
          <cell r="A1764">
            <v>37329</v>
          </cell>
          <cell r="B1764">
            <v>3.47</v>
          </cell>
          <cell r="C1764">
            <v>3.6652864435621133</v>
          </cell>
          <cell r="D1764">
            <v>4.0563052208835337</v>
          </cell>
          <cell r="E1764">
            <v>3.71</v>
          </cell>
          <cell r="F1764">
            <v>0.37776517300056722</v>
          </cell>
        </row>
        <row r="1765">
          <cell r="A1765">
            <v>37330</v>
          </cell>
          <cell r="B1765">
            <v>3.38</v>
          </cell>
          <cell r="C1765">
            <v>3.6651247165532914</v>
          </cell>
          <cell r="D1765">
            <v>4.0565220883534128</v>
          </cell>
          <cell r="E1765">
            <v>3.7050000000000001</v>
          </cell>
          <cell r="F1765">
            <v>0.35090702947845803</v>
          </cell>
        </row>
        <row r="1766">
          <cell r="A1766">
            <v>37333</v>
          </cell>
          <cell r="B1766">
            <v>3.38</v>
          </cell>
          <cell r="C1766">
            <v>3.6649631728045362</v>
          </cell>
          <cell r="D1766">
            <v>4.0567550200803204</v>
          </cell>
          <cell r="E1766">
            <v>3.7</v>
          </cell>
          <cell r="F1766">
            <v>0.35070821529745044</v>
          </cell>
        </row>
        <row r="1767">
          <cell r="A1767">
            <v>37334</v>
          </cell>
          <cell r="B1767">
            <v>3.47</v>
          </cell>
          <cell r="C1767">
            <v>3.6648527746319401</v>
          </cell>
          <cell r="D1767">
            <v>4.0570281124497987</v>
          </cell>
          <cell r="E1767">
            <v>3.7</v>
          </cell>
          <cell r="F1767">
            <v>0.37825594563986409</v>
          </cell>
        </row>
        <row r="1768">
          <cell r="A1768">
            <v>37335</v>
          </cell>
          <cell r="B1768">
            <v>3.5</v>
          </cell>
          <cell r="C1768">
            <v>3.6647594793435236</v>
          </cell>
          <cell r="D1768">
            <v>4.0573012048192769</v>
          </cell>
          <cell r="E1768">
            <v>3.7</v>
          </cell>
          <cell r="F1768">
            <v>0.3944538766270515</v>
          </cell>
        </row>
        <row r="1769">
          <cell r="A1769">
            <v>37336</v>
          </cell>
          <cell r="B1769">
            <v>3.5</v>
          </cell>
          <cell r="C1769">
            <v>3.664666289592764</v>
          </cell>
          <cell r="D1769">
            <v>4.057542168674698</v>
          </cell>
          <cell r="E1769">
            <v>3.7</v>
          </cell>
          <cell r="F1769">
            <v>0.39423076923076922</v>
          </cell>
        </row>
        <row r="1770">
          <cell r="A1770">
            <v>37337</v>
          </cell>
          <cell r="B1770">
            <v>3.47</v>
          </cell>
          <cell r="C1770">
            <v>3.6645562464669341</v>
          </cell>
          <cell r="D1770">
            <v>4.0578152610441753</v>
          </cell>
          <cell r="E1770">
            <v>3.7</v>
          </cell>
          <cell r="F1770">
            <v>0.37761447145279819</v>
          </cell>
        </row>
        <row r="1771">
          <cell r="A1771">
            <v>37340</v>
          </cell>
          <cell r="B1771">
            <v>3.48</v>
          </cell>
          <cell r="C1771">
            <v>3.6644519774011335</v>
          </cell>
          <cell r="D1771">
            <v>4.0580722891566259</v>
          </cell>
          <cell r="E1771">
            <v>3.7</v>
          </cell>
          <cell r="F1771">
            <v>0.38531073446327685</v>
          </cell>
        </row>
        <row r="1772">
          <cell r="A1772">
            <v>37341</v>
          </cell>
          <cell r="B1772">
            <v>3.43</v>
          </cell>
          <cell r="C1772">
            <v>3.6643195934500321</v>
          </cell>
          <cell r="D1772">
            <v>4.0582891566265058</v>
          </cell>
          <cell r="E1772">
            <v>3.7</v>
          </cell>
          <cell r="F1772">
            <v>0.3619424054206663</v>
          </cell>
        </row>
        <row r="1773">
          <cell r="A1773">
            <v>37342</v>
          </cell>
          <cell r="B1773">
            <v>3.44</v>
          </cell>
          <cell r="C1773">
            <v>3.6641930022573397</v>
          </cell>
          <cell r="D1773">
            <v>4.0585060240963848</v>
          </cell>
          <cell r="E1773">
            <v>3.6950000000000003</v>
          </cell>
          <cell r="F1773">
            <v>0.36568848758465011</v>
          </cell>
        </row>
        <row r="1774">
          <cell r="A1774">
            <v>37343</v>
          </cell>
          <cell r="B1774">
            <v>3.44</v>
          </cell>
          <cell r="C1774">
            <v>3.6640665538635115</v>
          </cell>
          <cell r="D1774">
            <v>4.0586827309236941</v>
          </cell>
          <cell r="E1774">
            <v>3.69</v>
          </cell>
          <cell r="F1774">
            <v>0.36548223350253806</v>
          </cell>
        </row>
        <row r="1775">
          <cell r="A1775">
            <v>37344</v>
          </cell>
          <cell r="B1775">
            <v>3.35</v>
          </cell>
          <cell r="C1775">
            <v>3.6638895152198456</v>
          </cell>
          <cell r="D1775">
            <v>4.0587951807228917</v>
          </cell>
          <cell r="E1775">
            <v>3.69</v>
          </cell>
          <cell r="F1775">
            <v>0.34329199549041711</v>
          </cell>
        </row>
        <row r="1776">
          <cell r="A1776">
            <v>37347</v>
          </cell>
          <cell r="B1776">
            <v>3.36</v>
          </cell>
          <cell r="C1776">
            <v>3.6637183098591581</v>
          </cell>
          <cell r="D1776">
            <v>4.0588835341365463</v>
          </cell>
          <cell r="E1776">
            <v>3.69</v>
          </cell>
          <cell r="F1776">
            <v>0.34591549295774648</v>
          </cell>
        </row>
        <row r="1777">
          <cell r="A1777">
            <v>37348</v>
          </cell>
          <cell r="B1777">
            <v>3.31</v>
          </cell>
          <cell r="C1777">
            <v>3.6635191441441477</v>
          </cell>
          <cell r="D1777">
            <v>4.0589156626506027</v>
          </cell>
          <cell r="E1777">
            <v>3.69</v>
          </cell>
          <cell r="F1777">
            <v>0.3355855855855856</v>
          </cell>
        </row>
        <row r="1778">
          <cell r="A1778">
            <v>37349</v>
          </cell>
          <cell r="B1778">
            <v>3.33</v>
          </cell>
          <cell r="C1778">
            <v>3.6633314575126654</v>
          </cell>
          <cell r="D1778">
            <v>4.0589397590361456</v>
          </cell>
          <cell r="E1778">
            <v>3.69</v>
          </cell>
          <cell r="F1778">
            <v>0.33989870568373665</v>
          </cell>
        </row>
        <row r="1779">
          <cell r="A1779">
            <v>37350</v>
          </cell>
          <cell r="B1779">
            <v>3.43</v>
          </cell>
          <cell r="C1779">
            <v>3.6632002249718822</v>
          </cell>
          <cell r="D1779">
            <v>4.0590361445783145</v>
          </cell>
          <cell r="E1779">
            <v>3.69</v>
          </cell>
          <cell r="F1779">
            <v>0.36276715410573679</v>
          </cell>
        </row>
        <row r="1780">
          <cell r="A1780">
            <v>37351</v>
          </cell>
          <cell r="B1780">
            <v>3.41</v>
          </cell>
          <cell r="C1780">
            <v>3.6630578976953379</v>
          </cell>
          <cell r="D1780">
            <v>4.0591244979919692</v>
          </cell>
          <cell r="E1780">
            <v>3.69</v>
          </cell>
          <cell r="F1780">
            <v>0.35750421585160203</v>
          </cell>
        </row>
        <row r="1781">
          <cell r="A1781">
            <v>37354</v>
          </cell>
          <cell r="B1781">
            <v>3.43</v>
          </cell>
          <cell r="C1781">
            <v>3.6629269662921384</v>
          </cell>
          <cell r="D1781">
            <v>4.0592128514056238</v>
          </cell>
          <cell r="E1781">
            <v>3.69</v>
          </cell>
          <cell r="F1781">
            <v>0.36292134831460676</v>
          </cell>
        </row>
        <row r="1782">
          <cell r="A1782">
            <v>37355</v>
          </cell>
          <cell r="B1782">
            <v>3.53</v>
          </cell>
          <cell r="C1782">
            <v>3.6628523301516038</v>
          </cell>
          <cell r="D1782">
            <v>4.0593815261044179</v>
          </cell>
          <cell r="E1782">
            <v>3.69</v>
          </cell>
          <cell r="F1782">
            <v>0.41437394722066256</v>
          </cell>
        </row>
        <row r="1783">
          <cell r="A1783">
            <v>37356</v>
          </cell>
          <cell r="B1783">
            <v>3.55</v>
          </cell>
          <cell r="C1783">
            <v>3.6627890011223383</v>
          </cell>
          <cell r="D1783">
            <v>4.0595582329317272</v>
          </cell>
          <cell r="E1783">
            <v>3.69</v>
          </cell>
          <cell r="F1783">
            <v>0.42143658810325479</v>
          </cell>
        </row>
        <row r="1784">
          <cell r="A1784">
            <v>37357</v>
          </cell>
          <cell r="B1784">
            <v>3.49</v>
          </cell>
          <cell r="C1784">
            <v>3.6626920919798129</v>
          </cell>
          <cell r="D1784">
            <v>4.0596385542168676</v>
          </cell>
          <cell r="E1784">
            <v>3.69</v>
          </cell>
          <cell r="F1784">
            <v>0.39315759955131802</v>
          </cell>
        </row>
        <row r="1785">
          <cell r="A1785">
            <v>37358</v>
          </cell>
          <cell r="B1785">
            <v>3.51</v>
          </cell>
          <cell r="C1785">
            <v>3.6626065022421561</v>
          </cell>
          <cell r="D1785">
            <v>4.0599678714859442</v>
          </cell>
          <cell r="E1785">
            <v>3.69</v>
          </cell>
          <cell r="F1785">
            <v>0.40358744394618834</v>
          </cell>
        </row>
        <row r="1786">
          <cell r="A1786">
            <v>37361</v>
          </cell>
          <cell r="B1786">
            <v>3.48</v>
          </cell>
          <cell r="C1786">
            <v>3.6625042016806755</v>
          </cell>
          <cell r="D1786">
            <v>4.060088353413656</v>
          </cell>
          <cell r="E1786">
            <v>3.69</v>
          </cell>
          <cell r="F1786">
            <v>0.38767507002801121</v>
          </cell>
        </row>
        <row r="1787">
          <cell r="A1787">
            <v>37362</v>
          </cell>
          <cell r="B1787">
            <v>3.46</v>
          </cell>
          <cell r="C1787">
            <v>3.6623908174692081</v>
          </cell>
          <cell r="D1787">
            <v>4.0601847389558241</v>
          </cell>
          <cell r="E1787">
            <v>3.69</v>
          </cell>
          <cell r="F1787">
            <v>0.37402015677491601</v>
          </cell>
        </row>
        <row r="1788">
          <cell r="A1788">
            <v>37363</v>
          </cell>
          <cell r="B1788">
            <v>3.47</v>
          </cell>
          <cell r="C1788">
            <v>3.6622831561275917</v>
          </cell>
          <cell r="D1788">
            <v>4.0601526104417678</v>
          </cell>
          <cell r="E1788">
            <v>3.69</v>
          </cell>
          <cell r="F1788">
            <v>0.37996642417459431</v>
          </cell>
        </row>
        <row r="1789">
          <cell r="A1789">
            <v>37364</v>
          </cell>
          <cell r="B1789">
            <v>3.44</v>
          </cell>
          <cell r="C1789">
            <v>3.6621588366890414</v>
          </cell>
          <cell r="D1789">
            <v>4.0601204819277115</v>
          </cell>
          <cell r="E1789">
            <v>3.69</v>
          </cell>
          <cell r="F1789">
            <v>0.36633109619686799</v>
          </cell>
        </row>
        <row r="1790">
          <cell r="A1790">
            <v>37365</v>
          </cell>
          <cell r="B1790">
            <v>3.46</v>
          </cell>
          <cell r="C1790">
            <v>3.6620458356623846</v>
          </cell>
          <cell r="D1790">
            <v>4.0600803212851417</v>
          </cell>
          <cell r="E1790">
            <v>3.69</v>
          </cell>
          <cell r="F1790">
            <v>0.37395192845164898</v>
          </cell>
        </row>
        <row r="1791">
          <cell r="A1791">
            <v>37368</v>
          </cell>
          <cell r="B1791">
            <v>3.44</v>
          </cell>
          <cell r="C1791">
            <v>3.6619217877095003</v>
          </cell>
          <cell r="D1791">
            <v>4.0599759036144576</v>
          </cell>
          <cell r="E1791">
            <v>3.6850000000000001</v>
          </cell>
          <cell r="F1791">
            <v>0.36592178770949718</v>
          </cell>
        </row>
        <row r="1792">
          <cell r="A1792">
            <v>37369</v>
          </cell>
          <cell r="B1792">
            <v>3.44</v>
          </cell>
          <cell r="C1792">
            <v>3.6617978782802934</v>
          </cell>
          <cell r="D1792">
            <v>4.0598875502008038</v>
          </cell>
          <cell r="E1792">
            <v>3.68</v>
          </cell>
          <cell r="F1792">
            <v>0.36571747627024009</v>
          </cell>
        </row>
        <row r="1793">
          <cell r="A1793">
            <v>37370</v>
          </cell>
          <cell r="B1793">
            <v>3.41</v>
          </cell>
          <cell r="C1793">
            <v>3.6616573660714313</v>
          </cell>
          <cell r="D1793">
            <v>4.0597349397590357</v>
          </cell>
          <cell r="E1793">
            <v>3.68</v>
          </cell>
          <cell r="F1793">
            <v>0.3549107142857143</v>
          </cell>
        </row>
        <row r="1794">
          <cell r="A1794">
            <v>37371</v>
          </cell>
          <cell r="B1794">
            <v>3.42</v>
          </cell>
          <cell r="C1794">
            <v>3.6615225878416089</v>
          </cell>
          <cell r="D1794">
            <v>4.05952610441767</v>
          </cell>
          <cell r="E1794">
            <v>3.68</v>
          </cell>
          <cell r="F1794">
            <v>0.3580591187953151</v>
          </cell>
        </row>
        <row r="1795">
          <cell r="A1795">
            <v>37372</v>
          </cell>
          <cell r="B1795">
            <v>3.48</v>
          </cell>
          <cell r="C1795">
            <v>3.6614214046822768</v>
          </cell>
          <cell r="D1795">
            <v>4.0593574297188741</v>
          </cell>
          <cell r="E1795">
            <v>3.68</v>
          </cell>
          <cell r="F1795">
            <v>0.39018952062430323</v>
          </cell>
        </row>
        <row r="1796">
          <cell r="A1796">
            <v>37375</v>
          </cell>
          <cell r="B1796">
            <v>3.53</v>
          </cell>
          <cell r="C1796">
            <v>3.6613481894150444</v>
          </cell>
          <cell r="D1796">
            <v>4.0592690763052195</v>
          </cell>
          <cell r="E1796">
            <v>3.68</v>
          </cell>
          <cell r="F1796">
            <v>0.4178272980501393</v>
          </cell>
        </row>
        <row r="1797">
          <cell r="A1797">
            <v>37376</v>
          </cell>
          <cell r="B1797">
            <v>3.53</v>
          </cell>
          <cell r="C1797">
            <v>3.6612750556792895</v>
          </cell>
          <cell r="D1797">
            <v>4.0591084337349388</v>
          </cell>
          <cell r="E1797">
            <v>3.68</v>
          </cell>
          <cell r="F1797">
            <v>0.41759465478841873</v>
          </cell>
        </row>
        <row r="1798">
          <cell r="A1798">
            <v>37384</v>
          </cell>
          <cell r="B1798">
            <v>3.5</v>
          </cell>
          <cell r="C1798">
            <v>3.6611853088480824</v>
          </cell>
          <cell r="D1798">
            <v>4.0589317269076286</v>
          </cell>
          <cell r="E1798">
            <v>3.68</v>
          </cell>
          <cell r="F1798">
            <v>0.40066777963272121</v>
          </cell>
        </row>
        <row r="1799">
          <cell r="A1799">
            <v>37385</v>
          </cell>
          <cell r="B1799">
            <v>3.5</v>
          </cell>
          <cell r="C1799">
            <v>3.6610956618464985</v>
          </cell>
          <cell r="D1799">
            <v>4.058698795180721</v>
          </cell>
          <cell r="E1799">
            <v>3.68</v>
          </cell>
          <cell r="F1799">
            <v>0.40044493882091214</v>
          </cell>
        </row>
        <row r="1800">
          <cell r="A1800">
            <v>37386</v>
          </cell>
          <cell r="B1800">
            <v>3.48</v>
          </cell>
          <cell r="C1800">
            <v>3.6609949972206803</v>
          </cell>
          <cell r="D1800">
            <v>4.0584176706827293</v>
          </cell>
          <cell r="E1800">
            <v>3.68</v>
          </cell>
          <cell r="F1800">
            <v>0.38910505836575876</v>
          </cell>
        </row>
        <row r="1801">
          <cell r="A1801">
            <v>37389</v>
          </cell>
          <cell r="B1801">
            <v>3.45</v>
          </cell>
          <cell r="C1801">
            <v>3.6608777777777797</v>
          </cell>
          <cell r="D1801">
            <v>4.058072289156625</v>
          </cell>
          <cell r="E1801">
            <v>3.68</v>
          </cell>
          <cell r="F1801">
            <v>0.37166666666666665</v>
          </cell>
        </row>
        <row r="1802">
          <cell r="A1802">
            <v>37390</v>
          </cell>
          <cell r="B1802">
            <v>3.43</v>
          </cell>
          <cell r="C1802">
            <v>3.6607495835646886</v>
          </cell>
          <cell r="D1802">
            <v>4.057734939759035</v>
          </cell>
          <cell r="E1802">
            <v>3.68</v>
          </cell>
          <cell r="F1802">
            <v>0.359800111049417</v>
          </cell>
        </row>
        <row r="1803">
          <cell r="A1803">
            <v>37391</v>
          </cell>
          <cell r="B1803">
            <v>3.4</v>
          </cell>
          <cell r="C1803">
            <v>3.6606048834628209</v>
          </cell>
          <cell r="D1803">
            <v>4.0573574297188744</v>
          </cell>
          <cell r="E1803">
            <v>3.68</v>
          </cell>
          <cell r="F1803">
            <v>0.35127635960044395</v>
          </cell>
        </row>
        <row r="1804">
          <cell r="A1804">
            <v>37392</v>
          </cell>
          <cell r="B1804">
            <v>3.3</v>
          </cell>
          <cell r="C1804">
            <v>3.6604048807543004</v>
          </cell>
          <cell r="D1804">
            <v>4.0568112449799187</v>
          </cell>
          <cell r="E1804">
            <v>3.68</v>
          </cell>
          <cell r="F1804">
            <v>0.32556849694952855</v>
          </cell>
        </row>
        <row r="1805">
          <cell r="A1805">
            <v>37393</v>
          </cell>
          <cell r="B1805">
            <v>3.34</v>
          </cell>
          <cell r="C1805">
            <v>3.6602272727272749</v>
          </cell>
          <cell r="D1805">
            <v>4.0562811244979899</v>
          </cell>
          <cell r="E1805">
            <v>3.68</v>
          </cell>
          <cell r="F1805">
            <v>0.33758314855875832</v>
          </cell>
        </row>
        <row r="1806">
          <cell r="A1806">
            <v>37396</v>
          </cell>
          <cell r="B1806">
            <v>3.28</v>
          </cell>
          <cell r="C1806">
            <v>3.6600166204986171</v>
          </cell>
          <cell r="D1806">
            <v>4.0557108433734923</v>
          </cell>
          <cell r="E1806">
            <v>3.68</v>
          </cell>
          <cell r="F1806">
            <v>0.3218836565096953</v>
          </cell>
        </row>
        <row r="1807">
          <cell r="A1807">
            <v>37397</v>
          </cell>
          <cell r="B1807">
            <v>3.38</v>
          </cell>
          <cell r="C1807">
            <v>3.6598615725359931</v>
          </cell>
          <cell r="D1807">
            <v>4.0553253012048183</v>
          </cell>
          <cell r="E1807">
            <v>3.68</v>
          </cell>
          <cell r="F1807">
            <v>0.34662236987818384</v>
          </cell>
        </row>
        <row r="1808">
          <cell r="A1808">
            <v>37398</v>
          </cell>
          <cell r="B1808">
            <v>3.33</v>
          </cell>
          <cell r="C1808">
            <v>3.6596790260099632</v>
          </cell>
          <cell r="D1808">
            <v>4.0547871485943752</v>
          </cell>
          <cell r="E1808">
            <v>3.68</v>
          </cell>
          <cell r="F1808">
            <v>0.33536247924737134</v>
          </cell>
        </row>
        <row r="1809">
          <cell r="A1809">
            <v>37399</v>
          </cell>
          <cell r="B1809">
            <v>3.34</v>
          </cell>
          <cell r="C1809">
            <v>3.6595022123893828</v>
          </cell>
          <cell r="D1809">
            <v>4.0541847389558212</v>
          </cell>
          <cell r="E1809">
            <v>3.68</v>
          </cell>
          <cell r="F1809">
            <v>0.33794247787610621</v>
          </cell>
        </row>
        <row r="1810">
          <cell r="A1810">
            <v>37400</v>
          </cell>
          <cell r="B1810">
            <v>3.3</v>
          </cell>
          <cell r="C1810">
            <v>3.6593034825870667</v>
          </cell>
          <cell r="D1810">
            <v>4.0535341365461832</v>
          </cell>
          <cell r="E1810">
            <v>3.68</v>
          </cell>
          <cell r="F1810">
            <v>0.3250414593698176</v>
          </cell>
        </row>
        <row r="1811">
          <cell r="A1811">
            <v>37403</v>
          </cell>
          <cell r="B1811">
            <v>3.31</v>
          </cell>
          <cell r="C1811">
            <v>3.6591104972375716</v>
          </cell>
          <cell r="D1811">
            <v>4.0528433734939746</v>
          </cell>
          <cell r="E1811">
            <v>3.6749999999999998</v>
          </cell>
          <cell r="F1811">
            <v>0.33093922651933699</v>
          </cell>
        </row>
        <row r="1812">
          <cell r="A1812">
            <v>37404</v>
          </cell>
          <cell r="B1812">
            <v>3.32</v>
          </cell>
          <cell r="C1812">
            <v>3.6589232468249606</v>
          </cell>
          <cell r="D1812">
            <v>4.0521606425702803</v>
          </cell>
          <cell r="E1812">
            <v>3.67</v>
          </cell>
          <cell r="F1812">
            <v>0.33462175593594701</v>
          </cell>
        </row>
        <row r="1813">
          <cell r="A1813">
            <v>37405</v>
          </cell>
          <cell r="B1813">
            <v>3.25</v>
          </cell>
          <cell r="C1813">
            <v>3.6586975717439314</v>
          </cell>
          <cell r="D1813">
            <v>4.0514618473895565</v>
          </cell>
          <cell r="E1813">
            <v>3.67</v>
          </cell>
          <cell r="F1813">
            <v>0.31346578366445915</v>
          </cell>
        </row>
        <row r="1814">
          <cell r="A1814">
            <v>37406</v>
          </cell>
          <cell r="B1814">
            <v>3.24</v>
          </cell>
          <cell r="C1814">
            <v>3.6584666298952033</v>
          </cell>
          <cell r="D1814">
            <v>4.0506666666666655</v>
          </cell>
          <cell r="E1814">
            <v>3.67</v>
          </cell>
          <cell r="F1814">
            <v>0.3116381687810259</v>
          </cell>
        </row>
        <row r="1815">
          <cell r="A1815">
            <v>37407</v>
          </cell>
          <cell r="B1815">
            <v>3.23</v>
          </cell>
          <cell r="C1815">
            <v>3.6582304299889765</v>
          </cell>
          <cell r="D1815">
            <v>4.0498473895582308</v>
          </cell>
          <cell r="E1815">
            <v>3.67</v>
          </cell>
          <cell r="F1815">
            <v>0.30926130099228227</v>
          </cell>
        </row>
        <row r="1816">
          <cell r="A1816">
            <v>37410</v>
          </cell>
          <cell r="B1816">
            <v>3.16</v>
          </cell>
          <cell r="C1816">
            <v>3.6579559228650154</v>
          </cell>
          <cell r="D1816">
            <v>4.0489879518072271</v>
          </cell>
          <cell r="E1816">
            <v>3.67</v>
          </cell>
          <cell r="F1816">
            <v>0.29090909090909089</v>
          </cell>
        </row>
        <row r="1817">
          <cell r="A1817">
            <v>37411</v>
          </cell>
          <cell r="B1817">
            <v>3.18</v>
          </cell>
          <cell r="C1817">
            <v>3.6576927312775349</v>
          </cell>
          <cell r="D1817">
            <v>4.0481204819277092</v>
          </cell>
          <cell r="E1817">
            <v>3.67</v>
          </cell>
          <cell r="F1817">
            <v>0.29900881057268724</v>
          </cell>
        </row>
        <row r="1818">
          <cell r="A1818">
            <v>37412</v>
          </cell>
          <cell r="B1818">
            <v>3.12</v>
          </cell>
          <cell r="C1818">
            <v>3.6573968079251533</v>
          </cell>
          <cell r="D1818">
            <v>4.0471646586345358</v>
          </cell>
          <cell r="E1818">
            <v>3.67</v>
          </cell>
          <cell r="F1818">
            <v>0.27517886626307098</v>
          </cell>
        </row>
        <row r="1819">
          <cell r="A1819">
            <v>37413</v>
          </cell>
          <cell r="B1819">
            <v>3.24</v>
          </cell>
          <cell r="C1819">
            <v>3.6571672167216738</v>
          </cell>
          <cell r="D1819">
            <v>4.0462650602409616</v>
          </cell>
          <cell r="E1819">
            <v>3.67</v>
          </cell>
          <cell r="F1819">
            <v>0.31298129812981296</v>
          </cell>
        </row>
        <row r="1820">
          <cell r="A1820">
            <v>37414</v>
          </cell>
          <cell r="B1820">
            <v>3.26</v>
          </cell>
          <cell r="C1820">
            <v>3.6569488730071487</v>
          </cell>
          <cell r="D1820">
            <v>4.045453815261042</v>
          </cell>
          <cell r="E1820">
            <v>3.67</v>
          </cell>
          <cell r="F1820">
            <v>0.319956019791094</v>
          </cell>
        </row>
        <row r="1821">
          <cell r="A1821">
            <v>37417</v>
          </cell>
          <cell r="B1821">
            <v>3.23</v>
          </cell>
          <cell r="C1821">
            <v>3.6567142857142874</v>
          </cell>
          <cell r="D1821">
            <v>4.0445220883534114</v>
          </cell>
          <cell r="E1821">
            <v>3.665</v>
          </cell>
          <cell r="F1821">
            <v>0.3098901098901099</v>
          </cell>
        </row>
        <row r="1822">
          <cell r="A1822">
            <v>37418</v>
          </cell>
          <cell r="B1822">
            <v>3.26</v>
          </cell>
          <cell r="C1822">
            <v>3.6564964305326759</v>
          </cell>
          <cell r="D1822">
            <v>4.0436144578313229</v>
          </cell>
          <cell r="E1822">
            <v>3.66</v>
          </cell>
          <cell r="F1822">
            <v>0.3201537616694124</v>
          </cell>
        </row>
        <row r="1823">
          <cell r="A1823">
            <v>37419</v>
          </cell>
          <cell r="B1823">
            <v>3.25</v>
          </cell>
          <cell r="C1823">
            <v>3.6562733260153695</v>
          </cell>
          <cell r="D1823">
            <v>4.0427068273092353</v>
          </cell>
          <cell r="E1823">
            <v>3.66</v>
          </cell>
          <cell r="F1823">
            <v>0.31558726673984633</v>
          </cell>
        </row>
        <row r="1824">
          <cell r="A1824">
            <v>37420</v>
          </cell>
          <cell r="B1824">
            <v>3.23</v>
          </cell>
          <cell r="C1824">
            <v>3.6560394953373576</v>
          </cell>
          <cell r="D1824">
            <v>4.0416787148594349</v>
          </cell>
          <cell r="E1824">
            <v>3.66</v>
          </cell>
          <cell r="F1824">
            <v>0.30938014262205155</v>
          </cell>
        </row>
        <row r="1825">
          <cell r="A1825">
            <v>37421</v>
          </cell>
          <cell r="B1825">
            <v>3.19</v>
          </cell>
          <cell r="C1825">
            <v>3.6557839912280716</v>
          </cell>
          <cell r="D1825">
            <v>4.0405863453815236</v>
          </cell>
          <cell r="E1825">
            <v>3.66</v>
          </cell>
          <cell r="F1825">
            <v>0.30153508771929827</v>
          </cell>
        </row>
        <row r="1826">
          <cell r="A1826">
            <v>37424</v>
          </cell>
          <cell r="B1826">
            <v>3.2</v>
          </cell>
          <cell r="C1826">
            <v>3.6555342465753435</v>
          </cell>
          <cell r="D1826">
            <v>4.0394939759036115</v>
          </cell>
          <cell r="E1826">
            <v>3.66</v>
          </cell>
          <cell r="F1826">
            <v>0.303013698630137</v>
          </cell>
        </row>
        <row r="1827">
          <cell r="A1827">
            <v>37425</v>
          </cell>
          <cell r="B1827">
            <v>3.26</v>
          </cell>
          <cell r="C1827">
            <v>3.6553176341730573</v>
          </cell>
          <cell r="D1827">
            <v>4.0384497991967843</v>
          </cell>
          <cell r="E1827">
            <v>3.66</v>
          </cell>
          <cell r="F1827">
            <v>0.32146768893756844</v>
          </cell>
        </row>
        <row r="1828">
          <cell r="A1828">
            <v>37426</v>
          </cell>
          <cell r="B1828">
            <v>3.22</v>
          </cell>
          <cell r="C1828">
            <v>3.6550793650793665</v>
          </cell>
          <cell r="D1828">
            <v>4.0373253012048167</v>
          </cell>
          <cell r="E1828">
            <v>3.66</v>
          </cell>
          <cell r="F1828">
            <v>0.30870279146141216</v>
          </cell>
        </row>
        <row r="1829">
          <cell r="A1829">
            <v>37427</v>
          </cell>
          <cell r="B1829">
            <v>3.24</v>
          </cell>
          <cell r="C1829">
            <v>3.6548522975929991</v>
          </cell>
          <cell r="D1829">
            <v>4.0361526104417633</v>
          </cell>
          <cell r="E1829">
            <v>3.66</v>
          </cell>
          <cell r="F1829">
            <v>0.31400437636761486</v>
          </cell>
        </row>
        <row r="1830">
          <cell r="A1830">
            <v>37428</v>
          </cell>
          <cell r="B1830">
            <v>3.34</v>
          </cell>
          <cell r="C1830">
            <v>3.6546801530891213</v>
          </cell>
          <cell r="D1830">
            <v>4.0350361445783092</v>
          </cell>
          <cell r="E1830">
            <v>3.66</v>
          </cell>
          <cell r="F1830">
            <v>0.34499726626571897</v>
          </cell>
        </row>
        <row r="1831">
          <cell r="A1831">
            <v>37431</v>
          </cell>
          <cell r="B1831">
            <v>3.65</v>
          </cell>
          <cell r="C1831">
            <v>3.6546775956284163</v>
          </cell>
          <cell r="D1831">
            <v>4.0341285140562206</v>
          </cell>
          <cell r="E1831">
            <v>3.66</v>
          </cell>
          <cell r="F1831">
            <v>0.49289617486338799</v>
          </cell>
        </row>
        <row r="1832">
          <cell r="A1832">
            <v>37432</v>
          </cell>
          <cell r="B1832">
            <v>3.65</v>
          </cell>
          <cell r="C1832">
            <v>3.6546750409612243</v>
          </cell>
          <cell r="D1832">
            <v>4.033220883534133</v>
          </cell>
          <cell r="E1832">
            <v>3.66</v>
          </cell>
          <cell r="F1832">
            <v>0.49262697979246312</v>
          </cell>
        </row>
        <row r="1833">
          <cell r="A1833">
            <v>37433</v>
          </cell>
          <cell r="B1833">
            <v>3.66</v>
          </cell>
          <cell r="C1833">
            <v>3.654677947598254</v>
          </cell>
          <cell r="D1833">
            <v>4.0323614457831285</v>
          </cell>
          <cell r="E1833">
            <v>3.66</v>
          </cell>
          <cell r="F1833">
            <v>0.49781659388646288</v>
          </cell>
        </row>
        <row r="1834">
          <cell r="A1834">
            <v>37434</v>
          </cell>
          <cell r="B1834">
            <v>3.69</v>
          </cell>
          <cell r="C1834">
            <v>3.6546972176759418</v>
          </cell>
          <cell r="D1834">
            <v>4.0315582329317232</v>
          </cell>
          <cell r="E1834">
            <v>3.66</v>
          </cell>
          <cell r="F1834">
            <v>0.51118385160938351</v>
          </cell>
        </row>
        <row r="1835">
          <cell r="A1835">
            <v>37435</v>
          </cell>
          <cell r="B1835">
            <v>3.71</v>
          </cell>
          <cell r="C1835">
            <v>3.654727371864777</v>
          </cell>
          <cell r="D1835">
            <v>4.0306987951807196</v>
          </cell>
          <cell r="E1835">
            <v>3.66</v>
          </cell>
          <cell r="F1835">
            <v>0.51853871319520173</v>
          </cell>
        </row>
        <row r="1836">
          <cell r="A1836">
            <v>37438</v>
          </cell>
          <cell r="B1836">
            <v>3.44</v>
          </cell>
          <cell r="C1836">
            <v>3.6546103542234336</v>
          </cell>
          <cell r="D1836">
            <v>4.0295742971887512</v>
          </cell>
          <cell r="E1836">
            <v>3.66</v>
          </cell>
          <cell r="F1836">
            <v>0.37384196185286106</v>
          </cell>
        </row>
        <row r="1837">
          <cell r="A1837">
            <v>37439</v>
          </cell>
          <cell r="B1837">
            <v>3.46</v>
          </cell>
          <cell r="C1837">
            <v>3.6545043572984754</v>
          </cell>
          <cell r="D1837">
            <v>4.0283132530120449</v>
          </cell>
          <cell r="E1837">
            <v>3.66</v>
          </cell>
          <cell r="F1837">
            <v>0.38344226579520696</v>
          </cell>
        </row>
        <row r="1838">
          <cell r="A1838">
            <v>37440</v>
          </cell>
          <cell r="B1838">
            <v>3.48</v>
          </cell>
          <cell r="C1838">
            <v>3.654409363091998</v>
          </cell>
          <cell r="D1838">
            <v>4.0269558232931688</v>
          </cell>
          <cell r="E1838">
            <v>3.66</v>
          </cell>
          <cell r="F1838">
            <v>0.39847577572128473</v>
          </cell>
        </row>
        <row r="1839">
          <cell r="A1839">
            <v>37441</v>
          </cell>
          <cell r="B1839">
            <v>3.44</v>
          </cell>
          <cell r="C1839">
            <v>3.6542927094668118</v>
          </cell>
          <cell r="D1839">
            <v>4.0255341365461801</v>
          </cell>
          <cell r="E1839">
            <v>3.66</v>
          </cell>
          <cell r="F1839">
            <v>0.37323177366702937</v>
          </cell>
        </row>
        <row r="1840">
          <cell r="A1840">
            <v>37442</v>
          </cell>
          <cell r="B1840">
            <v>3.46</v>
          </cell>
          <cell r="C1840">
            <v>3.6541870581837959</v>
          </cell>
          <cell r="D1840">
            <v>4.0243694779116419</v>
          </cell>
          <cell r="E1840">
            <v>3.66</v>
          </cell>
          <cell r="F1840">
            <v>0.38336052202283849</v>
          </cell>
        </row>
        <row r="1841">
          <cell r="A1841">
            <v>37445</v>
          </cell>
          <cell r="B1841">
            <v>3.48</v>
          </cell>
          <cell r="C1841">
            <v>3.6540923913043475</v>
          </cell>
          <cell r="D1841">
            <v>4.0230602409638507</v>
          </cell>
          <cell r="E1841">
            <v>3.66</v>
          </cell>
          <cell r="F1841">
            <v>0.39891304347826084</v>
          </cell>
        </row>
        <row r="1842">
          <cell r="A1842">
            <v>37446</v>
          </cell>
          <cell r="B1842">
            <v>3.48</v>
          </cell>
          <cell r="C1842">
            <v>3.6539978272677889</v>
          </cell>
          <cell r="D1842">
            <v>4.0216626506024058</v>
          </cell>
          <cell r="E1842">
            <v>3.66</v>
          </cell>
          <cell r="F1842">
            <v>0.39869636067354697</v>
          </cell>
        </row>
        <row r="1843">
          <cell r="A1843">
            <v>37447</v>
          </cell>
          <cell r="B1843">
            <v>3.42</v>
          </cell>
          <cell r="C1843">
            <v>3.6538707926167207</v>
          </cell>
          <cell r="D1843">
            <v>4.020313253012044</v>
          </cell>
          <cell r="E1843">
            <v>3.66</v>
          </cell>
          <cell r="F1843">
            <v>0.36373507057546145</v>
          </cell>
        </row>
        <row r="1844">
          <cell r="A1844">
            <v>37448</v>
          </cell>
          <cell r="B1844">
            <v>3.41</v>
          </cell>
          <cell r="C1844">
            <v>3.6537384698860551</v>
          </cell>
          <cell r="D1844">
            <v>4.0191887550200764</v>
          </cell>
          <cell r="E1844">
            <v>3.66</v>
          </cell>
          <cell r="F1844">
            <v>0.36028214867064567</v>
          </cell>
        </row>
        <row r="1845">
          <cell r="A1845">
            <v>37449</v>
          </cell>
          <cell r="B1845">
            <v>3.42</v>
          </cell>
          <cell r="C1845">
            <v>3.6536117136659434</v>
          </cell>
          <cell r="D1845">
            <v>4.0179598393574256</v>
          </cell>
          <cell r="E1845">
            <v>3.6550000000000002</v>
          </cell>
          <cell r="F1845">
            <v>0.36388286334056397</v>
          </cell>
        </row>
        <row r="1846">
          <cell r="A1846">
            <v>37452</v>
          </cell>
          <cell r="B1846">
            <v>3.4</v>
          </cell>
          <cell r="C1846">
            <v>3.6534742547425467</v>
          </cell>
          <cell r="D1846">
            <v>4.0169879518072245</v>
          </cell>
          <cell r="E1846">
            <v>3.65</v>
          </cell>
          <cell r="F1846">
            <v>0.35772357723577236</v>
          </cell>
        </row>
        <row r="1847">
          <cell r="A1847">
            <v>37453</v>
          </cell>
          <cell r="B1847">
            <v>3.4</v>
          </cell>
          <cell r="C1847">
            <v>3.6533369447453947</v>
          </cell>
          <cell r="D1847">
            <v>4.0159196787148552</v>
          </cell>
          <cell r="E1847">
            <v>3.65</v>
          </cell>
          <cell r="F1847">
            <v>0.35752979414951247</v>
          </cell>
        </row>
        <row r="1848">
          <cell r="A1848">
            <v>37454</v>
          </cell>
          <cell r="B1848">
            <v>3.43</v>
          </cell>
          <cell r="C1848">
            <v>3.6532160259880881</v>
          </cell>
          <cell r="D1848">
            <v>4.0147791164658591</v>
          </cell>
          <cell r="E1848">
            <v>3.65</v>
          </cell>
          <cell r="F1848">
            <v>0.3687060097455333</v>
          </cell>
        </row>
        <row r="1849">
          <cell r="A1849">
            <v>37455</v>
          </cell>
          <cell r="B1849">
            <v>3.43</v>
          </cell>
          <cell r="C1849">
            <v>3.6530952380952377</v>
          </cell>
          <cell r="D1849">
            <v>4.0137108433734889</v>
          </cell>
          <cell r="E1849">
            <v>3.65</v>
          </cell>
          <cell r="F1849">
            <v>0.3685064935064935</v>
          </cell>
        </row>
        <row r="1850">
          <cell r="A1850">
            <v>37456</v>
          </cell>
          <cell r="B1850">
            <v>3.45</v>
          </cell>
          <cell r="C1850">
            <v>3.6529853975121682</v>
          </cell>
          <cell r="D1850">
            <v>4.012987951807224</v>
          </cell>
          <cell r="E1850">
            <v>3.65</v>
          </cell>
          <cell r="F1850">
            <v>0.38236884802596</v>
          </cell>
        </row>
        <row r="1851">
          <cell r="A1851">
            <v>37459</v>
          </cell>
          <cell r="B1851">
            <v>3.39</v>
          </cell>
          <cell r="C1851">
            <v>3.6528432432432427</v>
          </cell>
          <cell r="D1851">
            <v>4.0121526104417624</v>
          </cell>
          <cell r="E1851">
            <v>3.65</v>
          </cell>
          <cell r="F1851">
            <v>0.35459459459459458</v>
          </cell>
        </row>
        <row r="1852">
          <cell r="A1852">
            <v>37460</v>
          </cell>
          <cell r="B1852">
            <v>3.37</v>
          </cell>
          <cell r="C1852">
            <v>3.6526904376012963</v>
          </cell>
          <cell r="D1852">
            <v>4.0112771084337293</v>
          </cell>
          <cell r="E1852">
            <v>3.65</v>
          </cell>
          <cell r="F1852">
            <v>0.35008103727714751</v>
          </cell>
        </row>
        <row r="1853">
          <cell r="A1853">
            <v>37461</v>
          </cell>
          <cell r="B1853">
            <v>3.37</v>
          </cell>
          <cell r="C1853">
            <v>3.6525377969762416</v>
          </cell>
          <cell r="D1853">
            <v>4.0103132530120424</v>
          </cell>
          <cell r="E1853">
            <v>3.65</v>
          </cell>
          <cell r="F1853">
            <v>0.34989200863930886</v>
          </cell>
        </row>
        <row r="1854">
          <cell r="A1854">
            <v>37462</v>
          </cell>
          <cell r="B1854">
            <v>3.36</v>
          </cell>
          <cell r="C1854">
            <v>3.6523799244468425</v>
          </cell>
          <cell r="D1854">
            <v>4.0093493975903547</v>
          </cell>
          <cell r="E1854">
            <v>3.65</v>
          </cell>
          <cell r="F1854">
            <v>0.34646519158121963</v>
          </cell>
        </row>
        <row r="1855">
          <cell r="A1855">
            <v>37463</v>
          </cell>
          <cell r="B1855">
            <v>3.34</v>
          </cell>
          <cell r="C1855">
            <v>3.652211434735706</v>
          </cell>
          <cell r="D1855">
            <v>4.0083855421686687</v>
          </cell>
          <cell r="E1855">
            <v>3.65</v>
          </cell>
          <cell r="F1855">
            <v>0.34034519956850057</v>
          </cell>
        </row>
        <row r="1856">
          <cell r="A1856">
            <v>37466</v>
          </cell>
          <cell r="B1856">
            <v>3.36</v>
          </cell>
          <cell r="C1856">
            <v>3.6520539083557946</v>
          </cell>
          <cell r="D1856">
            <v>4.0073734939758969</v>
          </cell>
          <cell r="E1856">
            <v>3.65</v>
          </cell>
          <cell r="F1856">
            <v>0.34663072776280324</v>
          </cell>
        </row>
        <row r="1857">
          <cell r="A1857">
            <v>37467</v>
          </cell>
          <cell r="B1857">
            <v>3.36</v>
          </cell>
          <cell r="C1857">
            <v>3.6518965517241369</v>
          </cell>
          <cell r="D1857">
            <v>4.0062088353413587</v>
          </cell>
          <cell r="E1857">
            <v>3.65</v>
          </cell>
          <cell r="F1857">
            <v>0.34644396551724138</v>
          </cell>
        </row>
        <row r="1858">
          <cell r="A1858">
            <v>37468</v>
          </cell>
          <cell r="B1858">
            <v>3.33</v>
          </cell>
          <cell r="C1858">
            <v>3.6517232094776513</v>
          </cell>
          <cell r="D1858">
            <v>4.0050120481927634</v>
          </cell>
          <cell r="E1858">
            <v>3.65</v>
          </cell>
          <cell r="F1858">
            <v>0.33710285406569734</v>
          </cell>
        </row>
        <row r="1859">
          <cell r="A1859">
            <v>37469</v>
          </cell>
          <cell r="B1859">
            <v>3.33</v>
          </cell>
          <cell r="C1859">
            <v>3.6515500538213121</v>
          </cell>
          <cell r="D1859">
            <v>4.0037510040160571</v>
          </cell>
          <cell r="E1859">
            <v>3.65</v>
          </cell>
          <cell r="F1859">
            <v>0.33692142088266952</v>
          </cell>
        </row>
        <row r="1860">
          <cell r="A1860">
            <v>37470</v>
          </cell>
          <cell r="B1860">
            <v>3.35</v>
          </cell>
          <cell r="C1860">
            <v>3.6513878429263036</v>
          </cell>
          <cell r="D1860">
            <v>4.0025060240963786</v>
          </cell>
          <cell r="E1860">
            <v>3.65</v>
          </cell>
          <cell r="F1860">
            <v>0.34427111350188272</v>
          </cell>
        </row>
        <row r="1861">
          <cell r="A1861">
            <v>37473</v>
          </cell>
          <cell r="B1861">
            <v>3.33</v>
          </cell>
          <cell r="C1861">
            <v>3.65121505376344</v>
          </cell>
          <cell r="D1861">
            <v>4.0014859437750943</v>
          </cell>
          <cell r="E1861">
            <v>3.65</v>
          </cell>
          <cell r="F1861">
            <v>0.33655913978494623</v>
          </cell>
        </row>
        <row r="1862">
          <cell r="A1862">
            <v>37474</v>
          </cell>
          <cell r="B1862">
            <v>3.37</v>
          </cell>
          <cell r="C1862">
            <v>3.6510639441160655</v>
          </cell>
          <cell r="D1862">
            <v>4.0005060240963788</v>
          </cell>
          <cell r="E1862">
            <v>3.65</v>
          </cell>
          <cell r="F1862">
            <v>0.3524986566362171</v>
          </cell>
        </row>
        <row r="1863">
          <cell r="A1863">
            <v>37475</v>
          </cell>
          <cell r="B1863">
            <v>3.36</v>
          </cell>
          <cell r="C1863">
            <v>3.6509076262083768</v>
          </cell>
          <cell r="D1863">
            <v>3.9996144578313189</v>
          </cell>
          <cell r="E1863">
            <v>3.65</v>
          </cell>
          <cell r="F1863">
            <v>0.34747583243823843</v>
          </cell>
        </row>
        <row r="1864">
          <cell r="A1864">
            <v>37476</v>
          </cell>
          <cell r="B1864">
            <v>3.35</v>
          </cell>
          <cell r="C1864">
            <v>3.650746108427267</v>
          </cell>
          <cell r="D1864">
            <v>3.998771084337343</v>
          </cell>
          <cell r="E1864">
            <v>3.65</v>
          </cell>
          <cell r="F1864">
            <v>0.34406870638754694</v>
          </cell>
        </row>
        <row r="1865">
          <cell r="A1865">
            <v>37477</v>
          </cell>
          <cell r="B1865">
            <v>3.32</v>
          </cell>
          <cell r="C1865">
            <v>3.650568669527896</v>
          </cell>
          <cell r="D1865">
            <v>3.9979196787148528</v>
          </cell>
          <cell r="E1865">
            <v>3.645</v>
          </cell>
          <cell r="F1865">
            <v>0.33422746781115881</v>
          </cell>
        </row>
        <row r="1866">
          <cell r="A1866">
            <v>37480</v>
          </cell>
          <cell r="B1866">
            <v>3.3</v>
          </cell>
          <cell r="C1866">
            <v>3.6503806970509376</v>
          </cell>
          <cell r="D1866">
            <v>3.9969638554216802</v>
          </cell>
          <cell r="E1866">
            <v>3.64</v>
          </cell>
          <cell r="F1866">
            <v>0.32439678284182305</v>
          </cell>
        </row>
        <row r="1867">
          <cell r="A1867">
            <v>37481</v>
          </cell>
          <cell r="B1867">
            <v>3.3</v>
          </cell>
          <cell r="C1867">
            <v>3.6501929260450154</v>
          </cell>
          <cell r="D1867">
            <v>3.9959518072289093</v>
          </cell>
          <cell r="E1867">
            <v>3.64</v>
          </cell>
          <cell r="F1867">
            <v>0.32422293676312969</v>
          </cell>
        </row>
        <row r="1868">
          <cell r="A1868">
            <v>37482</v>
          </cell>
          <cell r="B1868">
            <v>3.32</v>
          </cell>
          <cell r="C1868">
            <v>3.6500160685591849</v>
          </cell>
          <cell r="D1868">
            <v>3.9949879518072224</v>
          </cell>
          <cell r="E1868">
            <v>3.64</v>
          </cell>
          <cell r="F1868">
            <v>0.33476164970540973</v>
          </cell>
        </row>
        <row r="1869">
          <cell r="A1869">
            <v>37483</v>
          </cell>
          <cell r="B1869">
            <v>3.3</v>
          </cell>
          <cell r="C1869">
            <v>3.6498286937901492</v>
          </cell>
          <cell r="D1869">
            <v>3.9940401606425642</v>
          </cell>
          <cell r="E1869">
            <v>3.64</v>
          </cell>
          <cell r="F1869">
            <v>0.32387580299785867</v>
          </cell>
        </row>
        <row r="1870">
          <cell r="A1870">
            <v>37484</v>
          </cell>
          <cell r="B1870">
            <v>3.33</v>
          </cell>
          <cell r="C1870">
            <v>3.6496575708935248</v>
          </cell>
          <cell r="D1870">
            <v>3.9931164658634475</v>
          </cell>
          <cell r="E1870">
            <v>3.64</v>
          </cell>
          <cell r="F1870">
            <v>0.33761369716425899</v>
          </cell>
        </row>
        <row r="1871">
          <cell r="A1871">
            <v>37487</v>
          </cell>
          <cell r="B1871">
            <v>3.32</v>
          </cell>
          <cell r="C1871">
            <v>3.6494812834224586</v>
          </cell>
          <cell r="D1871">
            <v>3.992016064257021</v>
          </cell>
          <cell r="E1871">
            <v>3.64</v>
          </cell>
          <cell r="F1871">
            <v>0.33475935828877007</v>
          </cell>
        </row>
        <row r="1872">
          <cell r="A1872">
            <v>37488</v>
          </cell>
          <cell r="B1872">
            <v>3.38</v>
          </cell>
          <cell r="C1872">
            <v>3.6493372528059851</v>
          </cell>
          <cell r="D1872">
            <v>3.990987951807222</v>
          </cell>
          <cell r="E1872">
            <v>3.64</v>
          </cell>
          <cell r="F1872">
            <v>0.35756280064136825</v>
          </cell>
        </row>
        <row r="1873">
          <cell r="A1873">
            <v>37489</v>
          </cell>
          <cell r="B1873">
            <v>3.38</v>
          </cell>
          <cell r="C1873">
            <v>3.649193376068375</v>
          </cell>
          <cell r="D1873">
            <v>3.9899036144578242</v>
          </cell>
          <cell r="E1873">
            <v>3.64</v>
          </cell>
          <cell r="F1873">
            <v>0.35737179487179488</v>
          </cell>
        </row>
        <row r="1874">
          <cell r="A1874">
            <v>37490</v>
          </cell>
          <cell r="B1874">
            <v>3.41</v>
          </cell>
          <cell r="C1874">
            <v>3.6490656700480502</v>
          </cell>
          <cell r="D1874">
            <v>3.9888514056224826</v>
          </cell>
          <cell r="E1874">
            <v>3.64</v>
          </cell>
          <cell r="F1874">
            <v>0.36785904965296318</v>
          </cell>
        </row>
        <row r="1875">
          <cell r="A1875">
            <v>37491</v>
          </cell>
          <cell r="B1875">
            <v>3.4</v>
          </cell>
          <cell r="C1875">
            <v>3.648932764140874</v>
          </cell>
          <cell r="D1875">
            <v>3.9878313253011979</v>
          </cell>
          <cell r="E1875">
            <v>3.64</v>
          </cell>
          <cell r="F1875">
            <v>0.36446104589114192</v>
          </cell>
        </row>
        <row r="1876">
          <cell r="A1876">
            <v>37494</v>
          </cell>
          <cell r="B1876">
            <v>3.38</v>
          </cell>
          <cell r="C1876">
            <v>3.6487893333333323</v>
          </cell>
          <cell r="D1876">
            <v>3.9868674698795106</v>
          </cell>
          <cell r="E1876">
            <v>3.64</v>
          </cell>
          <cell r="F1876">
            <v>0.35680000000000001</v>
          </cell>
        </row>
        <row r="1877">
          <cell r="A1877">
            <v>37495</v>
          </cell>
          <cell r="B1877">
            <v>3.4</v>
          </cell>
          <cell r="C1877">
            <v>3.6486567164179089</v>
          </cell>
          <cell r="D1877">
            <v>3.9863212851405545</v>
          </cell>
          <cell r="E1877">
            <v>3.64</v>
          </cell>
          <cell r="F1877">
            <v>0.3646055437100213</v>
          </cell>
        </row>
        <row r="1878">
          <cell r="A1878">
            <v>37496</v>
          </cell>
          <cell r="B1878">
            <v>3.4</v>
          </cell>
          <cell r="C1878">
            <v>3.6485242408098011</v>
          </cell>
          <cell r="D1878">
            <v>3.9859036144578233</v>
          </cell>
          <cell r="E1878">
            <v>3.64</v>
          </cell>
          <cell r="F1878">
            <v>0.36441129461907301</v>
          </cell>
        </row>
        <row r="1879">
          <cell r="A1879">
            <v>37497</v>
          </cell>
          <cell r="B1879">
            <v>3.38</v>
          </cell>
          <cell r="C1879">
            <v>3.6483812566560156</v>
          </cell>
          <cell r="D1879">
            <v>3.9854377510040089</v>
          </cell>
          <cell r="E1879">
            <v>3.64</v>
          </cell>
          <cell r="F1879">
            <v>0.35623003194888181</v>
          </cell>
        </row>
        <row r="1880">
          <cell r="A1880">
            <v>37498</v>
          </cell>
          <cell r="B1880">
            <v>3.38</v>
          </cell>
          <cell r="C1880">
            <v>3.6482384246939845</v>
          </cell>
          <cell r="D1880">
            <v>3.9851325301204743</v>
          </cell>
          <cell r="E1880">
            <v>3.64</v>
          </cell>
          <cell r="F1880">
            <v>0.35604044704630122</v>
          </cell>
        </row>
        <row r="1881">
          <cell r="A1881">
            <v>37501</v>
          </cell>
          <cell r="B1881">
            <v>3.38</v>
          </cell>
          <cell r="C1881">
            <v>3.6480957446808495</v>
          </cell>
          <cell r="D1881">
            <v>3.9847951807228839</v>
          </cell>
          <cell r="E1881">
            <v>3.64</v>
          </cell>
          <cell r="F1881">
            <v>0.35585106382978721</v>
          </cell>
        </row>
        <row r="1882">
          <cell r="A1882">
            <v>37502</v>
          </cell>
          <cell r="B1882">
            <v>3.39</v>
          </cell>
          <cell r="C1882">
            <v>3.6479585326953736</v>
          </cell>
          <cell r="D1882">
            <v>3.9844257028112375</v>
          </cell>
          <cell r="E1882">
            <v>3.64</v>
          </cell>
          <cell r="F1882">
            <v>0.36257309941520466</v>
          </cell>
        </row>
        <row r="1883">
          <cell r="A1883">
            <v>37503</v>
          </cell>
          <cell r="B1883">
            <v>3.37</v>
          </cell>
          <cell r="C1883">
            <v>3.6478108395324109</v>
          </cell>
          <cell r="D1883">
            <v>3.9840401606425631</v>
          </cell>
          <cell r="E1883">
            <v>3.64</v>
          </cell>
          <cell r="F1883">
            <v>0.35334750265674814</v>
          </cell>
        </row>
        <row r="1884">
          <cell r="A1884">
            <v>37504</v>
          </cell>
          <cell r="B1884">
            <v>3.33</v>
          </cell>
          <cell r="C1884">
            <v>3.6476420605416875</v>
          </cell>
          <cell r="D1884">
            <v>3.9835180722891499</v>
          </cell>
          <cell r="E1884">
            <v>3.64</v>
          </cell>
          <cell r="F1884">
            <v>0.33563462559745089</v>
          </cell>
        </row>
        <row r="1885">
          <cell r="A1885">
            <v>37505</v>
          </cell>
          <cell r="B1885">
            <v>3.31</v>
          </cell>
          <cell r="C1885">
            <v>3.6474628450106148</v>
          </cell>
          <cell r="D1885">
            <v>3.9828995983935678</v>
          </cell>
          <cell r="E1885">
            <v>3.64</v>
          </cell>
          <cell r="F1885">
            <v>0.32855626326963905</v>
          </cell>
        </row>
        <row r="1886">
          <cell r="A1886">
            <v>37508</v>
          </cell>
          <cell r="B1886">
            <v>3.29</v>
          </cell>
          <cell r="C1886">
            <v>3.6472732095490703</v>
          </cell>
          <cell r="D1886">
            <v>3.9822248995983869</v>
          </cell>
          <cell r="E1886">
            <v>3.64</v>
          </cell>
          <cell r="F1886">
            <v>0.31883289124668435</v>
          </cell>
        </row>
        <row r="1887">
          <cell r="A1887">
            <v>37509</v>
          </cell>
          <cell r="B1887">
            <v>3.3</v>
          </cell>
          <cell r="C1887">
            <v>3.6470890774125122</v>
          </cell>
          <cell r="D1887">
            <v>3.9815823293172632</v>
          </cell>
          <cell r="E1887">
            <v>3.64</v>
          </cell>
          <cell r="F1887">
            <v>0.3213149522799576</v>
          </cell>
        </row>
        <row r="1888">
          <cell r="A1888">
            <v>37510</v>
          </cell>
          <cell r="B1888">
            <v>3.29</v>
          </cell>
          <cell r="C1888">
            <v>3.6468998410174871</v>
          </cell>
          <cell r="D1888">
            <v>3.9809156626505966</v>
          </cell>
          <cell r="E1888">
            <v>3.64</v>
          </cell>
          <cell r="F1888">
            <v>0.31849496555378909</v>
          </cell>
        </row>
        <row r="1889">
          <cell r="A1889">
            <v>37511</v>
          </cell>
          <cell r="B1889">
            <v>3.3</v>
          </cell>
          <cell r="C1889">
            <v>3.6467161016949143</v>
          </cell>
          <cell r="D1889">
            <v>3.980200803212846</v>
          </cell>
          <cell r="E1889">
            <v>3.6349999999999998</v>
          </cell>
          <cell r="F1889">
            <v>0.3215042372881356</v>
          </cell>
        </row>
        <row r="1890">
          <cell r="A1890">
            <v>37512</v>
          </cell>
          <cell r="B1890">
            <v>3.3</v>
          </cell>
          <cell r="C1890">
            <v>3.6465325569084164</v>
          </cell>
          <cell r="D1890">
            <v>3.979526104417666</v>
          </cell>
          <cell r="E1890">
            <v>3.63</v>
          </cell>
          <cell r="F1890">
            <v>0.32133403917416625</v>
          </cell>
        </row>
        <row r="1891">
          <cell r="A1891">
            <v>37515</v>
          </cell>
          <cell r="B1891">
            <v>3.26</v>
          </cell>
          <cell r="C1891">
            <v>3.6463280423280415</v>
          </cell>
          <cell r="D1891">
            <v>3.978779116465859</v>
          </cell>
          <cell r="E1891">
            <v>3.63</v>
          </cell>
          <cell r="F1891">
            <v>0.31164021164021166</v>
          </cell>
        </row>
        <row r="1892">
          <cell r="A1892">
            <v>37516</v>
          </cell>
          <cell r="B1892">
            <v>3.25</v>
          </cell>
          <cell r="C1892">
            <v>3.6461184558434683</v>
          </cell>
          <cell r="D1892">
            <v>3.9780562248995937</v>
          </cell>
          <cell r="E1892">
            <v>3.63</v>
          </cell>
          <cell r="F1892">
            <v>0.30671602326811209</v>
          </cell>
        </row>
        <row r="1893">
          <cell r="A1893">
            <v>37517</v>
          </cell>
          <cell r="B1893">
            <v>3.23</v>
          </cell>
          <cell r="C1893">
            <v>3.6458985200845655</v>
          </cell>
          <cell r="D1893">
            <v>3.9773734939758985</v>
          </cell>
          <cell r="E1893">
            <v>3.63</v>
          </cell>
          <cell r="F1893">
            <v>0.29968287526427062</v>
          </cell>
        </row>
        <row r="1894">
          <cell r="A1894">
            <v>37518</v>
          </cell>
          <cell r="B1894">
            <v>3.29</v>
          </cell>
          <cell r="C1894">
            <v>3.6457105124141562</v>
          </cell>
          <cell r="D1894">
            <v>3.9767469879518025</v>
          </cell>
          <cell r="E1894">
            <v>3.63</v>
          </cell>
          <cell r="F1894">
            <v>0.3190702588483888</v>
          </cell>
        </row>
        <row r="1895">
          <cell r="A1895">
            <v>37519</v>
          </cell>
          <cell r="B1895">
            <v>3.26</v>
          </cell>
          <cell r="C1895">
            <v>3.645506863780358</v>
          </cell>
          <cell r="D1895">
            <v>3.9761767068273044</v>
          </cell>
          <cell r="E1895">
            <v>3.63</v>
          </cell>
          <cell r="F1895">
            <v>0.31203801478352694</v>
          </cell>
        </row>
        <row r="1896">
          <cell r="A1896">
            <v>37522</v>
          </cell>
          <cell r="B1896">
            <v>3.25</v>
          </cell>
          <cell r="C1896">
            <v>3.6452981530342998</v>
          </cell>
          <cell r="D1896">
            <v>3.9755662650602366</v>
          </cell>
          <cell r="E1896">
            <v>3.63</v>
          </cell>
          <cell r="F1896">
            <v>0.30659630606860161</v>
          </cell>
        </row>
        <row r="1897">
          <cell r="A1897">
            <v>37523</v>
          </cell>
          <cell r="B1897">
            <v>3.24</v>
          </cell>
          <cell r="C1897">
            <v>3.6450843881856532</v>
          </cell>
          <cell r="D1897">
            <v>3.9748755020080271</v>
          </cell>
          <cell r="E1897">
            <v>3.63</v>
          </cell>
          <cell r="F1897">
            <v>0.30327004219409281</v>
          </cell>
        </row>
        <row r="1898">
          <cell r="A1898">
            <v>37524</v>
          </cell>
          <cell r="B1898">
            <v>3.24</v>
          </cell>
          <cell r="C1898">
            <v>3.6448708487084858</v>
          </cell>
          <cell r="D1898">
            <v>3.974160642570276</v>
          </cell>
          <cell r="E1898">
            <v>3.63</v>
          </cell>
          <cell r="F1898">
            <v>0.30311017395888246</v>
          </cell>
        </row>
        <row r="1899">
          <cell r="A1899">
            <v>37525</v>
          </cell>
          <cell r="B1899">
            <v>3.22</v>
          </cell>
          <cell r="C1899">
            <v>3.6446469968387767</v>
          </cell>
          <cell r="D1899">
            <v>3.9734136546184691</v>
          </cell>
          <cell r="E1899">
            <v>3.63</v>
          </cell>
          <cell r="F1899">
            <v>0.2971548998946259</v>
          </cell>
        </row>
        <row r="1900">
          <cell r="A1900">
            <v>37526</v>
          </cell>
          <cell r="B1900">
            <v>3.21</v>
          </cell>
          <cell r="C1900">
            <v>3.644418114797261</v>
          </cell>
          <cell r="D1900">
            <v>3.9726265060240915</v>
          </cell>
          <cell r="E1900">
            <v>3.63</v>
          </cell>
          <cell r="F1900">
            <v>0.29436545550289628</v>
          </cell>
        </row>
        <row r="1901">
          <cell r="A1901">
            <v>37537</v>
          </cell>
          <cell r="B1901">
            <v>3.16</v>
          </cell>
          <cell r="C1901">
            <v>3.6441631578947358</v>
          </cell>
          <cell r="D1901">
            <v>3.9718152610441715</v>
          </cell>
          <cell r="E1901">
            <v>3.63</v>
          </cell>
          <cell r="F1901">
            <v>0.27842105263157896</v>
          </cell>
        </row>
        <row r="1902">
          <cell r="A1902">
            <v>37538</v>
          </cell>
          <cell r="B1902">
            <v>3.07</v>
          </cell>
          <cell r="C1902">
            <v>3.6438611257233022</v>
          </cell>
          <cell r="D1902">
            <v>3.9709959839357376</v>
          </cell>
          <cell r="E1902">
            <v>3.63</v>
          </cell>
          <cell r="F1902">
            <v>0.24460810099947397</v>
          </cell>
        </row>
        <row r="1903">
          <cell r="A1903">
            <v>37539</v>
          </cell>
          <cell r="B1903">
            <v>3.06</v>
          </cell>
          <cell r="C1903">
            <v>3.6435541535226066</v>
          </cell>
          <cell r="D1903">
            <v>3.9700883534136491</v>
          </cell>
          <cell r="E1903">
            <v>3.63</v>
          </cell>
          <cell r="F1903">
            <v>0.24079915878023134</v>
          </cell>
        </row>
        <row r="1904">
          <cell r="A1904">
            <v>37540</v>
          </cell>
          <cell r="B1904">
            <v>3.05</v>
          </cell>
          <cell r="C1904">
            <v>3.6432422490803984</v>
          </cell>
          <cell r="D1904">
            <v>3.9691485943775042</v>
          </cell>
          <cell r="E1904">
            <v>3.63</v>
          </cell>
          <cell r="F1904">
            <v>0.23804519180241723</v>
          </cell>
        </row>
        <row r="1905">
          <cell r="A1905">
            <v>37543</v>
          </cell>
          <cell r="B1905">
            <v>3.06</v>
          </cell>
          <cell r="C1905">
            <v>3.6429359243697474</v>
          </cell>
          <cell r="D1905">
            <v>3.9682891566265011</v>
          </cell>
          <cell r="E1905">
            <v>3.63</v>
          </cell>
          <cell r="F1905">
            <v>0.24107142857142858</v>
          </cell>
        </row>
        <row r="1906">
          <cell r="A1906">
            <v>37544</v>
          </cell>
          <cell r="B1906">
            <v>3.05</v>
          </cell>
          <cell r="C1906">
            <v>3.64262467191601</v>
          </cell>
          <cell r="D1906">
            <v>3.967526104417666</v>
          </cell>
          <cell r="E1906">
            <v>3.63</v>
          </cell>
          <cell r="F1906">
            <v>0.23779527559055119</v>
          </cell>
        </row>
        <row r="1907">
          <cell r="A1907">
            <v>37545</v>
          </cell>
          <cell r="B1907">
            <v>3.08</v>
          </cell>
          <cell r="C1907">
            <v>3.6423294858342072</v>
          </cell>
          <cell r="D1907">
            <v>3.9668594377509989</v>
          </cell>
          <cell r="E1907">
            <v>3.63</v>
          </cell>
          <cell r="F1907">
            <v>0.24973767051416579</v>
          </cell>
        </row>
        <row r="1908">
          <cell r="A1908">
            <v>37546</v>
          </cell>
          <cell r="B1908">
            <v>3.03</v>
          </cell>
          <cell r="C1908">
            <v>3.6420083901415827</v>
          </cell>
          <cell r="D1908">
            <v>3.9660080321285092</v>
          </cell>
          <cell r="E1908">
            <v>3.63</v>
          </cell>
          <cell r="F1908">
            <v>0.23177766124803356</v>
          </cell>
        </row>
        <row r="1909">
          <cell r="A1909">
            <v>37547</v>
          </cell>
          <cell r="B1909">
            <v>3.04</v>
          </cell>
          <cell r="C1909">
            <v>3.6416928721173996</v>
          </cell>
          <cell r="D1909">
            <v>3.965220883534132</v>
          </cell>
          <cell r="E1909">
            <v>3.625</v>
          </cell>
          <cell r="F1909">
            <v>0.23375262054507337</v>
          </cell>
        </row>
        <row r="1910">
          <cell r="A1910">
            <v>37550</v>
          </cell>
          <cell r="B1910">
            <v>3.05</v>
          </cell>
          <cell r="C1910">
            <v>3.6413829229963324</v>
          </cell>
          <cell r="D1910">
            <v>3.9644578313252961</v>
          </cell>
          <cell r="E1910">
            <v>3.62</v>
          </cell>
          <cell r="F1910">
            <v>0.23834468308014667</v>
          </cell>
        </row>
        <row r="1911">
          <cell r="A1911">
            <v>37551</v>
          </cell>
          <cell r="B1911">
            <v>3.1</v>
          </cell>
          <cell r="C1911">
            <v>3.6410994764397899</v>
          </cell>
          <cell r="D1911">
            <v>3.9637510040160597</v>
          </cell>
          <cell r="E1911">
            <v>3.62</v>
          </cell>
          <cell r="F1911">
            <v>0.26020942408376962</v>
          </cell>
        </row>
        <row r="1912">
          <cell r="A1912">
            <v>37552</v>
          </cell>
          <cell r="B1912">
            <v>3.1</v>
          </cell>
          <cell r="C1912">
            <v>3.6408163265306119</v>
          </cell>
          <cell r="D1912">
            <v>3.9630120481927671</v>
          </cell>
          <cell r="E1912">
            <v>3.62</v>
          </cell>
          <cell r="F1912">
            <v>0.26007326007326009</v>
          </cell>
        </row>
        <row r="1913">
          <cell r="A1913">
            <v>37553</v>
          </cell>
          <cell r="B1913">
            <v>3.07</v>
          </cell>
          <cell r="C1913">
            <v>3.6405177824267776</v>
          </cell>
          <cell r="D1913">
            <v>3.9621847389558198</v>
          </cell>
          <cell r="E1913">
            <v>3.62</v>
          </cell>
          <cell r="F1913">
            <v>0.24686192468619247</v>
          </cell>
        </row>
        <row r="1914">
          <cell r="A1914">
            <v>37554</v>
          </cell>
          <cell r="B1914">
            <v>3.04</v>
          </cell>
          <cell r="C1914">
            <v>3.6402038682697331</v>
          </cell>
          <cell r="D1914">
            <v>3.9613172690763019</v>
          </cell>
          <cell r="E1914">
            <v>3.62</v>
          </cell>
          <cell r="F1914">
            <v>0.23314166231050706</v>
          </cell>
        </row>
        <row r="1915">
          <cell r="A1915">
            <v>37557</v>
          </cell>
          <cell r="B1915">
            <v>3</v>
          </cell>
          <cell r="C1915">
            <v>3.6398693834900726</v>
          </cell>
          <cell r="D1915">
            <v>3.9603855421686713</v>
          </cell>
          <cell r="E1915">
            <v>3.62</v>
          </cell>
          <cell r="F1915">
            <v>0.21891327063740856</v>
          </cell>
        </row>
        <row r="1916">
          <cell r="A1916">
            <v>37558</v>
          </cell>
          <cell r="B1916">
            <v>3.02</v>
          </cell>
          <cell r="C1916">
            <v>3.639545691906005</v>
          </cell>
          <cell r="D1916">
            <v>3.9594377510040131</v>
          </cell>
          <cell r="E1916">
            <v>3.62</v>
          </cell>
          <cell r="F1916">
            <v>0.22819843342036553</v>
          </cell>
        </row>
        <row r="1917">
          <cell r="A1917">
            <v>37559</v>
          </cell>
          <cell r="B1917">
            <v>3.02</v>
          </cell>
          <cell r="C1917">
            <v>3.639222338204593</v>
          </cell>
          <cell r="D1917">
            <v>3.958481927710841</v>
          </cell>
          <cell r="E1917">
            <v>3.62</v>
          </cell>
          <cell r="F1917">
            <v>0.22807933194154489</v>
          </cell>
        </row>
        <row r="1918">
          <cell r="A1918">
            <v>37560</v>
          </cell>
          <cell r="B1918">
            <v>3.01</v>
          </cell>
          <cell r="C1918">
            <v>3.6388941053729789</v>
          </cell>
          <cell r="D1918">
            <v>3.9574618473895562</v>
          </cell>
          <cell r="E1918">
            <v>3.62</v>
          </cell>
          <cell r="F1918">
            <v>0.22430881585811163</v>
          </cell>
        </row>
        <row r="1919">
          <cell r="A1919">
            <v>37561</v>
          </cell>
          <cell r="B1919">
            <v>3.02</v>
          </cell>
          <cell r="C1919">
            <v>3.6385714285714288</v>
          </cell>
          <cell r="D1919">
            <v>3.9564417670682706</v>
          </cell>
          <cell r="E1919">
            <v>3.62</v>
          </cell>
          <cell r="F1919">
            <v>0.22836287799791449</v>
          </cell>
        </row>
        <row r="1920">
          <cell r="A1920">
            <v>37564</v>
          </cell>
          <cell r="B1920">
            <v>3.06</v>
          </cell>
          <cell r="C1920">
            <v>3.6382699322563843</v>
          </cell>
          <cell r="D1920">
            <v>3.9554216867469858</v>
          </cell>
          <cell r="E1920">
            <v>3.62</v>
          </cell>
          <cell r="F1920">
            <v>0.2443981240229286</v>
          </cell>
        </row>
        <row r="1921">
          <cell r="A1921">
            <v>37565</v>
          </cell>
          <cell r="B1921">
            <v>3.12</v>
          </cell>
          <cell r="C1921">
            <v>3.6380000000000003</v>
          </cell>
          <cell r="D1921">
            <v>3.9544738955823271</v>
          </cell>
          <cell r="E1921">
            <v>3.62</v>
          </cell>
          <cell r="F1921">
            <v>0.27031250000000001</v>
          </cell>
        </row>
        <row r="1922">
          <cell r="A1922">
            <v>37566</v>
          </cell>
          <cell r="B1922">
            <v>3.11</v>
          </cell>
          <cell r="C1922">
            <v>3.6377251431546074</v>
          </cell>
          <cell r="D1922">
            <v>3.9534698795180701</v>
          </cell>
          <cell r="E1922">
            <v>3.62</v>
          </cell>
          <cell r="F1922">
            <v>0.26913066111400313</v>
          </cell>
        </row>
        <row r="1923">
          <cell r="A1923">
            <v>37567</v>
          </cell>
          <cell r="B1923">
            <v>3.11</v>
          </cell>
          <cell r="C1923">
            <v>3.6374505723204997</v>
          </cell>
          <cell r="D1923">
            <v>3.952441767068271</v>
          </cell>
          <cell r="E1923">
            <v>3.62</v>
          </cell>
          <cell r="F1923">
            <v>0.26899063475546303</v>
          </cell>
        </row>
        <row r="1924">
          <cell r="A1924">
            <v>37568</v>
          </cell>
          <cell r="B1924">
            <v>3.05</v>
          </cell>
          <cell r="C1924">
            <v>3.6371450858034322</v>
          </cell>
          <cell r="D1924">
            <v>3.9513574297188732</v>
          </cell>
          <cell r="E1924">
            <v>3.62</v>
          </cell>
          <cell r="F1924">
            <v>0.23972958918356735</v>
          </cell>
        </row>
        <row r="1925">
          <cell r="A1925">
            <v>37571</v>
          </cell>
          <cell r="B1925">
            <v>3.01</v>
          </cell>
          <cell r="C1925">
            <v>3.6368191268191272</v>
          </cell>
          <cell r="D1925">
            <v>3.950232931726906</v>
          </cell>
          <cell r="E1925">
            <v>3.62</v>
          </cell>
          <cell r="F1925">
            <v>0.22349272349272351</v>
          </cell>
        </row>
        <row r="1926">
          <cell r="A1926">
            <v>37572</v>
          </cell>
          <cell r="B1926">
            <v>2.97</v>
          </cell>
          <cell r="C1926">
            <v>3.6364727272727277</v>
          </cell>
          <cell r="D1926">
            <v>3.9491325301204796</v>
          </cell>
          <cell r="E1926">
            <v>3.62</v>
          </cell>
          <cell r="F1926">
            <v>0.20987012987012987</v>
          </cell>
        </row>
        <row r="1927">
          <cell r="A1927">
            <v>37573</v>
          </cell>
          <cell r="B1927">
            <v>2.98</v>
          </cell>
          <cell r="C1927">
            <v>3.6361318795430946</v>
          </cell>
          <cell r="D1927">
            <v>3.9479678714859419</v>
          </cell>
          <cell r="E1927">
            <v>3.6150000000000002</v>
          </cell>
          <cell r="F1927">
            <v>0.21287642782969884</v>
          </cell>
        </row>
        <row r="1928">
          <cell r="A1928">
            <v>37574</v>
          </cell>
          <cell r="B1928">
            <v>2.92</v>
          </cell>
          <cell r="C1928">
            <v>3.6357602490918528</v>
          </cell>
          <cell r="D1928">
            <v>3.9467951807228889</v>
          </cell>
          <cell r="E1928">
            <v>3.61</v>
          </cell>
          <cell r="F1928">
            <v>0.19823559937727037</v>
          </cell>
        </row>
        <row r="1929">
          <cell r="A1929">
            <v>37575</v>
          </cell>
          <cell r="B1929">
            <v>2.93</v>
          </cell>
          <cell r="C1929">
            <v>3.6353941908713696</v>
          </cell>
          <cell r="D1929">
            <v>3.9457269076305193</v>
          </cell>
          <cell r="E1929">
            <v>3.61</v>
          </cell>
          <cell r="F1929">
            <v>0.20176348547717843</v>
          </cell>
        </row>
        <row r="1930">
          <cell r="A1930">
            <v>37578</v>
          </cell>
          <cell r="B1930">
            <v>2.9</v>
          </cell>
          <cell r="C1930">
            <v>3.6350129600829448</v>
          </cell>
          <cell r="D1930">
            <v>3.9447148594377484</v>
          </cell>
          <cell r="E1930">
            <v>3.61</v>
          </cell>
          <cell r="F1930">
            <v>0.1964748574390876</v>
          </cell>
        </row>
        <row r="1931">
          <cell r="A1931">
            <v>37579</v>
          </cell>
          <cell r="B1931">
            <v>2.92</v>
          </cell>
          <cell r="C1931">
            <v>3.6346424870466323</v>
          </cell>
          <cell r="D1931">
            <v>3.943702811244977</v>
          </cell>
          <cell r="E1931">
            <v>3.61</v>
          </cell>
          <cell r="F1931">
            <v>0.19844559585492227</v>
          </cell>
        </row>
        <row r="1932">
          <cell r="A1932">
            <v>37580</v>
          </cell>
          <cell r="B1932">
            <v>2.85</v>
          </cell>
          <cell r="C1932">
            <v>3.6342361470740552</v>
          </cell>
          <cell r="D1932">
            <v>3.9426827309236923</v>
          </cell>
          <cell r="E1932">
            <v>3.61</v>
          </cell>
          <cell r="F1932">
            <v>0.18746763335059555</v>
          </cell>
        </row>
        <row r="1933">
          <cell r="A1933">
            <v>37581</v>
          </cell>
          <cell r="B1933">
            <v>2.78</v>
          </cell>
          <cell r="C1933">
            <v>3.6337939958592136</v>
          </cell>
          <cell r="D1933">
            <v>3.9416064257028092</v>
          </cell>
          <cell r="E1933">
            <v>3.61</v>
          </cell>
          <cell r="F1933">
            <v>0.17650103519668736</v>
          </cell>
        </row>
        <row r="1934">
          <cell r="A1934">
            <v>37582</v>
          </cell>
          <cell r="B1934">
            <v>2.79</v>
          </cell>
          <cell r="C1934">
            <v>3.6333574754267981</v>
          </cell>
          <cell r="D1934">
            <v>3.9405060240963836</v>
          </cell>
          <cell r="E1934">
            <v>3.61</v>
          </cell>
          <cell r="F1934">
            <v>0.17847904811174339</v>
          </cell>
        </row>
        <row r="1935">
          <cell r="A1935">
            <v>37585</v>
          </cell>
          <cell r="B1935">
            <v>2.79</v>
          </cell>
          <cell r="C1935">
            <v>3.6329214064115827</v>
          </cell>
          <cell r="D1935">
            <v>3.9396305220883518</v>
          </cell>
          <cell r="E1935">
            <v>3.61</v>
          </cell>
          <cell r="F1935">
            <v>0.17838676318510857</v>
          </cell>
        </row>
        <row r="1936">
          <cell r="A1936">
            <v>37586</v>
          </cell>
          <cell r="B1936">
            <v>2.74</v>
          </cell>
          <cell r="C1936">
            <v>3.6324599483204136</v>
          </cell>
          <cell r="D1936">
            <v>3.9388674698795163</v>
          </cell>
          <cell r="E1936">
            <v>3.61</v>
          </cell>
          <cell r="F1936">
            <v>0.1669250645994832</v>
          </cell>
        </row>
        <row r="1937">
          <cell r="A1937">
            <v>37587</v>
          </cell>
          <cell r="B1937">
            <v>2.75</v>
          </cell>
          <cell r="C1937">
            <v>3.6320041322314052</v>
          </cell>
          <cell r="D1937">
            <v>3.937919678714858</v>
          </cell>
          <cell r="E1937">
            <v>3.61</v>
          </cell>
          <cell r="F1937">
            <v>0.16942148760330578</v>
          </cell>
        </row>
        <row r="1938">
          <cell r="A1938">
            <v>37588</v>
          </cell>
          <cell r="B1938">
            <v>2.83</v>
          </cell>
          <cell r="C1938">
            <v>3.6315900877645846</v>
          </cell>
          <cell r="D1938">
            <v>3.9370200803212838</v>
          </cell>
          <cell r="E1938">
            <v>3.61</v>
          </cell>
          <cell r="F1938">
            <v>0.18637067630356222</v>
          </cell>
        </row>
        <row r="1939">
          <cell r="A1939">
            <v>37589</v>
          </cell>
          <cell r="B1939">
            <v>2.87</v>
          </cell>
          <cell r="C1939">
            <v>3.6311971104231167</v>
          </cell>
          <cell r="D1939">
            <v>3.9361686746987941</v>
          </cell>
          <cell r="E1939">
            <v>3.605</v>
          </cell>
          <cell r="F1939">
            <v>0.195562435500516</v>
          </cell>
        </row>
        <row r="1940">
          <cell r="A1940">
            <v>37592</v>
          </cell>
          <cell r="B1940">
            <v>2.79</v>
          </cell>
          <cell r="C1940">
            <v>3.6307632800412586</v>
          </cell>
          <cell r="D1940">
            <v>3.9353172690763047</v>
          </cell>
          <cell r="E1940">
            <v>3.6</v>
          </cell>
          <cell r="F1940">
            <v>0.17895822588963384</v>
          </cell>
        </row>
        <row r="1941">
          <cell r="A1941">
            <v>37593</v>
          </cell>
          <cell r="B1941">
            <v>2.82</v>
          </cell>
          <cell r="C1941">
            <v>3.6303453608247422</v>
          </cell>
          <cell r="D1941">
            <v>3.9344578313253002</v>
          </cell>
          <cell r="E1941">
            <v>3.6</v>
          </cell>
          <cell r="F1941">
            <v>0.18298969072164947</v>
          </cell>
        </row>
        <row r="1942">
          <cell r="A1942">
            <v>37594</v>
          </cell>
          <cell r="B1942">
            <v>2.83</v>
          </cell>
          <cell r="C1942">
            <v>3.6299330242143224</v>
          </cell>
          <cell r="D1942">
            <v>3.93360642570281</v>
          </cell>
          <cell r="E1942">
            <v>3.6</v>
          </cell>
          <cell r="F1942">
            <v>0.18701700154559506</v>
          </cell>
        </row>
        <row r="1943">
          <cell r="A1943">
            <v>37595</v>
          </cell>
          <cell r="B1943">
            <v>2.81</v>
          </cell>
          <cell r="C1943">
            <v>3.6295108135942327</v>
          </cell>
          <cell r="D1943">
            <v>3.9327309236947783</v>
          </cell>
          <cell r="E1943">
            <v>3.6</v>
          </cell>
          <cell r="F1943">
            <v>0.18177136972193614</v>
          </cell>
        </row>
        <row r="1944">
          <cell r="A1944">
            <v>37596</v>
          </cell>
          <cell r="B1944">
            <v>2.81</v>
          </cell>
          <cell r="C1944">
            <v>3.6290890375707674</v>
          </cell>
          <cell r="D1944">
            <v>3.9317590361445776</v>
          </cell>
          <cell r="E1944">
            <v>3.6</v>
          </cell>
          <cell r="F1944">
            <v>0.18167781780751416</v>
          </cell>
        </row>
        <row r="1945">
          <cell r="A1945">
            <v>37599</v>
          </cell>
          <cell r="B1945">
            <v>2.8</v>
          </cell>
          <cell r="C1945">
            <v>3.6286625514403297</v>
          </cell>
          <cell r="D1945">
            <v>3.9308192771084327</v>
          </cell>
          <cell r="E1945">
            <v>3.6</v>
          </cell>
          <cell r="F1945">
            <v>0.18055555555555555</v>
          </cell>
        </row>
        <row r="1946">
          <cell r="A1946">
            <v>37600</v>
          </cell>
          <cell r="B1946">
            <v>2.77</v>
          </cell>
          <cell r="C1946">
            <v>3.6282210796915173</v>
          </cell>
          <cell r="D1946">
            <v>3.9298232931726895</v>
          </cell>
          <cell r="E1946">
            <v>3.6</v>
          </cell>
          <cell r="F1946">
            <v>0.1737789203084833</v>
          </cell>
        </row>
        <row r="1947">
          <cell r="A1947">
            <v>37601</v>
          </cell>
          <cell r="B1947">
            <v>2.76</v>
          </cell>
          <cell r="C1947">
            <v>3.6277749229188085</v>
          </cell>
          <cell r="D1947">
            <v>3.9288594377510027</v>
          </cell>
          <cell r="E1947">
            <v>3.6</v>
          </cell>
          <cell r="F1947">
            <v>0.17112024665981501</v>
          </cell>
        </row>
        <row r="1948">
          <cell r="A1948">
            <v>37602</v>
          </cell>
          <cell r="B1948">
            <v>2.77</v>
          </cell>
          <cell r="C1948">
            <v>3.6273343605547006</v>
          </cell>
          <cell r="D1948">
            <v>3.9279036144578305</v>
          </cell>
          <cell r="E1948">
            <v>3.6</v>
          </cell>
          <cell r="F1948">
            <v>0.17411402157164868</v>
          </cell>
        </row>
        <row r="1949">
          <cell r="A1949">
            <v>37603</v>
          </cell>
          <cell r="B1949">
            <v>2.79</v>
          </cell>
          <cell r="C1949">
            <v>3.6269045174537999</v>
          </cell>
          <cell r="D1949">
            <v>3.926947791164658</v>
          </cell>
          <cell r="E1949">
            <v>3.6</v>
          </cell>
          <cell r="F1949">
            <v>0.17967145790554415</v>
          </cell>
        </row>
        <row r="1950">
          <cell r="A1950">
            <v>37606</v>
          </cell>
          <cell r="B1950">
            <v>2.82</v>
          </cell>
          <cell r="C1950">
            <v>3.6264905079527971</v>
          </cell>
          <cell r="D1950">
            <v>3.9259437751004005</v>
          </cell>
          <cell r="E1950">
            <v>3.6</v>
          </cell>
          <cell r="F1950">
            <v>0.18573627501282708</v>
          </cell>
        </row>
        <row r="1951">
          <cell r="A1951">
            <v>37607</v>
          </cell>
          <cell r="B1951">
            <v>2.83</v>
          </cell>
          <cell r="C1951">
            <v>3.6260820512820522</v>
          </cell>
          <cell r="D1951">
            <v>3.9248674698795165</v>
          </cell>
          <cell r="E1951">
            <v>3.6</v>
          </cell>
          <cell r="F1951">
            <v>0.19025641025641027</v>
          </cell>
        </row>
        <row r="1952">
          <cell r="A1952">
            <v>37608</v>
          </cell>
          <cell r="B1952">
            <v>2.83</v>
          </cell>
          <cell r="C1952">
            <v>3.6256740133265</v>
          </cell>
          <cell r="D1952">
            <v>3.923767068273091</v>
          </cell>
          <cell r="E1952">
            <v>3.6</v>
          </cell>
          <cell r="F1952">
            <v>0.19015889287544849</v>
          </cell>
        </row>
        <row r="1953">
          <cell r="A1953">
            <v>37609</v>
          </cell>
          <cell r="B1953">
            <v>2.83</v>
          </cell>
          <cell r="C1953">
            <v>3.6252663934426237</v>
          </cell>
          <cell r="D1953">
            <v>3.9226506024096368</v>
          </cell>
          <cell r="E1953">
            <v>3.6</v>
          </cell>
          <cell r="F1953">
            <v>0.19006147540983606</v>
          </cell>
        </row>
        <row r="1954">
          <cell r="A1954">
            <v>37610</v>
          </cell>
          <cell r="B1954">
            <v>2.86</v>
          </cell>
          <cell r="C1954">
            <v>3.6248745519713266</v>
          </cell>
          <cell r="D1954">
            <v>3.9215983935742953</v>
          </cell>
          <cell r="E1954">
            <v>3.6</v>
          </cell>
          <cell r="F1954">
            <v>0.19866871479774706</v>
          </cell>
        </row>
        <row r="1955">
          <cell r="A1955">
            <v>37613</v>
          </cell>
          <cell r="B1955">
            <v>2.86</v>
          </cell>
          <cell r="C1955">
            <v>3.6244831115660188</v>
          </cell>
          <cell r="D1955">
            <v>3.9205622489959815</v>
          </cell>
          <cell r="E1955">
            <v>3.5949999999999998</v>
          </cell>
          <cell r="F1955">
            <v>0.19856704196519959</v>
          </cell>
        </row>
        <row r="1956">
          <cell r="A1956">
            <v>37614</v>
          </cell>
          <cell r="B1956">
            <v>2.86</v>
          </cell>
          <cell r="C1956">
            <v>3.6240920716112535</v>
          </cell>
          <cell r="D1956">
            <v>3.9195100401606395</v>
          </cell>
          <cell r="E1956">
            <v>3.59</v>
          </cell>
          <cell r="F1956">
            <v>0.19846547314578006</v>
          </cell>
        </row>
        <row r="1957">
          <cell r="A1957">
            <v>37615</v>
          </cell>
          <cell r="B1957">
            <v>2.84</v>
          </cell>
          <cell r="C1957">
            <v>3.6236912065439677</v>
          </cell>
          <cell r="D1957">
            <v>3.9182811244979892</v>
          </cell>
          <cell r="E1957">
            <v>3.59</v>
          </cell>
          <cell r="F1957">
            <v>0.19427402862985685</v>
          </cell>
        </row>
        <row r="1958">
          <cell r="A1958">
            <v>37616</v>
          </cell>
          <cell r="B1958">
            <v>2.77</v>
          </cell>
          <cell r="C1958">
            <v>3.6232549821154834</v>
          </cell>
          <cell r="D1958">
            <v>3.9171646586345359</v>
          </cell>
          <cell r="E1958">
            <v>3.59</v>
          </cell>
          <cell r="F1958">
            <v>0.17322432294328052</v>
          </cell>
        </row>
        <row r="1959">
          <cell r="A1959">
            <v>37617</v>
          </cell>
          <cell r="B1959">
            <v>2.77</v>
          </cell>
          <cell r="C1959">
            <v>3.6228192032686422</v>
          </cell>
          <cell r="D1959">
            <v>3.9160321285140549</v>
          </cell>
          <cell r="E1959">
            <v>3.59</v>
          </cell>
          <cell r="F1959">
            <v>0.17313585291113381</v>
          </cell>
        </row>
        <row r="1960">
          <cell r="A1960">
            <v>37620</v>
          </cell>
          <cell r="B1960">
            <v>2.73</v>
          </cell>
          <cell r="C1960">
            <v>3.6223634507401741</v>
          </cell>
          <cell r="D1960">
            <v>3.9148915662650587</v>
          </cell>
          <cell r="E1960">
            <v>3.59</v>
          </cell>
          <cell r="F1960">
            <v>0.16079632465543645</v>
          </cell>
        </row>
        <row r="1961">
          <cell r="A1961">
            <v>37621</v>
          </cell>
          <cell r="B1961">
            <v>2.66</v>
          </cell>
          <cell r="C1961">
            <v>3.6218724489795924</v>
          </cell>
          <cell r="D1961">
            <v>3.9136787148594361</v>
          </cell>
          <cell r="E1961">
            <v>3.59</v>
          </cell>
          <cell r="F1961">
            <v>0.14081632653061224</v>
          </cell>
        </row>
        <row r="1962">
          <cell r="A1962">
            <v>37623</v>
          </cell>
          <cell r="B1962">
            <v>2.59</v>
          </cell>
          <cell r="C1962">
            <v>3.6213462519122901</v>
          </cell>
          <cell r="D1962">
            <v>3.9124096385542151</v>
          </cell>
          <cell r="E1962">
            <v>3.59</v>
          </cell>
          <cell r="F1962">
            <v>0.12595614482406936</v>
          </cell>
        </row>
        <row r="1963">
          <cell r="A1963">
            <v>37624</v>
          </cell>
          <cell r="B1963">
            <v>2.59</v>
          </cell>
          <cell r="C1963">
            <v>3.6208205912334357</v>
          </cell>
          <cell r="D1963">
            <v>3.9111244979919668</v>
          </cell>
          <cell r="E1963">
            <v>3.59</v>
          </cell>
          <cell r="F1963">
            <v>0.12589194699286443</v>
          </cell>
        </row>
        <row r="1964">
          <cell r="A1964">
            <v>37627</v>
          </cell>
          <cell r="B1964">
            <v>2.62</v>
          </cell>
          <cell r="C1964">
            <v>3.6203107488537958</v>
          </cell>
          <cell r="D1964">
            <v>3.909775100401605</v>
          </cell>
          <cell r="E1964">
            <v>3.59</v>
          </cell>
          <cell r="F1964">
            <v>0.13295975547631178</v>
          </cell>
        </row>
        <row r="1965">
          <cell r="A1965">
            <v>37628</v>
          </cell>
          <cell r="B1965">
            <v>2.61</v>
          </cell>
          <cell r="C1965">
            <v>3.6197963340122201</v>
          </cell>
          <cell r="D1965">
            <v>3.9084497991967861</v>
          </cell>
          <cell r="E1965">
            <v>3.59</v>
          </cell>
          <cell r="F1965">
            <v>0.13085539714867617</v>
          </cell>
        </row>
        <row r="1966">
          <cell r="A1966">
            <v>37629</v>
          </cell>
          <cell r="B1966">
            <v>2.69</v>
          </cell>
          <cell r="C1966">
            <v>3.6193231552162852</v>
          </cell>
          <cell r="D1966">
            <v>3.9071566265060227</v>
          </cell>
          <cell r="E1966">
            <v>3.59</v>
          </cell>
          <cell r="F1966">
            <v>0.15267175572519084</v>
          </cell>
        </row>
        <row r="1967">
          <cell r="A1967">
            <v>37630</v>
          </cell>
          <cell r="B1967">
            <v>2.74</v>
          </cell>
          <cell r="C1967">
            <v>3.6188758901322484</v>
          </cell>
          <cell r="D1967">
            <v>3.9059357429718857</v>
          </cell>
          <cell r="E1967">
            <v>3.59</v>
          </cell>
          <cell r="F1967">
            <v>0.16785350966429299</v>
          </cell>
        </row>
        <row r="1968">
          <cell r="A1968">
            <v>37631</v>
          </cell>
          <cell r="B1968">
            <v>2.71</v>
          </cell>
          <cell r="C1968">
            <v>3.618413828164718</v>
          </cell>
          <cell r="D1968">
            <v>3.9046907630522067</v>
          </cell>
          <cell r="E1968">
            <v>3.59</v>
          </cell>
          <cell r="F1968">
            <v>0.157600406710727</v>
          </cell>
        </row>
        <row r="1969">
          <cell r="A1969">
            <v>37634</v>
          </cell>
          <cell r="B1969">
            <v>2.71</v>
          </cell>
          <cell r="C1969">
            <v>3.6179522357723579</v>
          </cell>
          <cell r="D1969">
            <v>3.9034859437750984</v>
          </cell>
          <cell r="E1969">
            <v>3.59</v>
          </cell>
          <cell r="F1969">
            <v>0.15752032520325204</v>
          </cell>
        </row>
        <row r="1970">
          <cell r="A1970">
            <v>37635</v>
          </cell>
          <cell r="B1970">
            <v>2.87</v>
          </cell>
          <cell r="C1970">
            <v>3.6175723717623161</v>
          </cell>
          <cell r="D1970">
            <v>3.9023855421686728</v>
          </cell>
          <cell r="E1970">
            <v>3.59</v>
          </cell>
          <cell r="F1970">
            <v>0.20771965464702896</v>
          </cell>
        </row>
        <row r="1971">
          <cell r="A1971">
            <v>37636</v>
          </cell>
          <cell r="B1971">
            <v>2.86</v>
          </cell>
          <cell r="C1971">
            <v>3.6171878172588832</v>
          </cell>
          <cell r="D1971">
            <v>3.9012369477911624</v>
          </cell>
          <cell r="E1971">
            <v>3.59</v>
          </cell>
          <cell r="F1971">
            <v>0.20355329949238579</v>
          </cell>
        </row>
        <row r="1972">
          <cell r="A1972">
            <v>37637</v>
          </cell>
          <cell r="B1972">
            <v>2.91</v>
          </cell>
          <cell r="C1972">
            <v>3.6168290208016232</v>
          </cell>
          <cell r="D1972">
            <v>3.9001526104417654</v>
          </cell>
          <cell r="E1972">
            <v>3.59</v>
          </cell>
          <cell r="F1972">
            <v>0.21410451547437848</v>
          </cell>
        </row>
        <row r="1973">
          <cell r="A1973">
            <v>37638</v>
          </cell>
          <cell r="B1973">
            <v>2.9</v>
          </cell>
          <cell r="C1973">
            <v>3.6164655172413789</v>
          </cell>
          <cell r="D1973">
            <v>3.899076305220881</v>
          </cell>
          <cell r="E1973">
            <v>3.59</v>
          </cell>
          <cell r="F1973">
            <v>0.21247464503042596</v>
          </cell>
        </row>
        <row r="1974">
          <cell r="A1974">
            <v>37641</v>
          </cell>
          <cell r="B1974">
            <v>2.91</v>
          </cell>
          <cell r="C1974">
            <v>3.6161074505828683</v>
          </cell>
          <cell r="D1974">
            <v>3.8980160642570252</v>
          </cell>
          <cell r="E1974">
            <v>3.59</v>
          </cell>
          <cell r="F1974">
            <v>0.21439432336543335</v>
          </cell>
        </row>
        <row r="1975">
          <cell r="A1975">
            <v>37642</v>
          </cell>
          <cell r="B1975">
            <v>2.85</v>
          </cell>
          <cell r="C1975">
            <v>3.6157193515704149</v>
          </cell>
          <cell r="D1975">
            <v>3.8969397590361421</v>
          </cell>
          <cell r="E1975">
            <v>3.585</v>
          </cell>
          <cell r="F1975">
            <v>0.20010131712259371</v>
          </cell>
        </row>
        <row r="1976">
          <cell r="A1976">
            <v>37643</v>
          </cell>
          <cell r="B1976">
            <v>2.86</v>
          </cell>
          <cell r="C1976">
            <v>3.6153367088607591</v>
          </cell>
          <cell r="D1976">
            <v>3.8959116465863421</v>
          </cell>
          <cell r="E1976">
            <v>3.58</v>
          </cell>
          <cell r="F1976">
            <v>0.20354430379746835</v>
          </cell>
        </row>
        <row r="1977">
          <cell r="A1977">
            <v>37644</v>
          </cell>
          <cell r="B1977">
            <v>2.84</v>
          </cell>
          <cell r="C1977">
            <v>3.6149443319838053</v>
          </cell>
          <cell r="D1977">
            <v>3.8949718875501977</v>
          </cell>
          <cell r="E1977">
            <v>3.58</v>
          </cell>
          <cell r="F1977">
            <v>0.19838056680161945</v>
          </cell>
        </row>
        <row r="1978">
          <cell r="A1978">
            <v>37645</v>
          </cell>
          <cell r="B1978">
            <v>2.9</v>
          </cell>
          <cell r="C1978">
            <v>3.6145827010622149</v>
          </cell>
          <cell r="D1978">
            <v>3.8940481927710815</v>
          </cell>
          <cell r="E1978">
            <v>3.58</v>
          </cell>
          <cell r="F1978">
            <v>0.21345472938796156</v>
          </cell>
        </row>
        <row r="1979">
          <cell r="A1979">
            <v>37648</v>
          </cell>
          <cell r="B1979">
            <v>2.93</v>
          </cell>
          <cell r="C1979">
            <v>3.6142366026289174</v>
          </cell>
          <cell r="D1979">
            <v>3.8930843373493942</v>
          </cell>
          <cell r="E1979">
            <v>3.58</v>
          </cell>
          <cell r="F1979">
            <v>0.22143579373104147</v>
          </cell>
        </row>
        <row r="1980">
          <cell r="A1980">
            <v>37649</v>
          </cell>
          <cell r="B1980">
            <v>2.94</v>
          </cell>
          <cell r="C1980">
            <v>3.6138959070237489</v>
          </cell>
          <cell r="D1980">
            <v>3.8921927710843334</v>
          </cell>
          <cell r="E1980">
            <v>3.58</v>
          </cell>
          <cell r="F1980">
            <v>0.22283981808994441</v>
          </cell>
        </row>
        <row r="1981">
          <cell r="A1981">
            <v>37650</v>
          </cell>
          <cell r="B1981">
            <v>2.94</v>
          </cell>
          <cell r="C1981">
            <v>3.6135555555555547</v>
          </cell>
          <cell r="D1981">
            <v>3.8912449799196756</v>
          </cell>
          <cell r="E1981">
            <v>3.58</v>
          </cell>
          <cell r="F1981">
            <v>0.22272727272727272</v>
          </cell>
        </row>
        <row r="1982">
          <cell r="A1982">
            <v>37662</v>
          </cell>
          <cell r="B1982">
            <v>2.9</v>
          </cell>
          <cell r="C1982">
            <v>3.6131953558808672</v>
          </cell>
          <cell r="D1982">
            <v>3.8902891566265021</v>
          </cell>
          <cell r="E1982">
            <v>3.58</v>
          </cell>
          <cell r="F1982">
            <v>0.21302372539121656</v>
          </cell>
        </row>
        <row r="1983">
          <cell r="A1983">
            <v>37663</v>
          </cell>
          <cell r="B1983">
            <v>2.92</v>
          </cell>
          <cell r="C1983">
            <v>3.6128456104944489</v>
          </cell>
          <cell r="D1983">
            <v>3.889357429718872</v>
          </cell>
          <cell r="E1983">
            <v>3.58</v>
          </cell>
          <cell r="F1983">
            <v>0.21745711402623613</v>
          </cell>
        </row>
        <row r="1984">
          <cell r="A1984">
            <v>37664</v>
          </cell>
          <cell r="B1984">
            <v>2.96</v>
          </cell>
          <cell r="C1984">
            <v>3.6125163893091266</v>
          </cell>
          <cell r="D1984">
            <v>3.8884738955823255</v>
          </cell>
          <cell r="E1984">
            <v>3.58</v>
          </cell>
          <cell r="F1984">
            <v>0.22945032778618255</v>
          </cell>
        </row>
        <row r="1985">
          <cell r="A1985">
            <v>37665</v>
          </cell>
          <cell r="B1985">
            <v>2.95</v>
          </cell>
          <cell r="C1985">
            <v>3.6121824596774181</v>
          </cell>
          <cell r="D1985">
            <v>3.887542168674694</v>
          </cell>
          <cell r="E1985">
            <v>3.58</v>
          </cell>
          <cell r="F1985">
            <v>0.22681451612903225</v>
          </cell>
        </row>
        <row r="1986">
          <cell r="A1986">
            <v>37666</v>
          </cell>
          <cell r="B1986">
            <v>2.96</v>
          </cell>
          <cell r="C1986">
            <v>3.6118539042821149</v>
          </cell>
          <cell r="D1986">
            <v>3.8866184738955774</v>
          </cell>
          <cell r="E1986">
            <v>3.58</v>
          </cell>
          <cell r="F1986">
            <v>0.22972292191435767</v>
          </cell>
        </row>
        <row r="1987">
          <cell r="A1987">
            <v>37669</v>
          </cell>
          <cell r="B1987">
            <v>2.93</v>
          </cell>
          <cell r="C1987">
            <v>3.6115105740181259</v>
          </cell>
          <cell r="D1987">
            <v>3.8856626506024048</v>
          </cell>
          <cell r="E1987">
            <v>3.58</v>
          </cell>
          <cell r="F1987">
            <v>0.2215508559919436</v>
          </cell>
        </row>
        <row r="1988">
          <cell r="A1988">
            <v>37670</v>
          </cell>
          <cell r="B1988">
            <v>2.93</v>
          </cell>
          <cell r="C1988">
            <v>3.6111675893306483</v>
          </cell>
          <cell r="D1988">
            <v>3.8846746987951764</v>
          </cell>
          <cell r="E1988">
            <v>3.58</v>
          </cell>
          <cell r="F1988">
            <v>0.2214393558127831</v>
          </cell>
        </row>
        <row r="1989">
          <cell r="A1989">
            <v>37671</v>
          </cell>
          <cell r="B1989">
            <v>2.96</v>
          </cell>
          <cell r="C1989">
            <v>3.610840040241448</v>
          </cell>
          <cell r="D1989">
            <v>3.8836867469879479</v>
          </cell>
          <cell r="E1989">
            <v>3.58</v>
          </cell>
          <cell r="F1989">
            <v>0.23038229376257546</v>
          </cell>
        </row>
        <row r="1990">
          <cell r="A1990">
            <v>37672</v>
          </cell>
          <cell r="B1990">
            <v>2.96</v>
          </cell>
          <cell r="C1990">
            <v>3.6105128205128199</v>
          </cell>
          <cell r="D1990">
            <v>3.8826987951807186</v>
          </cell>
          <cell r="E1990">
            <v>3.58</v>
          </cell>
          <cell r="F1990">
            <v>0.23026646556058319</v>
          </cell>
        </row>
        <row r="1991">
          <cell r="A1991">
            <v>37673</v>
          </cell>
          <cell r="B1991">
            <v>2.9</v>
          </cell>
          <cell r="C1991">
            <v>3.6101557788944714</v>
          </cell>
          <cell r="D1991">
            <v>3.8816787148594329</v>
          </cell>
          <cell r="E1991">
            <v>3.58</v>
          </cell>
          <cell r="F1991">
            <v>0.21206030150753769</v>
          </cell>
        </row>
        <row r="1992">
          <cell r="A1992">
            <v>37676</v>
          </cell>
          <cell r="B1992">
            <v>2.9</v>
          </cell>
          <cell r="C1992">
            <v>3.6097990959316917</v>
          </cell>
          <cell r="D1992">
            <v>3.8806265060240914</v>
          </cell>
          <cell r="E1992">
            <v>3.58</v>
          </cell>
          <cell r="F1992">
            <v>0.2119537920642893</v>
          </cell>
        </row>
        <row r="1993">
          <cell r="A1993">
            <v>37677</v>
          </cell>
          <cell r="B1993">
            <v>2.96</v>
          </cell>
          <cell r="C1993">
            <v>3.6094728915662642</v>
          </cell>
          <cell r="D1993">
            <v>3.8795983935742915</v>
          </cell>
          <cell r="E1993">
            <v>3.58</v>
          </cell>
          <cell r="F1993">
            <v>0.23092369477911648</v>
          </cell>
        </row>
        <row r="1994">
          <cell r="A1994">
            <v>37678</v>
          </cell>
          <cell r="B1994">
            <v>2.96</v>
          </cell>
          <cell r="C1994">
            <v>3.6091470145509272</v>
          </cell>
          <cell r="D1994">
            <v>3.8786506024096337</v>
          </cell>
          <cell r="E1994">
            <v>3.58</v>
          </cell>
          <cell r="F1994">
            <v>0.2308078273958856</v>
          </cell>
        </row>
        <row r="1995">
          <cell r="A1995">
            <v>37679</v>
          </cell>
          <cell r="B1995">
            <v>2.97</v>
          </cell>
          <cell r="C1995">
            <v>3.608826479438314</v>
          </cell>
          <cell r="D1995">
            <v>3.8776947791164611</v>
          </cell>
          <cell r="E1995">
            <v>3.58</v>
          </cell>
          <cell r="F1995">
            <v>0.23620862587763289</v>
          </cell>
        </row>
        <row r="1996">
          <cell r="A1996">
            <v>37680</v>
          </cell>
          <cell r="B1996">
            <v>2.96</v>
          </cell>
          <cell r="C1996">
            <v>3.6085012531328311</v>
          </cell>
          <cell r="D1996">
            <v>3.8767148594377461</v>
          </cell>
          <cell r="E1996">
            <v>3.58</v>
          </cell>
          <cell r="F1996">
            <v>0.23057644110275688</v>
          </cell>
        </row>
        <row r="1997">
          <cell r="A1997">
            <v>37683</v>
          </cell>
          <cell r="B1997">
            <v>2.99</v>
          </cell>
          <cell r="C1997">
            <v>3.6081913827655301</v>
          </cell>
          <cell r="D1997">
            <v>3.8757429718875445</v>
          </cell>
          <cell r="E1997">
            <v>3.58</v>
          </cell>
          <cell r="F1997">
            <v>0.24348697394789579</v>
          </cell>
        </row>
        <row r="1998">
          <cell r="A1998">
            <v>37684</v>
          </cell>
          <cell r="B1998">
            <v>2.99</v>
          </cell>
          <cell r="C1998">
            <v>3.6078818227340999</v>
          </cell>
          <cell r="D1998">
            <v>3.8747630522088294</v>
          </cell>
          <cell r="E1998">
            <v>3.58</v>
          </cell>
          <cell r="F1998">
            <v>0.24336504757135705</v>
          </cell>
        </row>
        <row r="1999">
          <cell r="A1999">
            <v>37685</v>
          </cell>
          <cell r="B1999">
            <v>2.97</v>
          </cell>
          <cell r="C1999">
            <v>3.6075625625625616</v>
          </cell>
          <cell r="D1999">
            <v>3.873775100401601</v>
          </cell>
          <cell r="E1999">
            <v>3.58</v>
          </cell>
          <cell r="F1999">
            <v>0.23623623623623624</v>
          </cell>
        </row>
        <row r="2000">
          <cell r="A2000">
            <v>37686</v>
          </cell>
          <cell r="B2000">
            <v>2.94</v>
          </cell>
          <cell r="C2000">
            <v>3.6072286143071524</v>
          </cell>
          <cell r="D2000">
            <v>3.8727309236947729</v>
          </cell>
          <cell r="E2000">
            <v>3.58</v>
          </cell>
          <cell r="F2000">
            <v>0.22361180590295149</v>
          </cell>
        </row>
        <row r="2001">
          <cell r="A2001">
            <v>37687</v>
          </cell>
          <cell r="B2001">
            <v>2.93</v>
          </cell>
          <cell r="C2001">
            <v>3.606889999999999</v>
          </cell>
          <cell r="D2001">
            <v>3.8716465863453755</v>
          </cell>
          <cell r="E2001">
            <v>3.5750000000000002</v>
          </cell>
          <cell r="F2001">
            <v>0.221</v>
          </cell>
        </row>
        <row r="2002">
          <cell r="A2002">
            <v>37690</v>
          </cell>
          <cell r="B2002">
            <v>2.88</v>
          </cell>
          <cell r="C2002">
            <v>3.6065267366316833</v>
          </cell>
          <cell r="D2002">
            <v>3.8705301204819222</v>
          </cell>
          <cell r="E2002">
            <v>3.57</v>
          </cell>
          <cell r="F2002">
            <v>0.20789605197401298</v>
          </cell>
        </row>
        <row r="2003">
          <cell r="A2003">
            <v>37691</v>
          </cell>
          <cell r="B2003">
            <v>2.88</v>
          </cell>
          <cell r="C2003">
            <v>3.6061638361638351</v>
          </cell>
          <cell r="D2003">
            <v>3.8694297188754967</v>
          </cell>
          <cell r="E2003">
            <v>3.57</v>
          </cell>
          <cell r="F2003">
            <v>0.20779220779220781</v>
          </cell>
        </row>
        <row r="2004">
          <cell r="A2004">
            <v>37692</v>
          </cell>
          <cell r="B2004">
            <v>2.89</v>
          </cell>
          <cell r="C2004">
            <v>3.605806290564153</v>
          </cell>
          <cell r="D2004">
            <v>3.8689718875501957</v>
          </cell>
          <cell r="E2004">
            <v>3.57</v>
          </cell>
          <cell r="F2004">
            <v>0.21018472291562657</v>
          </cell>
        </row>
        <row r="2005">
          <cell r="A2005">
            <v>37693</v>
          </cell>
          <cell r="B2005">
            <v>2.87</v>
          </cell>
          <cell r="C2005">
            <v>3.6054391217564863</v>
          </cell>
          <cell r="D2005">
            <v>3.8684497991967821</v>
          </cell>
          <cell r="E2005">
            <v>3.57</v>
          </cell>
          <cell r="F2005">
            <v>0.20608782435129741</v>
          </cell>
        </row>
        <row r="2006">
          <cell r="A2006">
            <v>37694</v>
          </cell>
          <cell r="B2006">
            <v>2.87</v>
          </cell>
          <cell r="C2006">
            <v>3.605072319201994</v>
          </cell>
          <cell r="D2006">
            <v>3.867903614457826</v>
          </cell>
          <cell r="E2006">
            <v>3.57</v>
          </cell>
          <cell r="F2006">
            <v>0.2059850374064838</v>
          </cell>
        </row>
        <row r="2007">
          <cell r="A2007">
            <v>37697</v>
          </cell>
          <cell r="B2007">
            <v>2.88</v>
          </cell>
          <cell r="C2007">
            <v>3.6047108673978059</v>
          </cell>
          <cell r="D2007">
            <v>3.8673413654618418</v>
          </cell>
          <cell r="E2007">
            <v>3.57</v>
          </cell>
          <cell r="F2007">
            <v>0.20837487537387836</v>
          </cell>
        </row>
        <row r="2008">
          <cell r="A2008">
            <v>37698</v>
          </cell>
          <cell r="B2008">
            <v>2.86</v>
          </cell>
          <cell r="C2008">
            <v>3.6043398106626796</v>
          </cell>
          <cell r="D2008">
            <v>3.866779116465858</v>
          </cell>
          <cell r="E2008">
            <v>3.57</v>
          </cell>
          <cell r="F2008">
            <v>0.20079720976581963</v>
          </cell>
        </row>
        <row r="2009">
          <cell r="A2009">
            <v>37699</v>
          </cell>
          <cell r="B2009">
            <v>2.88</v>
          </cell>
          <cell r="C2009">
            <v>3.6039790836653376</v>
          </cell>
          <cell r="D2009">
            <v>3.8662329317269011</v>
          </cell>
          <cell r="E2009">
            <v>3.57</v>
          </cell>
          <cell r="F2009">
            <v>0.20866533864541834</v>
          </cell>
        </row>
        <row r="2010">
          <cell r="A2010">
            <v>37700</v>
          </cell>
          <cell r="B2010">
            <v>2.87</v>
          </cell>
          <cell r="C2010">
            <v>3.603613738178197</v>
          </cell>
          <cell r="D2010">
            <v>3.8657188755020018</v>
          </cell>
          <cell r="E2010">
            <v>3.57</v>
          </cell>
          <cell r="F2010">
            <v>0.20607267297162768</v>
          </cell>
        </row>
        <row r="2011">
          <cell r="A2011">
            <v>37701</v>
          </cell>
          <cell r="B2011">
            <v>2.89</v>
          </cell>
          <cell r="C2011">
            <v>3.6032587064676607</v>
          </cell>
          <cell r="D2011">
            <v>3.8653413654618411</v>
          </cell>
          <cell r="E2011">
            <v>3.57</v>
          </cell>
          <cell r="F2011">
            <v>0.21243781094527364</v>
          </cell>
        </row>
        <row r="2012">
          <cell r="A2012">
            <v>37704</v>
          </cell>
          <cell r="B2012">
            <v>2.9</v>
          </cell>
          <cell r="C2012">
            <v>3.6029090004972639</v>
          </cell>
          <cell r="D2012">
            <v>3.8648915662650545</v>
          </cell>
          <cell r="E2012">
            <v>3.57</v>
          </cell>
          <cell r="F2012">
            <v>0.21481849825957236</v>
          </cell>
        </row>
        <row r="2013">
          <cell r="A2013">
            <v>37705</v>
          </cell>
          <cell r="B2013">
            <v>2.87</v>
          </cell>
          <cell r="C2013">
            <v>3.6025447316103367</v>
          </cell>
          <cell r="D2013">
            <v>3.8643935742971824</v>
          </cell>
          <cell r="E2013">
            <v>3.57</v>
          </cell>
          <cell r="F2013">
            <v>0.20576540755467196</v>
          </cell>
        </row>
        <row r="2014">
          <cell r="A2014">
            <v>37706</v>
          </cell>
          <cell r="B2014">
            <v>2.85</v>
          </cell>
          <cell r="C2014">
            <v>3.6021708892200688</v>
          </cell>
          <cell r="D2014">
            <v>3.8638795180722831</v>
          </cell>
          <cell r="E2014">
            <v>3.57</v>
          </cell>
          <cell r="F2014">
            <v>0.19672131147540983</v>
          </cell>
        </row>
        <row r="2015">
          <cell r="A2015">
            <v>37707</v>
          </cell>
          <cell r="B2015">
            <v>2.94</v>
          </cell>
          <cell r="C2015">
            <v>3.6018421052631568</v>
          </cell>
          <cell r="D2015">
            <v>3.8634377510040099</v>
          </cell>
          <cell r="E2015">
            <v>3.57</v>
          </cell>
          <cell r="F2015">
            <v>0.22889771598808342</v>
          </cell>
        </row>
        <row r="2016">
          <cell r="A2016">
            <v>37708</v>
          </cell>
          <cell r="B2016">
            <v>2.93</v>
          </cell>
          <cell r="C2016">
            <v>3.6015086848635227</v>
          </cell>
          <cell r="D2016">
            <v>3.8630120481927652</v>
          </cell>
          <cell r="E2016">
            <v>3.57</v>
          </cell>
          <cell r="F2016">
            <v>0.22580645161290322</v>
          </cell>
        </row>
        <row r="2017">
          <cell r="A2017">
            <v>37711</v>
          </cell>
          <cell r="B2017">
            <v>2.89</v>
          </cell>
          <cell r="C2017">
            <v>3.601155753968253</v>
          </cell>
          <cell r="D2017">
            <v>3.8625542168674643</v>
          </cell>
          <cell r="E2017">
            <v>3.57</v>
          </cell>
          <cell r="F2017">
            <v>0.21279761904761904</v>
          </cell>
        </row>
        <row r="2018">
          <cell r="A2018">
            <v>37712</v>
          </cell>
          <cell r="B2018">
            <v>2.92</v>
          </cell>
          <cell r="C2018">
            <v>3.6008180466038664</v>
          </cell>
          <cell r="D2018">
            <v>3.8621204819277053</v>
          </cell>
          <cell r="E2018">
            <v>3.57</v>
          </cell>
          <cell r="F2018">
            <v>0.22161626177491323</v>
          </cell>
        </row>
        <row r="2019">
          <cell r="A2019">
            <v>37713</v>
          </cell>
          <cell r="B2019">
            <v>2.91</v>
          </cell>
          <cell r="C2019">
            <v>3.6004757185332004</v>
          </cell>
          <cell r="D2019">
            <v>3.8616385542168623</v>
          </cell>
          <cell r="E2019">
            <v>3.57</v>
          </cell>
          <cell r="F2019">
            <v>0.22001982160555006</v>
          </cell>
        </row>
        <row r="2020">
          <cell r="A2020">
            <v>37714</v>
          </cell>
          <cell r="B2020">
            <v>2.89</v>
          </cell>
          <cell r="C2020">
            <v>3.6001238236750859</v>
          </cell>
          <cell r="D2020">
            <v>3.8610763052208785</v>
          </cell>
          <cell r="E2020">
            <v>3.57</v>
          </cell>
          <cell r="F2020">
            <v>0.21248142644873699</v>
          </cell>
        </row>
        <row r="2021">
          <cell r="A2021">
            <v>37715</v>
          </cell>
          <cell r="B2021">
            <v>2.91</v>
          </cell>
          <cell r="C2021">
            <v>3.5997821782178212</v>
          </cell>
          <cell r="D2021">
            <v>3.8605461847389506</v>
          </cell>
          <cell r="E2021">
            <v>3.57</v>
          </cell>
          <cell r="F2021">
            <v>0.2202970297029703</v>
          </cell>
        </row>
        <row r="2022">
          <cell r="A2022">
            <v>37718</v>
          </cell>
          <cell r="B2022">
            <v>2.9</v>
          </cell>
          <cell r="C2022">
            <v>3.5994359228104891</v>
          </cell>
          <cell r="D2022">
            <v>3.8599759036144521</v>
          </cell>
          <cell r="E2022">
            <v>3.57</v>
          </cell>
          <cell r="F2022">
            <v>0.21573478476001978</v>
          </cell>
        </row>
        <row r="2023">
          <cell r="A2023">
            <v>37719</v>
          </cell>
          <cell r="B2023">
            <v>2.91</v>
          </cell>
          <cell r="C2023">
            <v>3.5990949554896132</v>
          </cell>
          <cell r="D2023">
            <v>3.8594216867469826</v>
          </cell>
          <cell r="E2023">
            <v>3.57</v>
          </cell>
          <cell r="F2023">
            <v>0.22057368941641939</v>
          </cell>
        </row>
        <row r="2024">
          <cell r="A2024">
            <v>37720</v>
          </cell>
          <cell r="B2024">
            <v>2.96</v>
          </cell>
          <cell r="C2024">
            <v>3.598779041028175</v>
          </cell>
          <cell r="D2024">
            <v>3.8589156626505967</v>
          </cell>
          <cell r="E2024">
            <v>3.57</v>
          </cell>
          <cell r="F2024">
            <v>0.23924864063272369</v>
          </cell>
        </row>
        <row r="2025">
          <cell r="A2025">
            <v>37721</v>
          </cell>
          <cell r="B2025">
            <v>2.97</v>
          </cell>
          <cell r="C2025">
            <v>3.5984683794466394</v>
          </cell>
          <cell r="D2025">
            <v>3.8584337349397546</v>
          </cell>
          <cell r="E2025">
            <v>3.57</v>
          </cell>
          <cell r="F2025">
            <v>0.24555335968379446</v>
          </cell>
        </row>
        <row r="2026">
          <cell r="A2026">
            <v>37722</v>
          </cell>
          <cell r="B2026">
            <v>3.02</v>
          </cell>
          <cell r="C2026">
            <v>3.598182716049382</v>
          </cell>
          <cell r="D2026">
            <v>3.8579839357429679</v>
          </cell>
          <cell r="E2026">
            <v>3.57</v>
          </cell>
          <cell r="F2026">
            <v>0.26617283950617282</v>
          </cell>
        </row>
        <row r="2027">
          <cell r="A2027">
            <v>37725</v>
          </cell>
          <cell r="B2027">
            <v>3.09</v>
          </cell>
          <cell r="C2027">
            <v>3.5979318854886468</v>
          </cell>
          <cell r="D2027">
            <v>3.8575983935742935</v>
          </cell>
          <cell r="E2027">
            <v>3.57</v>
          </cell>
          <cell r="F2027">
            <v>0.29516288252714706</v>
          </cell>
        </row>
        <row r="2028">
          <cell r="A2028">
            <v>37726</v>
          </cell>
          <cell r="B2028">
            <v>3.12</v>
          </cell>
          <cell r="C2028">
            <v>3.5976961026147007</v>
          </cell>
          <cell r="D2028">
            <v>3.8572289156626471</v>
          </cell>
          <cell r="E2028">
            <v>3.57</v>
          </cell>
          <cell r="F2028">
            <v>0.30833744449925998</v>
          </cell>
        </row>
        <row r="2029">
          <cell r="A2029">
            <v>37727</v>
          </cell>
          <cell r="B2029">
            <v>3.07</v>
          </cell>
          <cell r="C2029">
            <v>3.5974358974358966</v>
          </cell>
          <cell r="D2029">
            <v>3.8568353413654575</v>
          </cell>
          <cell r="E2029">
            <v>3.57</v>
          </cell>
          <cell r="F2029">
            <v>0.28698224852071008</v>
          </cell>
        </row>
        <row r="2030">
          <cell r="A2030">
            <v>37728</v>
          </cell>
          <cell r="B2030">
            <v>3.09</v>
          </cell>
          <cell r="C2030">
            <v>3.597185805815672</v>
          </cell>
          <cell r="D2030">
            <v>3.856497991967867</v>
          </cell>
          <cell r="E2030">
            <v>3.57</v>
          </cell>
          <cell r="F2030">
            <v>0.29521931986200101</v>
          </cell>
        </row>
        <row r="2031">
          <cell r="A2031">
            <v>37729</v>
          </cell>
          <cell r="B2031">
            <v>3.07</v>
          </cell>
          <cell r="C2031">
            <v>3.5969261083743835</v>
          </cell>
          <cell r="D2031">
            <v>3.856136546184735</v>
          </cell>
          <cell r="E2031">
            <v>3.5649999999999999</v>
          </cell>
          <cell r="F2031">
            <v>0.28669950738916256</v>
          </cell>
        </row>
        <row r="2032">
          <cell r="A2032">
            <v>37732</v>
          </cell>
          <cell r="B2032">
            <v>3</v>
          </cell>
          <cell r="C2032">
            <v>3.5966322008862623</v>
          </cell>
          <cell r="D2032">
            <v>3.8557510040160596</v>
          </cell>
          <cell r="E2032">
            <v>3.56</v>
          </cell>
          <cell r="F2032">
            <v>0.25553914327917282</v>
          </cell>
        </row>
        <row r="2033">
          <cell r="A2033">
            <v>37733</v>
          </cell>
          <cell r="B2033">
            <v>3</v>
          </cell>
          <cell r="C2033">
            <v>3.5963385826771646</v>
          </cell>
          <cell r="D2033">
            <v>3.8553413654618436</v>
          </cell>
          <cell r="E2033">
            <v>3.56</v>
          </cell>
          <cell r="F2033">
            <v>0.25541338582677164</v>
          </cell>
        </row>
        <row r="2034">
          <cell r="A2034">
            <v>37734</v>
          </cell>
          <cell r="B2034">
            <v>2.95</v>
          </cell>
          <cell r="C2034">
            <v>3.5960206591244459</v>
          </cell>
          <cell r="D2034">
            <v>3.8548835341365417</v>
          </cell>
          <cell r="E2034">
            <v>3.56</v>
          </cell>
          <cell r="F2034">
            <v>0.23512051155927202</v>
          </cell>
        </row>
        <row r="2035">
          <cell r="A2035">
            <v>37735</v>
          </cell>
          <cell r="B2035">
            <v>2.88</v>
          </cell>
          <cell r="C2035">
            <v>3.5956686332350043</v>
          </cell>
          <cell r="D2035">
            <v>3.854409638554213</v>
          </cell>
          <cell r="E2035">
            <v>3.56</v>
          </cell>
          <cell r="F2035">
            <v>0.20747295968534907</v>
          </cell>
        </row>
        <row r="2036">
          <cell r="A2036">
            <v>37736</v>
          </cell>
          <cell r="B2036">
            <v>2.85</v>
          </cell>
          <cell r="C2036">
            <v>3.5953022113022106</v>
          </cell>
          <cell r="D2036">
            <v>3.8538795180722856</v>
          </cell>
          <cell r="E2036">
            <v>3.56</v>
          </cell>
          <cell r="F2036">
            <v>0.19459459459459461</v>
          </cell>
        </row>
        <row r="2037">
          <cell r="A2037">
            <v>37739</v>
          </cell>
          <cell r="B2037">
            <v>2.94</v>
          </cell>
          <cell r="C2037">
            <v>3.5949803536345768</v>
          </cell>
          <cell r="D2037">
            <v>3.8533975903614417</v>
          </cell>
          <cell r="E2037">
            <v>3.56</v>
          </cell>
          <cell r="F2037">
            <v>0.23133595284872299</v>
          </cell>
        </row>
        <row r="2038">
          <cell r="A2038">
            <v>37740</v>
          </cell>
          <cell r="B2038">
            <v>2.89</v>
          </cell>
          <cell r="C2038">
            <v>3.5946342660775645</v>
          </cell>
          <cell r="D2038">
            <v>3.8528915662650562</v>
          </cell>
          <cell r="E2038">
            <v>3.56</v>
          </cell>
          <cell r="F2038">
            <v>0.21158566519391261</v>
          </cell>
        </row>
        <row r="2039">
          <cell r="A2039">
            <v>37741</v>
          </cell>
          <cell r="B2039">
            <v>2.91</v>
          </cell>
          <cell r="C2039">
            <v>3.5942983316977419</v>
          </cell>
          <cell r="D2039">
            <v>3.8524016064256981</v>
          </cell>
          <cell r="E2039">
            <v>3.56</v>
          </cell>
          <cell r="F2039">
            <v>0.22031403336604513</v>
          </cell>
        </row>
        <row r="2040">
          <cell r="A2040">
            <v>37753</v>
          </cell>
          <cell r="B2040">
            <v>2.93</v>
          </cell>
          <cell r="C2040">
            <v>3.5939725355566448</v>
          </cell>
          <cell r="D2040">
            <v>3.851943775100398</v>
          </cell>
          <cell r="E2040">
            <v>3.56</v>
          </cell>
          <cell r="F2040">
            <v>0.22854340362923001</v>
          </cell>
        </row>
        <row r="2041">
          <cell r="A2041">
            <v>37754</v>
          </cell>
          <cell r="B2041">
            <v>2.84</v>
          </cell>
          <cell r="C2041">
            <v>3.5936029411764698</v>
          </cell>
          <cell r="D2041">
            <v>3.8514136546184705</v>
          </cell>
          <cell r="E2041">
            <v>3.56</v>
          </cell>
          <cell r="F2041">
            <v>0.19215686274509805</v>
          </cell>
        </row>
        <row r="2042">
          <cell r="A2042">
            <v>37755</v>
          </cell>
          <cell r="B2042">
            <v>2.91</v>
          </cell>
          <cell r="C2042">
            <v>3.5932680058794704</v>
          </cell>
          <cell r="D2042">
            <v>3.850963855421683</v>
          </cell>
          <cell r="E2042">
            <v>3.56</v>
          </cell>
          <cell r="F2042">
            <v>0.22048015678588928</v>
          </cell>
        </row>
        <row r="2043">
          <cell r="A2043">
            <v>37756</v>
          </cell>
          <cell r="B2043">
            <v>2.98</v>
          </cell>
          <cell r="C2043">
            <v>3.5929676787463265</v>
          </cell>
          <cell r="D2043">
            <v>3.8505943775100362</v>
          </cell>
          <cell r="E2043">
            <v>3.56</v>
          </cell>
          <cell r="F2043">
            <v>0.25220372184133205</v>
          </cell>
        </row>
        <row r="2044">
          <cell r="A2044">
            <v>37757</v>
          </cell>
          <cell r="B2044">
            <v>2.97</v>
          </cell>
          <cell r="C2044">
            <v>3.5926627508565829</v>
          </cell>
          <cell r="D2044">
            <v>3.8502008032128479</v>
          </cell>
          <cell r="E2044">
            <v>3.56</v>
          </cell>
          <cell r="F2044">
            <v>0.24767498776309349</v>
          </cell>
        </row>
        <row r="2045">
          <cell r="A2045">
            <v>37760</v>
          </cell>
          <cell r="B2045">
            <v>2.98</v>
          </cell>
          <cell r="C2045">
            <v>3.5923630136986291</v>
          </cell>
          <cell r="D2045">
            <v>3.8498072289156586</v>
          </cell>
          <cell r="E2045">
            <v>3.56</v>
          </cell>
          <cell r="F2045">
            <v>0.25244618395303325</v>
          </cell>
        </row>
        <row r="2046">
          <cell r="A2046">
            <v>37761</v>
          </cell>
          <cell r="B2046">
            <v>2.94</v>
          </cell>
          <cell r="C2046">
            <v>3.5920440097799502</v>
          </cell>
          <cell r="D2046">
            <v>3.8493493975903568</v>
          </cell>
          <cell r="E2046">
            <v>3.56</v>
          </cell>
          <cell r="F2046">
            <v>0.23276283618581908</v>
          </cell>
        </row>
        <row r="2047">
          <cell r="A2047">
            <v>37762</v>
          </cell>
          <cell r="B2047">
            <v>2.93</v>
          </cell>
          <cell r="C2047">
            <v>3.5917204301075261</v>
          </cell>
          <cell r="D2047">
            <v>3.8489076305220844</v>
          </cell>
          <cell r="E2047">
            <v>3.56</v>
          </cell>
          <cell r="F2047">
            <v>0.22873900293255131</v>
          </cell>
        </row>
        <row r="2048">
          <cell r="A2048">
            <v>37763</v>
          </cell>
          <cell r="B2048">
            <v>2.96</v>
          </cell>
          <cell r="C2048">
            <v>3.5914118221787974</v>
          </cell>
          <cell r="D2048">
            <v>3.848497991967867</v>
          </cell>
          <cell r="E2048">
            <v>3.56</v>
          </cell>
          <cell r="F2048">
            <v>0.24181729360039081</v>
          </cell>
        </row>
        <row r="2049">
          <cell r="A2049">
            <v>37764</v>
          </cell>
          <cell r="B2049">
            <v>2.98</v>
          </cell>
          <cell r="C2049">
            <v>3.5911132812499988</v>
          </cell>
          <cell r="D2049">
            <v>3.8481044176706787</v>
          </cell>
          <cell r="E2049">
            <v>3.56</v>
          </cell>
          <cell r="F2049">
            <v>0.25341796875</v>
          </cell>
        </row>
        <row r="2050">
          <cell r="A2050">
            <v>37767</v>
          </cell>
          <cell r="B2050">
            <v>3</v>
          </cell>
          <cell r="C2050">
            <v>3.590824792581746</v>
          </cell>
          <cell r="D2050">
            <v>3.8477510040160596</v>
          </cell>
          <cell r="E2050">
            <v>3.56</v>
          </cell>
          <cell r="F2050">
            <v>0.26110297706198143</v>
          </cell>
        </row>
        <row r="2051">
          <cell r="A2051">
            <v>37768</v>
          </cell>
          <cell r="B2051">
            <v>3</v>
          </cell>
          <cell r="C2051">
            <v>3.5905365853658524</v>
          </cell>
          <cell r="D2051">
            <v>3.8473654618473856</v>
          </cell>
          <cell r="E2051">
            <v>3.5549999999999997</v>
          </cell>
          <cell r="F2051">
            <v>0.26097560975609757</v>
          </cell>
        </row>
        <row r="2052">
          <cell r="A2052">
            <v>37769</v>
          </cell>
          <cell r="B2052">
            <v>2.97</v>
          </cell>
          <cell r="C2052">
            <v>3.5902340321794237</v>
          </cell>
          <cell r="D2052">
            <v>3.8469638554216834</v>
          </cell>
          <cell r="E2052">
            <v>3.55</v>
          </cell>
          <cell r="F2052">
            <v>0.24817162359824477</v>
          </cell>
        </row>
        <row r="2053">
          <cell r="A2053">
            <v>37770</v>
          </cell>
          <cell r="B2053">
            <v>3</v>
          </cell>
          <cell r="C2053">
            <v>3.5899463937621823</v>
          </cell>
          <cell r="D2053">
            <v>3.8465863453815223</v>
          </cell>
          <cell r="E2053">
            <v>3.55</v>
          </cell>
          <cell r="F2053">
            <v>0.26120857699805067</v>
          </cell>
        </row>
        <row r="2054">
          <cell r="A2054">
            <v>37771</v>
          </cell>
          <cell r="B2054">
            <v>3.01</v>
          </cell>
          <cell r="C2054">
            <v>3.5896639064783233</v>
          </cell>
          <cell r="D2054">
            <v>3.8461365461847357</v>
          </cell>
          <cell r="E2054">
            <v>3.55</v>
          </cell>
          <cell r="F2054">
            <v>0.26887481734047736</v>
          </cell>
        </row>
        <row r="2055">
          <cell r="A2055">
            <v>37774</v>
          </cell>
          <cell r="B2055">
            <v>3.01</v>
          </cell>
          <cell r="C2055">
            <v>3.5893816942551111</v>
          </cell>
          <cell r="D2055">
            <v>3.8456224899598359</v>
          </cell>
          <cell r="E2055">
            <v>3.55</v>
          </cell>
          <cell r="F2055">
            <v>0.26874391431353456</v>
          </cell>
        </row>
        <row r="2056">
          <cell r="A2056">
            <v>37775</v>
          </cell>
          <cell r="B2056">
            <v>2.98</v>
          </cell>
          <cell r="C2056">
            <v>3.5890851581508505</v>
          </cell>
          <cell r="D2056">
            <v>3.8451004016064219</v>
          </cell>
          <cell r="E2056">
            <v>3.55</v>
          </cell>
          <cell r="F2056">
            <v>0.25304136253041365</v>
          </cell>
        </row>
        <row r="2057">
          <cell r="A2057">
            <v>37776</v>
          </cell>
          <cell r="B2057">
            <v>3.01</v>
          </cell>
          <cell r="C2057">
            <v>3.5888035019455242</v>
          </cell>
          <cell r="D2057">
            <v>3.8445783132530083</v>
          </cell>
          <cell r="E2057">
            <v>3.55</v>
          </cell>
          <cell r="F2057">
            <v>0.26896887159533073</v>
          </cell>
        </row>
        <row r="2058">
          <cell r="A2058">
            <v>37777</v>
          </cell>
          <cell r="B2058">
            <v>2.97</v>
          </cell>
          <cell r="C2058">
            <v>3.5885026737967904</v>
          </cell>
          <cell r="D2058">
            <v>3.843983935742969</v>
          </cell>
          <cell r="E2058">
            <v>3.55</v>
          </cell>
          <cell r="F2058">
            <v>0.24744773942634904</v>
          </cell>
        </row>
        <row r="2059">
          <cell r="A2059">
            <v>37778</v>
          </cell>
          <cell r="B2059">
            <v>2.94</v>
          </cell>
          <cell r="C2059">
            <v>3.58818756073858</v>
          </cell>
          <cell r="D2059">
            <v>3.8433253012048159</v>
          </cell>
          <cell r="E2059">
            <v>3.55</v>
          </cell>
          <cell r="F2059">
            <v>0.23177842565597667</v>
          </cell>
        </row>
        <row r="2060">
          <cell r="A2060">
            <v>37781</v>
          </cell>
          <cell r="B2060">
            <v>2.93</v>
          </cell>
          <cell r="C2060">
            <v>3.5878678970373961</v>
          </cell>
          <cell r="D2060">
            <v>3.8426104417670657</v>
          </cell>
          <cell r="E2060">
            <v>3.55</v>
          </cell>
          <cell r="F2060">
            <v>0.22729480330257407</v>
          </cell>
        </row>
        <row r="2061">
          <cell r="A2061">
            <v>37782</v>
          </cell>
          <cell r="B2061">
            <v>2.94</v>
          </cell>
          <cell r="C2061">
            <v>3.5875533980582515</v>
          </cell>
          <cell r="D2061">
            <v>3.8419116465863428</v>
          </cell>
          <cell r="E2061">
            <v>3.55</v>
          </cell>
          <cell r="F2061">
            <v>0.2320388349514563</v>
          </cell>
        </row>
        <row r="2062">
          <cell r="A2062">
            <v>37783</v>
          </cell>
          <cell r="B2062">
            <v>2.99</v>
          </cell>
          <cell r="C2062">
            <v>3.587263464337699</v>
          </cell>
          <cell r="D2062">
            <v>3.8412048192771056</v>
          </cell>
          <cell r="E2062">
            <v>3.55</v>
          </cell>
          <cell r="F2062">
            <v>0.25958272683163514</v>
          </cell>
        </row>
        <row r="2063">
          <cell r="A2063">
            <v>37784</v>
          </cell>
          <cell r="B2063">
            <v>2.99</v>
          </cell>
          <cell r="C2063">
            <v>3.5869738118331704</v>
          </cell>
          <cell r="D2063">
            <v>3.8405542168674676</v>
          </cell>
          <cell r="E2063">
            <v>3.55</v>
          </cell>
          <cell r="F2063">
            <v>0.25945683802133851</v>
          </cell>
        </row>
        <row r="2064">
          <cell r="A2064">
            <v>37785</v>
          </cell>
          <cell r="B2064">
            <v>3</v>
          </cell>
          <cell r="C2064">
            <v>3.5866892874454663</v>
          </cell>
          <cell r="D2064">
            <v>3.8398795180722876</v>
          </cell>
          <cell r="E2064">
            <v>3.55</v>
          </cell>
          <cell r="F2064">
            <v>0.26320891904992727</v>
          </cell>
        </row>
        <row r="2065">
          <cell r="A2065">
            <v>37788</v>
          </cell>
          <cell r="B2065">
            <v>2.98</v>
          </cell>
          <cell r="C2065">
            <v>3.586395348837208</v>
          </cell>
          <cell r="D2065">
            <v>3.8391726907630495</v>
          </cell>
          <cell r="E2065">
            <v>3.55</v>
          </cell>
          <cell r="F2065">
            <v>0.25387596899224807</v>
          </cell>
        </row>
        <row r="2066">
          <cell r="A2066">
            <v>37789</v>
          </cell>
          <cell r="B2066">
            <v>2.98</v>
          </cell>
          <cell r="C2066">
            <v>3.5861016949152527</v>
          </cell>
          <cell r="D2066">
            <v>3.838473895582327</v>
          </cell>
          <cell r="E2066">
            <v>3.55</v>
          </cell>
          <cell r="F2066">
            <v>0.25375302663438254</v>
          </cell>
        </row>
        <row r="2067">
          <cell r="A2067">
            <v>37790</v>
          </cell>
          <cell r="B2067">
            <v>2.97</v>
          </cell>
          <cell r="C2067">
            <v>3.5858034849951581</v>
          </cell>
          <cell r="D2067">
            <v>3.8377429718875486</v>
          </cell>
          <cell r="E2067">
            <v>3.55</v>
          </cell>
          <cell r="F2067">
            <v>0.24782187802516942</v>
          </cell>
        </row>
        <row r="2068">
          <cell r="A2068">
            <v>37791</v>
          </cell>
          <cell r="B2068">
            <v>2.94</v>
          </cell>
          <cell r="C2068">
            <v>3.5854910498306709</v>
          </cell>
          <cell r="D2068">
            <v>3.837012048192769</v>
          </cell>
          <cell r="E2068">
            <v>3.55</v>
          </cell>
          <cell r="F2068">
            <v>0.23125302370585391</v>
          </cell>
        </row>
        <row r="2069">
          <cell r="A2069">
            <v>37792</v>
          </cell>
          <cell r="B2069">
            <v>2.93</v>
          </cell>
          <cell r="C2069">
            <v>3.5851740812379096</v>
          </cell>
          <cell r="D2069">
            <v>3.8363132530120461</v>
          </cell>
          <cell r="E2069">
            <v>3.55</v>
          </cell>
          <cell r="F2069">
            <v>0.22630560928433269</v>
          </cell>
        </row>
        <row r="2070">
          <cell r="A2070">
            <v>37795</v>
          </cell>
          <cell r="B2070">
            <v>2.89</v>
          </cell>
          <cell r="C2070">
            <v>3.584838086031898</v>
          </cell>
          <cell r="D2070">
            <v>3.8355823293172677</v>
          </cell>
          <cell r="E2070">
            <v>3.55</v>
          </cell>
          <cell r="F2070">
            <v>0.20879652005799904</v>
          </cell>
        </row>
        <row r="2071">
          <cell r="A2071">
            <v>37796</v>
          </cell>
          <cell r="B2071">
            <v>2.89</v>
          </cell>
          <cell r="C2071">
            <v>3.5845024154589358</v>
          </cell>
          <cell r="D2071">
            <v>3.8348273092369474</v>
          </cell>
          <cell r="E2071">
            <v>3.55</v>
          </cell>
          <cell r="F2071">
            <v>0.20869565217391303</v>
          </cell>
        </row>
        <row r="2072">
          <cell r="A2072">
            <v>37797</v>
          </cell>
          <cell r="B2072">
            <v>2.88</v>
          </cell>
          <cell r="C2072">
            <v>3.5841622404635429</v>
          </cell>
          <cell r="D2072">
            <v>3.8340000000000001</v>
          </cell>
          <cell r="E2072">
            <v>3.55</v>
          </cell>
          <cell r="F2072">
            <v>0.20473201352003864</v>
          </cell>
        </row>
        <row r="2073">
          <cell r="A2073">
            <v>37798</v>
          </cell>
          <cell r="B2073">
            <v>2.9</v>
          </cell>
          <cell r="C2073">
            <v>3.583832046332045</v>
          </cell>
          <cell r="D2073">
            <v>3.8332048192771078</v>
          </cell>
          <cell r="E2073">
            <v>3.5449999999999999</v>
          </cell>
          <cell r="F2073">
            <v>0.21380308880308879</v>
          </cell>
        </row>
        <row r="2074">
          <cell r="A2074">
            <v>37799</v>
          </cell>
          <cell r="B2074">
            <v>2.87</v>
          </cell>
          <cell r="C2074">
            <v>3.5834876989869739</v>
          </cell>
          <cell r="D2074">
            <v>3.8324176706827298</v>
          </cell>
          <cell r="E2074">
            <v>3.54</v>
          </cell>
          <cell r="F2074">
            <v>0.20115774240231549</v>
          </cell>
        </row>
        <row r="2075">
          <cell r="A2075">
            <v>37802</v>
          </cell>
          <cell r="B2075">
            <v>2.76</v>
          </cell>
          <cell r="C2075">
            <v>3.5830906460945022</v>
          </cell>
          <cell r="D2075">
            <v>3.8315421686746975</v>
          </cell>
          <cell r="E2075">
            <v>3.54</v>
          </cell>
          <cell r="F2075">
            <v>0.16538090646094503</v>
          </cell>
        </row>
        <row r="2076">
          <cell r="A2076">
            <v>37803</v>
          </cell>
          <cell r="B2076">
            <v>2.75</v>
          </cell>
          <cell r="C2076">
            <v>3.5826891566265049</v>
          </cell>
          <cell r="D2076">
            <v>3.8306104417670674</v>
          </cell>
          <cell r="E2076">
            <v>3.54</v>
          </cell>
          <cell r="F2076">
            <v>0.16289156626506024</v>
          </cell>
        </row>
        <row r="2077">
          <cell r="A2077">
            <v>37804</v>
          </cell>
          <cell r="B2077">
            <v>2.78</v>
          </cell>
          <cell r="C2077">
            <v>3.5823025048169543</v>
          </cell>
          <cell r="D2077">
            <v>3.8297028112449789</v>
          </cell>
          <cell r="E2077">
            <v>3.54</v>
          </cell>
          <cell r="F2077">
            <v>0.17341040462427745</v>
          </cell>
        </row>
        <row r="2078">
          <cell r="A2078">
            <v>37805</v>
          </cell>
          <cell r="B2078">
            <v>2.79</v>
          </cell>
          <cell r="C2078">
            <v>3.5819210399614816</v>
          </cell>
          <cell r="D2078">
            <v>3.8287710843373484</v>
          </cell>
          <cell r="E2078">
            <v>3.54</v>
          </cell>
          <cell r="F2078">
            <v>0.17573423206547906</v>
          </cell>
        </row>
        <row r="2079">
          <cell r="A2079">
            <v>37806</v>
          </cell>
          <cell r="B2079">
            <v>2.78</v>
          </cell>
          <cell r="C2079">
            <v>3.5815351299326261</v>
          </cell>
          <cell r="D2079">
            <v>3.8278152610441762</v>
          </cell>
          <cell r="E2079">
            <v>3.54</v>
          </cell>
          <cell r="F2079">
            <v>0.17324350336862368</v>
          </cell>
        </row>
        <row r="2080">
          <cell r="A2080">
            <v>37809</v>
          </cell>
          <cell r="B2080">
            <v>2.78</v>
          </cell>
          <cell r="C2080">
            <v>3.5811495911495896</v>
          </cell>
          <cell r="D2080">
            <v>3.8268594377510037</v>
          </cell>
          <cell r="E2080">
            <v>3.54</v>
          </cell>
          <cell r="F2080">
            <v>0.17316017316017315</v>
          </cell>
        </row>
        <row r="2081">
          <cell r="A2081">
            <v>37810</v>
          </cell>
          <cell r="B2081">
            <v>2.8</v>
          </cell>
          <cell r="C2081">
            <v>3.580774038461537</v>
          </cell>
          <cell r="D2081">
            <v>3.825927710843374</v>
          </cell>
          <cell r="E2081">
            <v>3.54</v>
          </cell>
          <cell r="F2081">
            <v>0.17932692307692308</v>
          </cell>
        </row>
        <row r="2082">
          <cell r="A2082">
            <v>37811</v>
          </cell>
          <cell r="B2082">
            <v>2.79</v>
          </cell>
          <cell r="C2082">
            <v>3.5803940413262838</v>
          </cell>
          <cell r="D2082">
            <v>3.8250361445783132</v>
          </cell>
          <cell r="E2082">
            <v>3.54</v>
          </cell>
          <cell r="F2082">
            <v>0.17635752042287361</v>
          </cell>
        </row>
        <row r="2083">
          <cell r="A2083">
            <v>37812</v>
          </cell>
          <cell r="B2083">
            <v>2.84</v>
          </cell>
          <cell r="C2083">
            <v>3.5800384245917369</v>
          </cell>
          <cell r="D2083">
            <v>3.824112449799197</v>
          </cell>
          <cell r="E2083">
            <v>3.54</v>
          </cell>
          <cell r="F2083">
            <v>0.19212295869356388</v>
          </cell>
        </row>
        <row r="2084">
          <cell r="A2084">
            <v>37813</v>
          </cell>
          <cell r="B2084">
            <v>2.83</v>
          </cell>
          <cell r="C2084">
            <v>3.5796783485357642</v>
          </cell>
          <cell r="D2084">
            <v>3.8231887550200803</v>
          </cell>
          <cell r="E2084">
            <v>3.54</v>
          </cell>
          <cell r="F2084">
            <v>0.18771003360537686</v>
          </cell>
        </row>
        <row r="2085">
          <cell r="A2085">
            <v>37816</v>
          </cell>
          <cell r="B2085">
            <v>2.82</v>
          </cell>
          <cell r="C2085">
            <v>3.5793138195777332</v>
          </cell>
          <cell r="D2085">
            <v>3.8222650602409631</v>
          </cell>
          <cell r="E2085">
            <v>3.54</v>
          </cell>
          <cell r="F2085">
            <v>0.18330134357005759</v>
          </cell>
        </row>
        <row r="2086">
          <cell r="A2086">
            <v>37817</v>
          </cell>
          <cell r="B2086">
            <v>2.83</v>
          </cell>
          <cell r="C2086">
            <v>3.5789544364508377</v>
          </cell>
          <cell r="D2086">
            <v>3.821309236947791</v>
          </cell>
          <cell r="E2086">
            <v>3.54</v>
          </cell>
          <cell r="F2086">
            <v>0.18800959232613909</v>
          </cell>
        </row>
        <row r="2087">
          <cell r="A2087">
            <v>37818</v>
          </cell>
          <cell r="B2087">
            <v>2.84</v>
          </cell>
          <cell r="C2087">
            <v>3.5786001917545525</v>
          </cell>
          <cell r="D2087">
            <v>3.8203614457831327</v>
          </cell>
          <cell r="E2087">
            <v>3.54</v>
          </cell>
          <cell r="F2087">
            <v>0.19319271332694152</v>
          </cell>
        </row>
        <row r="2088">
          <cell r="A2088">
            <v>37819</v>
          </cell>
          <cell r="B2088">
            <v>2.86</v>
          </cell>
          <cell r="C2088">
            <v>3.57825586966938</v>
          </cell>
          <cell r="D2088">
            <v>3.8194216867469875</v>
          </cell>
          <cell r="E2088">
            <v>3.54</v>
          </cell>
          <cell r="F2088">
            <v>0.2007666506947772</v>
          </cell>
        </row>
        <row r="2089">
          <cell r="A2089">
            <v>37820</v>
          </cell>
          <cell r="B2089">
            <v>2.8</v>
          </cell>
          <cell r="C2089">
            <v>3.5778831417624501</v>
          </cell>
          <cell r="D2089">
            <v>3.8184417670682733</v>
          </cell>
          <cell r="E2089">
            <v>3.54</v>
          </cell>
          <cell r="F2089">
            <v>0.17911877394636017</v>
          </cell>
        </row>
        <row r="2090">
          <cell r="A2090">
            <v>37823</v>
          </cell>
          <cell r="B2090">
            <v>2.78</v>
          </cell>
          <cell r="C2090">
            <v>3.5775011967448522</v>
          </cell>
          <cell r="D2090">
            <v>3.8174618473895578</v>
          </cell>
          <cell r="E2090">
            <v>3.54</v>
          </cell>
          <cell r="F2090">
            <v>0.1723312589755864</v>
          </cell>
        </row>
        <row r="2091">
          <cell r="A2091">
            <v>37824</v>
          </cell>
          <cell r="B2091">
            <v>2.78</v>
          </cell>
          <cell r="C2091">
            <v>3.5771196172248785</v>
          </cell>
          <cell r="D2091">
            <v>3.816489959839358</v>
          </cell>
          <cell r="E2091">
            <v>3.54</v>
          </cell>
          <cell r="F2091">
            <v>0.17224880382775121</v>
          </cell>
        </row>
        <row r="2092">
          <cell r="A2092">
            <v>37825</v>
          </cell>
          <cell r="B2092">
            <v>2.79</v>
          </cell>
          <cell r="C2092">
            <v>3.5767431850789078</v>
          </cell>
          <cell r="D2092">
            <v>3.8155020080321287</v>
          </cell>
          <cell r="E2092">
            <v>3.54</v>
          </cell>
          <cell r="F2092">
            <v>0.17647058823529413</v>
          </cell>
        </row>
        <row r="2093">
          <cell r="A2093">
            <v>37826</v>
          </cell>
          <cell r="B2093">
            <v>2.77</v>
          </cell>
          <cell r="C2093">
            <v>3.5763575525812601</v>
          </cell>
          <cell r="D2093">
            <v>3.8144819277108439</v>
          </cell>
          <cell r="E2093">
            <v>3.5350000000000001</v>
          </cell>
          <cell r="F2093">
            <v>0.16778202676864246</v>
          </cell>
        </row>
        <row r="2094">
          <cell r="A2094">
            <v>37827</v>
          </cell>
          <cell r="B2094">
            <v>2.74</v>
          </cell>
          <cell r="C2094">
            <v>3.5759579550883878</v>
          </cell>
          <cell r="D2094">
            <v>3.8134056224899604</v>
          </cell>
          <cell r="E2094">
            <v>3.53</v>
          </cell>
          <cell r="F2094">
            <v>0.15862398471094125</v>
          </cell>
        </row>
        <row r="2095">
          <cell r="A2095">
            <v>37830</v>
          </cell>
          <cell r="B2095">
            <v>2.72</v>
          </cell>
          <cell r="C2095">
            <v>3.5755491881566361</v>
          </cell>
          <cell r="D2095">
            <v>3.8123052208835353</v>
          </cell>
          <cell r="E2095">
            <v>3.53</v>
          </cell>
          <cell r="F2095">
            <v>0.1504297994269341</v>
          </cell>
        </row>
        <row r="2096">
          <cell r="A2096">
            <v>37831</v>
          </cell>
          <cell r="B2096">
            <v>2.73</v>
          </cell>
          <cell r="C2096">
            <v>3.5751455847255351</v>
          </cell>
          <cell r="D2096">
            <v>3.8111887550200811</v>
          </cell>
          <cell r="E2096">
            <v>3.53</v>
          </cell>
          <cell r="F2096">
            <v>0.15465393794749405</v>
          </cell>
        </row>
        <row r="2097">
          <cell r="A2097">
            <v>37832</v>
          </cell>
          <cell r="B2097">
            <v>2.74</v>
          </cell>
          <cell r="C2097">
            <v>3.5747471374045778</v>
          </cell>
          <cell r="D2097">
            <v>3.8100803212851413</v>
          </cell>
          <cell r="E2097">
            <v>3.53</v>
          </cell>
          <cell r="F2097">
            <v>0.15935114503816794</v>
          </cell>
        </row>
        <row r="2098">
          <cell r="A2098">
            <v>37833</v>
          </cell>
          <cell r="B2098">
            <v>2.73</v>
          </cell>
          <cell r="C2098">
            <v>3.5743443013829257</v>
          </cell>
          <cell r="D2098">
            <v>3.8089317269076313</v>
          </cell>
          <cell r="E2098">
            <v>3.53</v>
          </cell>
          <cell r="F2098">
            <v>0.15450643776824036</v>
          </cell>
        </row>
        <row r="2099">
          <cell r="A2099">
            <v>37834</v>
          </cell>
          <cell r="B2099">
            <v>2.73</v>
          </cell>
          <cell r="C2099">
            <v>3.5739418493803599</v>
          </cell>
          <cell r="D2099">
            <v>3.8077751004016065</v>
          </cell>
          <cell r="E2099">
            <v>3.53</v>
          </cell>
          <cell r="F2099">
            <v>0.1544327931363203</v>
          </cell>
        </row>
        <row r="2100">
          <cell r="A2100">
            <v>37837</v>
          </cell>
          <cell r="B2100">
            <v>2.77</v>
          </cell>
          <cell r="C2100">
            <v>3.5735588375416842</v>
          </cell>
          <cell r="D2100">
            <v>3.8066506024096389</v>
          </cell>
          <cell r="E2100">
            <v>3.53</v>
          </cell>
          <cell r="F2100">
            <v>0.1700809909480705</v>
          </cell>
        </row>
        <row r="2101">
          <cell r="A2101">
            <v>37838</v>
          </cell>
          <cell r="B2101">
            <v>2.77</v>
          </cell>
          <cell r="C2101">
            <v>3.5731761904761883</v>
          </cell>
          <cell r="D2101">
            <v>3.8055020080321293</v>
          </cell>
          <cell r="E2101">
            <v>3.53</v>
          </cell>
          <cell r="F2101">
            <v>0.17</v>
          </cell>
        </row>
        <row r="2102">
          <cell r="A2102">
            <v>37839</v>
          </cell>
          <cell r="B2102">
            <v>2.75</v>
          </cell>
          <cell r="C2102">
            <v>3.5727843883864807</v>
          </cell>
          <cell r="D2102">
            <v>3.8043694779116484</v>
          </cell>
          <cell r="E2102">
            <v>3.53</v>
          </cell>
          <cell r="F2102">
            <v>0.16373155640171347</v>
          </cell>
        </row>
        <row r="2103">
          <cell r="A2103">
            <v>37840</v>
          </cell>
          <cell r="B2103">
            <v>2.75</v>
          </cell>
          <cell r="C2103">
            <v>3.5723929590865819</v>
          </cell>
          <cell r="D2103">
            <v>3.8032289156626518</v>
          </cell>
          <cell r="E2103">
            <v>3.5249999999999999</v>
          </cell>
          <cell r="F2103">
            <v>0.16365366317792579</v>
          </cell>
        </row>
        <row r="2104">
          <cell r="A2104">
            <v>37841</v>
          </cell>
          <cell r="B2104">
            <v>2.72</v>
          </cell>
          <cell r="C2104">
            <v>3.5719876367094607</v>
          </cell>
          <cell r="D2104">
            <v>3.8020722891566279</v>
          </cell>
          <cell r="E2104">
            <v>3.52</v>
          </cell>
          <cell r="F2104">
            <v>0.14978601997146934</v>
          </cell>
        </row>
        <row r="2105">
          <cell r="A2105">
            <v>37844</v>
          </cell>
          <cell r="B2105">
            <v>2.73</v>
          </cell>
          <cell r="C2105">
            <v>3.5715874524714808</v>
          </cell>
          <cell r="D2105">
            <v>3.8010040160642578</v>
          </cell>
          <cell r="E2105">
            <v>3.52</v>
          </cell>
          <cell r="F2105">
            <v>0.15446768060836502</v>
          </cell>
        </row>
        <row r="2106">
          <cell r="A2106">
            <v>37845</v>
          </cell>
          <cell r="B2106">
            <v>2.74</v>
          </cell>
          <cell r="C2106">
            <v>3.5711923990498788</v>
          </cell>
          <cell r="D2106">
            <v>3.7999437751004019</v>
          </cell>
          <cell r="E2106">
            <v>3.52</v>
          </cell>
          <cell r="F2106">
            <v>0.16057007125890738</v>
          </cell>
        </row>
        <row r="2107">
          <cell r="A2107">
            <v>37846</v>
          </cell>
          <cell r="B2107">
            <v>2.71</v>
          </cell>
          <cell r="C2107">
            <v>3.5707834757834735</v>
          </cell>
          <cell r="D2107">
            <v>3.7989156626506029</v>
          </cell>
          <cell r="E2107">
            <v>3.52</v>
          </cell>
          <cell r="F2107">
            <v>0.14719848053181386</v>
          </cell>
        </row>
        <row r="2108">
          <cell r="A2108">
            <v>37847</v>
          </cell>
          <cell r="B2108">
            <v>2.7</v>
          </cell>
          <cell r="C2108">
            <v>3.5703701945894615</v>
          </cell>
          <cell r="D2108">
            <v>3.7977911646586344</v>
          </cell>
          <cell r="E2108">
            <v>3.52</v>
          </cell>
          <cell r="F2108">
            <v>0.14428096820123398</v>
          </cell>
        </row>
        <row r="2109">
          <cell r="A2109">
            <v>37848</v>
          </cell>
          <cell r="B2109">
            <v>2.68</v>
          </cell>
          <cell r="C2109">
            <v>3.5699478178368098</v>
          </cell>
          <cell r="D2109">
            <v>3.7966987951807232</v>
          </cell>
          <cell r="E2109">
            <v>3.52</v>
          </cell>
          <cell r="F2109">
            <v>0.13899430740037952</v>
          </cell>
        </row>
        <row r="2110">
          <cell r="A2110">
            <v>37851</v>
          </cell>
          <cell r="B2110">
            <v>2.67</v>
          </cell>
          <cell r="C2110">
            <v>3.5695211000474134</v>
          </cell>
          <cell r="D2110">
            <v>3.7956224899598401</v>
          </cell>
          <cell r="E2110">
            <v>3.52</v>
          </cell>
          <cell r="F2110">
            <v>0.13560929350403034</v>
          </cell>
        </row>
        <row r="2111">
          <cell r="A2111">
            <v>37852</v>
          </cell>
          <cell r="B2111">
            <v>2.68</v>
          </cell>
          <cell r="C2111">
            <v>3.5690995260663487</v>
          </cell>
          <cell r="D2111">
            <v>3.7945542168674709</v>
          </cell>
          <cell r="E2111">
            <v>3.52</v>
          </cell>
          <cell r="F2111">
            <v>0.13933649289099526</v>
          </cell>
        </row>
        <row r="2112">
          <cell r="A2112">
            <v>37853</v>
          </cell>
          <cell r="B2112">
            <v>2.66</v>
          </cell>
          <cell r="C2112">
            <v>3.5686688773093298</v>
          </cell>
          <cell r="D2112">
            <v>3.7934136546184747</v>
          </cell>
          <cell r="E2112">
            <v>3.52</v>
          </cell>
          <cell r="F2112">
            <v>0.13263855992420653</v>
          </cell>
        </row>
        <row r="2113">
          <cell r="A2113">
            <v>37854</v>
          </cell>
          <cell r="B2113">
            <v>2.67</v>
          </cell>
          <cell r="C2113">
            <v>3.5682433712121191</v>
          </cell>
          <cell r="D2113">
            <v>3.7922248995983949</v>
          </cell>
          <cell r="E2113">
            <v>3.52</v>
          </cell>
          <cell r="F2113">
            <v>0.13589015151515152</v>
          </cell>
        </row>
        <row r="2114">
          <cell r="A2114">
            <v>37855</v>
          </cell>
          <cell r="B2114">
            <v>2.66</v>
          </cell>
          <cell r="C2114">
            <v>3.5678135352579248</v>
          </cell>
          <cell r="D2114">
            <v>3.7911244979919685</v>
          </cell>
          <cell r="E2114">
            <v>3.52</v>
          </cell>
          <cell r="F2114">
            <v>0.13251301467108376</v>
          </cell>
        </row>
        <row r="2115">
          <cell r="A2115">
            <v>37858</v>
          </cell>
          <cell r="B2115">
            <v>2.63</v>
          </cell>
          <cell r="C2115">
            <v>3.5673699148533564</v>
          </cell>
          <cell r="D2115">
            <v>3.7898875502008038</v>
          </cell>
          <cell r="E2115">
            <v>3.52</v>
          </cell>
          <cell r="F2115">
            <v>0.12535477767265846</v>
          </cell>
        </row>
        <row r="2116">
          <cell r="A2116">
            <v>37859</v>
          </cell>
          <cell r="B2116">
            <v>2.64</v>
          </cell>
          <cell r="C2116">
            <v>3.5669314420803762</v>
          </cell>
          <cell r="D2116">
            <v>3.78865060240964</v>
          </cell>
          <cell r="E2116">
            <v>3.52</v>
          </cell>
          <cell r="F2116">
            <v>0.12860520094562647</v>
          </cell>
        </row>
        <row r="2117">
          <cell r="A2117">
            <v>37860</v>
          </cell>
          <cell r="B2117">
            <v>2.64</v>
          </cell>
          <cell r="C2117">
            <v>3.5664933837429094</v>
          </cell>
          <cell r="D2117">
            <v>3.7874056224899619</v>
          </cell>
          <cell r="E2117">
            <v>3.5149999999999997</v>
          </cell>
          <cell r="F2117">
            <v>0.12854442344045369</v>
          </cell>
        </row>
        <row r="2118">
          <cell r="A2118">
            <v>37861</v>
          </cell>
          <cell r="B2118">
            <v>2.62</v>
          </cell>
          <cell r="C2118">
            <v>3.5660462919225302</v>
          </cell>
          <cell r="D2118">
            <v>3.7861927710843384</v>
          </cell>
          <cell r="E2118">
            <v>3.51</v>
          </cell>
          <cell r="F2118">
            <v>0.12376003778932451</v>
          </cell>
        </row>
        <row r="2119">
          <cell r="A2119">
            <v>37862</v>
          </cell>
          <cell r="B2119">
            <v>2.63</v>
          </cell>
          <cell r="C2119">
            <v>3.5656043437204894</v>
          </cell>
          <cell r="D2119">
            <v>3.7849799196787166</v>
          </cell>
          <cell r="E2119">
            <v>3.51</v>
          </cell>
          <cell r="F2119">
            <v>0.12559017941454201</v>
          </cell>
        </row>
        <row r="2120">
          <cell r="A2120">
            <v>37865</v>
          </cell>
          <cell r="B2120">
            <v>2.69</v>
          </cell>
          <cell r="C2120">
            <v>3.5651911278905124</v>
          </cell>
          <cell r="D2120">
            <v>3.7838714859437759</v>
          </cell>
          <cell r="E2120">
            <v>3.51</v>
          </cell>
          <cell r="F2120">
            <v>0.1467673430863615</v>
          </cell>
        </row>
        <row r="2121">
          <cell r="A2121">
            <v>37866</v>
          </cell>
          <cell r="B2121">
            <v>2.68</v>
          </cell>
          <cell r="C2121">
            <v>3.5647735849056583</v>
          </cell>
          <cell r="D2121">
            <v>3.7829638554216873</v>
          </cell>
          <cell r="E2121">
            <v>3.51</v>
          </cell>
          <cell r="F2121">
            <v>0.14245283018867924</v>
          </cell>
        </row>
        <row r="2122">
          <cell r="A2122">
            <v>37867</v>
          </cell>
          <cell r="B2122">
            <v>2.68</v>
          </cell>
          <cell r="C2122">
            <v>3.5643564356435626</v>
          </cell>
          <cell r="D2122">
            <v>3.7820803212851417</v>
          </cell>
          <cell r="E2122">
            <v>3.51</v>
          </cell>
          <cell r="F2122">
            <v>0.14238566713814238</v>
          </cell>
        </row>
        <row r="2123">
          <cell r="A2123">
            <v>37868</v>
          </cell>
          <cell r="B2123">
            <v>2.68</v>
          </cell>
          <cell r="C2123">
            <v>3.5639396795475951</v>
          </cell>
          <cell r="D2123">
            <v>3.7811646586345398</v>
          </cell>
          <cell r="E2123">
            <v>3.51</v>
          </cell>
          <cell r="F2123">
            <v>0.14231856738925541</v>
          </cell>
        </row>
        <row r="2124">
          <cell r="A2124">
            <v>37869</v>
          </cell>
          <cell r="B2124">
            <v>2.65</v>
          </cell>
          <cell r="C2124">
            <v>3.563509185115401</v>
          </cell>
          <cell r="D2124">
            <v>3.7802168674698802</v>
          </cell>
          <cell r="E2124">
            <v>3.51</v>
          </cell>
          <cell r="F2124">
            <v>0.13235986811116346</v>
          </cell>
        </row>
        <row r="2125">
          <cell r="A2125">
            <v>37872</v>
          </cell>
          <cell r="B2125">
            <v>2.64</v>
          </cell>
          <cell r="C2125">
            <v>3.5630743879472675</v>
          </cell>
          <cell r="D2125">
            <v>3.7793092369477925</v>
          </cell>
          <cell r="E2125">
            <v>3.51</v>
          </cell>
          <cell r="F2125">
            <v>0.12900188323917136</v>
          </cell>
        </row>
        <row r="2126">
          <cell r="A2126">
            <v>37873</v>
          </cell>
          <cell r="B2126">
            <v>2.63</v>
          </cell>
          <cell r="C2126">
            <v>3.5626352941176456</v>
          </cell>
          <cell r="D2126">
            <v>3.7783694779116486</v>
          </cell>
          <cell r="E2126">
            <v>3.51</v>
          </cell>
          <cell r="F2126">
            <v>0.12517647058823531</v>
          </cell>
        </row>
        <row r="2127">
          <cell r="A2127">
            <v>37874</v>
          </cell>
          <cell r="B2127">
            <v>2.63</v>
          </cell>
          <cell r="C2127">
            <v>3.562196613358418</v>
          </cell>
          <cell r="D2127">
            <v>3.777397590361447</v>
          </cell>
          <cell r="E2127">
            <v>3.51</v>
          </cell>
          <cell r="F2127">
            <v>0.1251175917215428</v>
          </cell>
        </row>
        <row r="2128">
          <cell r="A2128">
            <v>37875</v>
          </cell>
          <cell r="B2128">
            <v>2.64</v>
          </cell>
          <cell r="C2128">
            <v>3.5617630465444274</v>
          </cell>
          <cell r="D2128">
            <v>3.7764257028112462</v>
          </cell>
          <cell r="E2128">
            <v>3.51</v>
          </cell>
          <cell r="F2128">
            <v>0.12976022566995768</v>
          </cell>
        </row>
        <row r="2129">
          <cell r="A2129">
            <v>37876</v>
          </cell>
          <cell r="B2129">
            <v>2.62</v>
          </cell>
          <cell r="C2129">
            <v>3.5613204887218033</v>
          </cell>
          <cell r="D2129">
            <v>3.7753975903614472</v>
          </cell>
          <cell r="E2129">
            <v>3.51</v>
          </cell>
          <cell r="F2129">
            <v>0.1231203007518797</v>
          </cell>
        </row>
        <row r="2130">
          <cell r="A2130">
            <v>37879</v>
          </cell>
          <cell r="B2130">
            <v>2.6</v>
          </cell>
          <cell r="C2130">
            <v>3.5608689525598862</v>
          </cell>
          <cell r="D2130">
            <v>3.7743614457831338</v>
          </cell>
          <cell r="E2130">
            <v>3.51</v>
          </cell>
          <cell r="F2130">
            <v>0.11836542977923908</v>
          </cell>
        </row>
        <row r="2131">
          <cell r="A2131">
            <v>37880</v>
          </cell>
          <cell r="B2131">
            <v>2.61</v>
          </cell>
          <cell r="C2131">
            <v>3.5604225352112664</v>
          </cell>
          <cell r="D2131">
            <v>3.7733895582329322</v>
          </cell>
          <cell r="E2131">
            <v>3.51</v>
          </cell>
          <cell r="F2131">
            <v>0.12112676056338029</v>
          </cell>
        </row>
        <row r="2132">
          <cell r="A2132">
            <v>37881</v>
          </cell>
          <cell r="B2132">
            <v>2.58</v>
          </cell>
          <cell r="C2132">
            <v>3.5599624589394638</v>
          </cell>
          <cell r="D2132">
            <v>3.7723935742971895</v>
          </cell>
          <cell r="E2132">
            <v>3.51</v>
          </cell>
          <cell r="F2132">
            <v>0.11450023463162834</v>
          </cell>
        </row>
        <row r="2133">
          <cell r="A2133">
            <v>37882</v>
          </cell>
          <cell r="B2133">
            <v>2.58</v>
          </cell>
          <cell r="C2133">
            <v>3.5595028142589102</v>
          </cell>
          <cell r="D2133">
            <v>3.7714216867469887</v>
          </cell>
          <cell r="E2133">
            <v>3.51</v>
          </cell>
          <cell r="F2133">
            <v>0.11444652908067542</v>
          </cell>
        </row>
        <row r="2134">
          <cell r="A2134">
            <v>37883</v>
          </cell>
          <cell r="B2134">
            <v>2.59</v>
          </cell>
          <cell r="C2134">
            <v>3.5590482887951227</v>
          </cell>
          <cell r="D2134">
            <v>3.7704819277108439</v>
          </cell>
          <cell r="E2134">
            <v>3.51</v>
          </cell>
          <cell r="F2134">
            <v>0.11673699015471167</v>
          </cell>
        </row>
        <row r="2135">
          <cell r="A2135">
            <v>37886</v>
          </cell>
          <cell r="B2135">
            <v>2.57</v>
          </cell>
          <cell r="C2135">
            <v>3.5585848172446095</v>
          </cell>
          <cell r="D2135">
            <v>3.7695823293172701</v>
          </cell>
          <cell r="E2135">
            <v>3.51</v>
          </cell>
          <cell r="F2135">
            <v>0.11246485473289597</v>
          </cell>
        </row>
        <row r="2136">
          <cell r="A2136">
            <v>37887</v>
          </cell>
          <cell r="B2136">
            <v>2.58</v>
          </cell>
          <cell r="C2136">
            <v>3.5581264637002326</v>
          </cell>
          <cell r="D2136">
            <v>3.768634538152611</v>
          </cell>
          <cell r="E2136">
            <v>3.51</v>
          </cell>
          <cell r="F2136">
            <v>0.11475409836065574</v>
          </cell>
        </row>
        <row r="2137">
          <cell r="A2137">
            <v>37888</v>
          </cell>
          <cell r="B2137">
            <v>2.59</v>
          </cell>
          <cell r="C2137">
            <v>3.5576732209737814</v>
          </cell>
          <cell r="D2137">
            <v>3.7677269076305224</v>
          </cell>
          <cell r="E2137">
            <v>3.51</v>
          </cell>
          <cell r="F2137">
            <v>0.11750936329588015</v>
          </cell>
        </row>
        <row r="2138">
          <cell r="A2138">
            <v>37889</v>
          </cell>
          <cell r="B2138">
            <v>2.56</v>
          </cell>
          <cell r="C2138">
            <v>3.5572063640617677</v>
          </cell>
          <cell r="D2138">
            <v>3.7667550200803226</v>
          </cell>
          <cell r="E2138">
            <v>3.51</v>
          </cell>
          <cell r="F2138">
            <v>0.10903135236312587</v>
          </cell>
        </row>
        <row r="2139">
          <cell r="A2139">
            <v>37890</v>
          </cell>
          <cell r="B2139">
            <v>2.5499999999999998</v>
          </cell>
          <cell r="C2139">
            <v>3.5567352666043019</v>
          </cell>
          <cell r="D2139">
            <v>3.7657510040160656</v>
          </cell>
          <cell r="E2139">
            <v>3.51</v>
          </cell>
          <cell r="F2139">
            <v>0.10804490177736202</v>
          </cell>
        </row>
        <row r="2140">
          <cell r="A2140">
            <v>37893</v>
          </cell>
          <cell r="B2140">
            <v>2.52</v>
          </cell>
          <cell r="C2140">
            <v>3.5562505843852259</v>
          </cell>
          <cell r="D2140">
            <v>3.7647309236947799</v>
          </cell>
          <cell r="E2140">
            <v>3.51</v>
          </cell>
          <cell r="F2140">
            <v>0.10285179990649837</v>
          </cell>
        </row>
        <row r="2141">
          <cell r="A2141">
            <v>37894</v>
          </cell>
          <cell r="B2141">
            <v>2.46</v>
          </cell>
          <cell r="C2141">
            <v>3.5557383177570085</v>
          </cell>
          <cell r="D2141">
            <v>3.7636787148594388</v>
          </cell>
          <cell r="E2141">
            <v>3.51</v>
          </cell>
          <cell r="F2141">
            <v>8.6448598130841117E-2</v>
          </cell>
        </row>
        <row r="2142">
          <cell r="A2142">
            <v>37902</v>
          </cell>
          <cell r="B2142">
            <v>2.4700000000000002</v>
          </cell>
          <cell r="C2142">
            <v>3.5552312003736564</v>
          </cell>
          <cell r="D2142">
            <v>3.7626506024096407</v>
          </cell>
          <cell r="E2142">
            <v>3.51</v>
          </cell>
          <cell r="F2142">
            <v>8.9210649229332084E-2</v>
          </cell>
        </row>
        <row r="2143">
          <cell r="A2143">
            <v>37903</v>
          </cell>
          <cell r="B2143">
            <v>2.46</v>
          </cell>
          <cell r="C2143">
            <v>3.5547198879551813</v>
          </cell>
          <cell r="D2143">
            <v>3.7616064257028134</v>
          </cell>
          <cell r="E2143">
            <v>3.5049999999999999</v>
          </cell>
          <cell r="F2143">
            <v>8.6367880485527543E-2</v>
          </cell>
        </row>
        <row r="2144">
          <cell r="A2144">
            <v>37904</v>
          </cell>
          <cell r="B2144">
            <v>2.5299999999999998</v>
          </cell>
          <cell r="C2144">
            <v>3.5542417172188512</v>
          </cell>
          <cell r="D2144">
            <v>3.7606104417670698</v>
          </cell>
          <cell r="E2144">
            <v>3.5</v>
          </cell>
          <cell r="F2144">
            <v>0.10639290713952403</v>
          </cell>
        </row>
        <row r="2145">
          <cell r="A2145">
            <v>37907</v>
          </cell>
          <cell r="B2145">
            <v>2.52</v>
          </cell>
          <cell r="C2145">
            <v>3.5537593283582081</v>
          </cell>
          <cell r="D2145">
            <v>3.759646586345383</v>
          </cell>
          <cell r="E2145">
            <v>3.5</v>
          </cell>
          <cell r="F2145">
            <v>0.10401119402985075</v>
          </cell>
        </row>
        <row r="2146">
          <cell r="A2146">
            <v>37908</v>
          </cell>
          <cell r="B2146">
            <v>2.5</v>
          </cell>
          <cell r="C2146">
            <v>3.5532680652680644</v>
          </cell>
          <cell r="D2146">
            <v>3.7586827309236965</v>
          </cell>
          <cell r="E2146">
            <v>3.5</v>
          </cell>
          <cell r="F2146">
            <v>0.10116550116550116</v>
          </cell>
        </row>
        <row r="2147">
          <cell r="A2147">
            <v>37909</v>
          </cell>
          <cell r="B2147">
            <v>2.4900000000000002</v>
          </cell>
          <cell r="C2147">
            <v>3.5527726001863926</v>
          </cell>
          <cell r="D2147">
            <v>3.7576787148594395</v>
          </cell>
          <cell r="E2147">
            <v>3.5</v>
          </cell>
          <cell r="F2147">
            <v>9.7390493942218076E-2</v>
          </cell>
        </row>
        <row r="2148">
          <cell r="A2148">
            <v>37910</v>
          </cell>
          <cell r="B2148">
            <v>2.46</v>
          </cell>
          <cell r="C2148">
            <v>3.5522636236609215</v>
          </cell>
          <cell r="D2148">
            <v>3.7566827309236968</v>
          </cell>
          <cell r="E2148">
            <v>3.5</v>
          </cell>
          <cell r="F2148">
            <v>8.6166744294364231E-2</v>
          </cell>
        </row>
        <row r="2149">
          <cell r="A2149">
            <v>37911</v>
          </cell>
          <cell r="B2149">
            <v>2.4700000000000002</v>
          </cell>
          <cell r="C2149">
            <v>3.5517597765363123</v>
          </cell>
          <cell r="D2149">
            <v>3.7557429718875519</v>
          </cell>
          <cell r="E2149">
            <v>3.5</v>
          </cell>
          <cell r="F2149">
            <v>8.985102420856611E-2</v>
          </cell>
        </row>
        <row r="2150">
          <cell r="A2150">
            <v>37914</v>
          </cell>
          <cell r="B2150">
            <v>2.4500000000000002</v>
          </cell>
          <cell r="C2150">
            <v>3.5512470916705436</v>
          </cell>
          <cell r="D2150">
            <v>3.7548674698795192</v>
          </cell>
          <cell r="E2150">
            <v>3.5</v>
          </cell>
          <cell r="F2150">
            <v>8.2363890181479757E-2</v>
          </cell>
        </row>
        <row r="2151">
          <cell r="A2151">
            <v>37915</v>
          </cell>
          <cell r="B2151">
            <v>2.46</v>
          </cell>
          <cell r="C2151">
            <v>3.5507395348837201</v>
          </cell>
          <cell r="D2151">
            <v>3.7540642570281135</v>
          </cell>
          <cell r="E2151">
            <v>3.5</v>
          </cell>
          <cell r="F2151">
            <v>8.6511627906976737E-2</v>
          </cell>
        </row>
        <row r="2152">
          <cell r="A2152">
            <v>37916</v>
          </cell>
          <cell r="B2152">
            <v>2.52</v>
          </cell>
          <cell r="C2152">
            <v>3.5502603440260336</v>
          </cell>
          <cell r="D2152">
            <v>3.753349397590362</v>
          </cell>
          <cell r="E2152">
            <v>3.5</v>
          </cell>
          <cell r="F2152">
            <v>0.10646211064621107</v>
          </cell>
        </row>
        <row r="2153">
          <cell r="A2153">
            <v>37917</v>
          </cell>
          <cell r="B2153">
            <v>2.5</v>
          </cell>
          <cell r="C2153">
            <v>3.5497723048327132</v>
          </cell>
          <cell r="D2153">
            <v>3.7525863453815269</v>
          </cell>
          <cell r="E2153">
            <v>3.5</v>
          </cell>
          <cell r="F2153">
            <v>0.10315985130111524</v>
          </cell>
        </row>
        <row r="2154">
          <cell r="A2154">
            <v>37918</v>
          </cell>
          <cell r="B2154">
            <v>2.4900000000000002</v>
          </cell>
          <cell r="C2154">
            <v>3.5492800743149089</v>
          </cell>
          <cell r="D2154">
            <v>3.7518955823293179</v>
          </cell>
          <cell r="E2154">
            <v>3.5</v>
          </cell>
          <cell r="F2154">
            <v>9.8931723176962374E-2</v>
          </cell>
        </row>
        <row r="2155">
          <cell r="A2155">
            <v>37921</v>
          </cell>
          <cell r="B2155">
            <v>2.4700000000000002</v>
          </cell>
          <cell r="C2155">
            <v>3.5487790157845862</v>
          </cell>
          <cell r="D2155">
            <v>3.7514056224899615</v>
          </cell>
          <cell r="E2155">
            <v>3.5</v>
          </cell>
          <cell r="F2155">
            <v>9.0529247910863503E-2</v>
          </cell>
        </row>
        <row r="2156">
          <cell r="A2156">
            <v>37922</v>
          </cell>
          <cell r="B2156">
            <v>2.4700000000000002</v>
          </cell>
          <cell r="C2156">
            <v>3.5482784222737815</v>
          </cell>
          <cell r="D2156">
            <v>3.7509156626506042</v>
          </cell>
          <cell r="E2156">
            <v>3.5</v>
          </cell>
          <cell r="F2156">
            <v>9.0487238979118326E-2</v>
          </cell>
        </row>
        <row r="2157">
          <cell r="A2157">
            <v>37923</v>
          </cell>
          <cell r="B2157">
            <v>2.46</v>
          </cell>
          <cell r="C2157">
            <v>3.5477736549165115</v>
          </cell>
          <cell r="D2157">
            <v>3.7502891566265077</v>
          </cell>
          <cell r="E2157">
            <v>3.5</v>
          </cell>
          <cell r="F2157">
            <v>8.6270871985157704E-2</v>
          </cell>
        </row>
        <row r="2158">
          <cell r="A2158">
            <v>37924</v>
          </cell>
          <cell r="B2158">
            <v>2.4300000000000002</v>
          </cell>
          <cell r="C2158">
            <v>3.5472554473806208</v>
          </cell>
          <cell r="D2158">
            <v>3.7495903614457853</v>
          </cell>
          <cell r="E2158">
            <v>3.5</v>
          </cell>
          <cell r="F2158">
            <v>7.8813166434863233E-2</v>
          </cell>
        </row>
        <row r="2159">
          <cell r="A2159">
            <v>37925</v>
          </cell>
          <cell r="B2159">
            <v>2.4300000000000002</v>
          </cell>
          <cell r="C2159">
            <v>3.546737720111214</v>
          </cell>
          <cell r="D2159">
            <v>3.7488273092369506</v>
          </cell>
          <cell r="E2159">
            <v>3.5</v>
          </cell>
          <cell r="F2159">
            <v>7.8776645041705284E-2</v>
          </cell>
        </row>
        <row r="2160">
          <cell r="A2160">
            <v>37928</v>
          </cell>
          <cell r="B2160">
            <v>2.4700000000000002</v>
          </cell>
          <cell r="C2160">
            <v>3.5462389995368224</v>
          </cell>
          <cell r="D2160">
            <v>3.7480963855421718</v>
          </cell>
          <cell r="E2160">
            <v>3.5</v>
          </cell>
          <cell r="F2160">
            <v>9.1709124594719776E-2</v>
          </cell>
        </row>
        <row r="2161">
          <cell r="A2161">
            <v>37929</v>
          </cell>
          <cell r="B2161">
            <v>2.5099999999999998</v>
          </cell>
          <cell r="C2161">
            <v>3.5457592592592593</v>
          </cell>
          <cell r="D2161">
            <v>3.7473895582329346</v>
          </cell>
          <cell r="E2161">
            <v>3.5</v>
          </cell>
          <cell r="F2161">
            <v>0.10787037037037037</v>
          </cell>
        </row>
        <row r="2162">
          <cell r="A2162">
            <v>37930</v>
          </cell>
          <cell r="B2162">
            <v>2.5099999999999998</v>
          </cell>
          <cell r="C2162">
            <v>3.5452799629801022</v>
          </cell>
          <cell r="D2162">
            <v>3.746722891566268</v>
          </cell>
          <cell r="E2162">
            <v>3.5</v>
          </cell>
          <cell r="F2162">
            <v>0.1078204534937529</v>
          </cell>
        </row>
        <row r="2163">
          <cell r="A2163">
            <v>37931</v>
          </cell>
          <cell r="B2163">
            <v>2.46</v>
          </cell>
          <cell r="C2163">
            <v>3.5447779833487512</v>
          </cell>
          <cell r="D2163">
            <v>3.7460481927710871</v>
          </cell>
          <cell r="E2163">
            <v>3.5</v>
          </cell>
          <cell r="F2163">
            <v>8.6956521739130432E-2</v>
          </cell>
        </row>
        <row r="2164">
          <cell r="A2164">
            <v>37932</v>
          </cell>
          <cell r="B2164">
            <v>2.42</v>
          </cell>
          <cell r="C2164">
            <v>3.5442579750346743</v>
          </cell>
          <cell r="D2164">
            <v>3.7453815261044205</v>
          </cell>
          <cell r="E2164">
            <v>3.5</v>
          </cell>
          <cell r="F2164">
            <v>7.6745261211280627E-2</v>
          </cell>
        </row>
        <row r="2165">
          <cell r="A2165">
            <v>37935</v>
          </cell>
          <cell r="B2165">
            <v>2.4300000000000002</v>
          </cell>
          <cell r="C2165">
            <v>3.5437430683918674</v>
          </cell>
          <cell r="D2165">
            <v>3.7446746987951842</v>
          </cell>
          <cell r="E2165">
            <v>3.5</v>
          </cell>
          <cell r="F2165">
            <v>7.9020332717190389E-2</v>
          </cell>
        </row>
        <row r="2166">
          <cell r="A2166">
            <v>37936</v>
          </cell>
          <cell r="B2166">
            <v>2.4300000000000002</v>
          </cell>
          <cell r="C2166">
            <v>3.5432286374133954</v>
          </cell>
          <cell r="D2166">
            <v>3.7439839357429756</v>
          </cell>
          <cell r="E2166">
            <v>3.5</v>
          </cell>
          <cell r="F2166">
            <v>7.89838337182448E-2</v>
          </cell>
        </row>
        <row r="2167">
          <cell r="A2167">
            <v>37937</v>
          </cell>
          <cell r="B2167">
            <v>2.39</v>
          </cell>
          <cell r="C2167">
            <v>3.5426962142197604</v>
          </cell>
          <cell r="D2167">
            <v>3.743269076305225</v>
          </cell>
          <cell r="E2167">
            <v>3.4950000000000001</v>
          </cell>
          <cell r="F2167">
            <v>7.1560480147737762E-2</v>
          </cell>
        </row>
        <row r="2168">
          <cell r="A2168">
            <v>37938</v>
          </cell>
          <cell r="B2168">
            <v>2.39</v>
          </cell>
          <cell r="C2168">
            <v>3.5421642824180903</v>
          </cell>
          <cell r="D2168">
            <v>3.7425301204819328</v>
          </cell>
          <cell r="E2168">
            <v>3.49</v>
          </cell>
          <cell r="F2168">
            <v>7.1527457314259343E-2</v>
          </cell>
        </row>
        <row r="2169">
          <cell r="A2169">
            <v>37939</v>
          </cell>
          <cell r="B2169">
            <v>2.41</v>
          </cell>
          <cell r="C2169">
            <v>3.5416420664206649</v>
          </cell>
          <cell r="D2169">
            <v>3.7417670682730968</v>
          </cell>
          <cell r="E2169">
            <v>3.49</v>
          </cell>
          <cell r="F2169">
            <v>7.656826568265683E-2</v>
          </cell>
        </row>
        <row r="2170">
          <cell r="A2170">
            <v>37942</v>
          </cell>
          <cell r="B2170">
            <v>2.4</v>
          </cell>
          <cell r="C2170">
            <v>3.5411157215306597</v>
          </cell>
          <cell r="D2170">
            <v>3.7409638554216911</v>
          </cell>
          <cell r="E2170">
            <v>3.49</v>
          </cell>
          <cell r="F2170">
            <v>7.4688796680497924E-2</v>
          </cell>
        </row>
        <row r="2171">
          <cell r="A2171">
            <v>37943</v>
          </cell>
          <cell r="B2171">
            <v>2.39</v>
          </cell>
          <cell r="C2171">
            <v>3.5405852534562219</v>
          </cell>
          <cell r="D2171">
            <v>3.740176706827314</v>
          </cell>
          <cell r="E2171">
            <v>3.49</v>
          </cell>
          <cell r="F2171">
            <v>7.1428571428571425E-2</v>
          </cell>
        </row>
        <row r="2172">
          <cell r="A2172">
            <v>37944</v>
          </cell>
          <cell r="B2172">
            <v>2.4300000000000002</v>
          </cell>
          <cell r="C2172">
            <v>3.5400736987563342</v>
          </cell>
          <cell r="D2172">
            <v>3.7393734939759082</v>
          </cell>
          <cell r="E2172">
            <v>3.49</v>
          </cell>
          <cell r="F2172">
            <v>8.1068631966835558E-2</v>
          </cell>
        </row>
        <row r="2173">
          <cell r="A2173">
            <v>37945</v>
          </cell>
          <cell r="B2173">
            <v>2.5</v>
          </cell>
          <cell r="C2173">
            <v>3.5395948434622477</v>
          </cell>
          <cell r="D2173">
            <v>3.7385702811245025</v>
          </cell>
          <cell r="E2173">
            <v>3.49</v>
          </cell>
          <cell r="F2173">
            <v>0.11003683241252302</v>
          </cell>
        </row>
        <row r="2174">
          <cell r="A2174">
            <v>37946</v>
          </cell>
          <cell r="B2174">
            <v>2.4700000000000002</v>
          </cell>
          <cell r="C2174">
            <v>3.5391026231017038</v>
          </cell>
          <cell r="D2174">
            <v>3.7377349397590418</v>
          </cell>
          <cell r="E2174">
            <v>3.49</v>
          </cell>
          <cell r="F2174">
            <v>9.5720202485043718E-2</v>
          </cell>
        </row>
        <row r="2175">
          <cell r="A2175">
            <v>37949</v>
          </cell>
          <cell r="B2175">
            <v>2.5499999999999998</v>
          </cell>
          <cell r="C2175">
            <v>3.5386476540938374</v>
          </cell>
          <cell r="D2175">
            <v>3.7369076305220932</v>
          </cell>
          <cell r="E2175">
            <v>3.49</v>
          </cell>
          <cell r="F2175">
            <v>0.12235510579576817</v>
          </cell>
        </row>
        <row r="2176">
          <cell r="A2176">
            <v>37950</v>
          </cell>
          <cell r="B2176">
            <v>2.56</v>
          </cell>
          <cell r="C2176">
            <v>3.5381977011494263</v>
          </cell>
          <cell r="D2176">
            <v>3.7361124497992018</v>
          </cell>
          <cell r="E2176">
            <v>3.49</v>
          </cell>
          <cell r="F2176">
            <v>0.12413793103448276</v>
          </cell>
        </row>
        <row r="2177">
          <cell r="A2177">
            <v>37951</v>
          </cell>
          <cell r="B2177">
            <v>2.56</v>
          </cell>
          <cell r="C2177">
            <v>3.5377481617647071</v>
          </cell>
          <cell r="D2177">
            <v>3.7352610441767125</v>
          </cell>
          <cell r="E2177">
            <v>3.49</v>
          </cell>
          <cell r="F2177">
            <v>0.12408088235294118</v>
          </cell>
        </row>
        <row r="2178">
          <cell r="A2178">
            <v>37952</v>
          </cell>
          <cell r="B2178">
            <v>2.52</v>
          </cell>
          <cell r="C2178">
            <v>3.5372806614607275</v>
          </cell>
          <cell r="D2178">
            <v>3.7344257028112513</v>
          </cell>
          <cell r="E2178">
            <v>3.49</v>
          </cell>
          <cell r="F2178">
            <v>0.11529627928341754</v>
          </cell>
        </row>
        <row r="2179">
          <cell r="A2179">
            <v>37953</v>
          </cell>
          <cell r="B2179">
            <v>2.54</v>
          </cell>
          <cell r="C2179">
            <v>3.5368227731864113</v>
          </cell>
          <cell r="D2179">
            <v>3.7336626506024162</v>
          </cell>
          <cell r="E2179">
            <v>3.49</v>
          </cell>
          <cell r="F2179">
            <v>0.12075298438934802</v>
          </cell>
        </row>
        <row r="2180">
          <cell r="A2180">
            <v>37956</v>
          </cell>
          <cell r="B2180">
            <v>2.6</v>
          </cell>
          <cell r="C2180">
            <v>3.5363928407526406</v>
          </cell>
          <cell r="D2180">
            <v>3.732907630522095</v>
          </cell>
          <cell r="E2180">
            <v>3.49</v>
          </cell>
          <cell r="F2180">
            <v>0.13767783386874713</v>
          </cell>
        </row>
        <row r="2181">
          <cell r="A2181">
            <v>37957</v>
          </cell>
          <cell r="B2181">
            <v>2.6</v>
          </cell>
          <cell r="C2181">
            <v>3.5359633027522954</v>
          </cell>
          <cell r="D2181">
            <v>3.7321526104417742</v>
          </cell>
          <cell r="E2181">
            <v>3.49</v>
          </cell>
          <cell r="F2181">
            <v>0.13761467889908258</v>
          </cell>
        </row>
        <row r="2182">
          <cell r="A2182">
            <v>37958</v>
          </cell>
          <cell r="B2182">
            <v>2.62</v>
          </cell>
          <cell r="C2182">
            <v>3.5355433287482825</v>
          </cell>
          <cell r="D2182">
            <v>3.7313975903614534</v>
          </cell>
          <cell r="E2182">
            <v>3.49</v>
          </cell>
          <cell r="F2182">
            <v>0.14397065566254011</v>
          </cell>
        </row>
        <row r="2183">
          <cell r="A2183">
            <v>37959</v>
          </cell>
          <cell r="B2183">
            <v>2.64</v>
          </cell>
          <cell r="C2183">
            <v>3.5351329055912029</v>
          </cell>
          <cell r="D2183">
            <v>3.7307228915662725</v>
          </cell>
          <cell r="E2183">
            <v>3.49</v>
          </cell>
          <cell r="F2183">
            <v>0.15123739688359303</v>
          </cell>
        </row>
        <row r="2184">
          <cell r="A2184">
            <v>37960</v>
          </cell>
          <cell r="B2184">
            <v>2.63</v>
          </cell>
          <cell r="C2184">
            <v>3.5347182775996355</v>
          </cell>
          <cell r="D2184">
            <v>3.7299839357429789</v>
          </cell>
          <cell r="E2184">
            <v>3.49</v>
          </cell>
          <cell r="F2184">
            <v>0.14658726523133303</v>
          </cell>
        </row>
        <row r="2185">
          <cell r="A2185">
            <v>37963</v>
          </cell>
          <cell r="B2185">
            <v>2.61</v>
          </cell>
          <cell r="C2185">
            <v>3.5342948717948737</v>
          </cell>
          <cell r="D2185">
            <v>3.7292048192771157</v>
          </cell>
          <cell r="E2185">
            <v>3.4850000000000003</v>
          </cell>
          <cell r="F2185">
            <v>0.14102564102564102</v>
          </cell>
        </row>
        <row r="2186">
          <cell r="A2186">
            <v>37964</v>
          </cell>
          <cell r="B2186">
            <v>2.62</v>
          </cell>
          <cell r="C2186">
            <v>3.5338764302059515</v>
          </cell>
          <cell r="D2186">
            <v>3.7284257028112511</v>
          </cell>
          <cell r="E2186">
            <v>3.48</v>
          </cell>
          <cell r="F2186">
            <v>0.14416475972540047</v>
          </cell>
        </row>
        <row r="2187">
          <cell r="A2187">
            <v>37965</v>
          </cell>
          <cell r="B2187">
            <v>2.67</v>
          </cell>
          <cell r="C2187">
            <v>3.5334812442817953</v>
          </cell>
          <cell r="D2187">
            <v>3.727662650602416</v>
          </cell>
          <cell r="E2187">
            <v>3.48</v>
          </cell>
          <cell r="F2187">
            <v>0.16285452881976212</v>
          </cell>
        </row>
        <row r="2188">
          <cell r="A2188">
            <v>37966</v>
          </cell>
          <cell r="B2188">
            <v>2.67</v>
          </cell>
          <cell r="C2188">
            <v>3.5330864197530882</v>
          </cell>
          <cell r="D2188">
            <v>3.7269236947791233</v>
          </cell>
          <cell r="E2188">
            <v>3.48</v>
          </cell>
          <cell r="F2188">
            <v>0.16278006401463191</v>
          </cell>
        </row>
        <row r="2189">
          <cell r="A2189">
            <v>37967</v>
          </cell>
          <cell r="B2189">
            <v>2.67</v>
          </cell>
          <cell r="C2189">
            <v>3.5326919561243164</v>
          </cell>
          <cell r="D2189">
            <v>3.7262168674698866</v>
          </cell>
          <cell r="E2189">
            <v>3.48</v>
          </cell>
          <cell r="F2189">
            <v>0.16270566727605118</v>
          </cell>
        </row>
        <row r="2190">
          <cell r="A2190">
            <v>37970</v>
          </cell>
          <cell r="B2190">
            <v>2.67</v>
          </cell>
          <cell r="C2190">
            <v>3.5322978529008702</v>
          </cell>
          <cell r="D2190">
            <v>3.7255180722891641</v>
          </cell>
          <cell r="E2190">
            <v>3.48</v>
          </cell>
          <cell r="F2190">
            <v>0.1626313385107355</v>
          </cell>
        </row>
        <row r="2191">
          <cell r="A2191">
            <v>37971</v>
          </cell>
          <cell r="B2191">
            <v>2.67</v>
          </cell>
          <cell r="C2191">
            <v>3.5319041095890431</v>
          </cell>
          <cell r="D2191">
            <v>3.7247871485943853</v>
          </cell>
          <cell r="E2191">
            <v>3.48</v>
          </cell>
          <cell r="F2191">
            <v>0.16255707762557078</v>
          </cell>
        </row>
        <row r="2192">
          <cell r="A2192">
            <v>37972</v>
          </cell>
          <cell r="B2192">
            <v>2.64</v>
          </cell>
          <cell r="C2192">
            <v>3.5314970333181219</v>
          </cell>
          <cell r="D2192">
            <v>3.7240080321285216</v>
          </cell>
          <cell r="E2192">
            <v>3.48</v>
          </cell>
          <cell r="F2192">
            <v>0.15198539479689641</v>
          </cell>
        </row>
        <row r="2193">
          <cell r="A2193">
            <v>37973</v>
          </cell>
          <cell r="B2193">
            <v>2.65</v>
          </cell>
          <cell r="C2193">
            <v>3.5310948905109507</v>
          </cell>
          <cell r="D2193">
            <v>3.7232128514056302</v>
          </cell>
          <cell r="E2193">
            <v>3.48</v>
          </cell>
          <cell r="F2193">
            <v>0.15693430656934307</v>
          </cell>
        </row>
        <row r="2194">
          <cell r="A2194">
            <v>37974</v>
          </cell>
          <cell r="B2194">
            <v>2.63</v>
          </cell>
          <cell r="C2194">
            <v>3.5306839945280459</v>
          </cell>
          <cell r="D2194">
            <v>3.7224096385542245</v>
          </cell>
          <cell r="E2194">
            <v>3.48</v>
          </cell>
          <cell r="F2194">
            <v>0.14683082535339717</v>
          </cell>
        </row>
        <row r="2195">
          <cell r="A2195">
            <v>37977</v>
          </cell>
          <cell r="B2195">
            <v>2.71</v>
          </cell>
          <cell r="C2195">
            <v>3.5303099361896102</v>
          </cell>
          <cell r="D2195">
            <v>3.7216787148594448</v>
          </cell>
          <cell r="E2195">
            <v>3.48</v>
          </cell>
          <cell r="F2195">
            <v>0.18094804010938925</v>
          </cell>
        </row>
        <row r="2196">
          <cell r="A2196">
            <v>37978</v>
          </cell>
          <cell r="B2196">
            <v>2.73</v>
          </cell>
          <cell r="C2196">
            <v>3.5299453302961292</v>
          </cell>
          <cell r="D2196">
            <v>3.720923694779124</v>
          </cell>
          <cell r="E2196">
            <v>3.48</v>
          </cell>
          <cell r="F2196">
            <v>0.18861047835990888</v>
          </cell>
        </row>
        <row r="2197">
          <cell r="A2197">
            <v>37979</v>
          </cell>
          <cell r="B2197">
            <v>2.76</v>
          </cell>
          <cell r="C2197">
            <v>3.5295947176684903</v>
          </cell>
          <cell r="D2197">
            <v>3.7202008032128586</v>
          </cell>
          <cell r="E2197">
            <v>3.48</v>
          </cell>
          <cell r="F2197">
            <v>0.20264116575591987</v>
          </cell>
        </row>
        <row r="2198">
          <cell r="A2198">
            <v>37980</v>
          </cell>
          <cell r="B2198">
            <v>2.75</v>
          </cell>
          <cell r="C2198">
            <v>3.5292398725534841</v>
          </cell>
          <cell r="D2198">
            <v>3.7194859437751071</v>
          </cell>
          <cell r="E2198">
            <v>3.48</v>
          </cell>
          <cell r="F2198">
            <v>0.19890760127446519</v>
          </cell>
        </row>
        <row r="2199">
          <cell r="A2199">
            <v>37981</v>
          </cell>
          <cell r="B2199">
            <v>2.76</v>
          </cell>
          <cell r="C2199">
            <v>3.5288898999090104</v>
          </cell>
          <cell r="D2199">
            <v>3.7187871485943842</v>
          </cell>
          <cell r="E2199">
            <v>3.48</v>
          </cell>
          <cell r="F2199">
            <v>0.20291173794358508</v>
          </cell>
        </row>
        <row r="2200">
          <cell r="A2200">
            <v>37984</v>
          </cell>
          <cell r="B2200">
            <v>2.72</v>
          </cell>
          <cell r="C2200">
            <v>3.5285220554797658</v>
          </cell>
          <cell r="D2200">
            <v>3.7181285140562319</v>
          </cell>
          <cell r="E2200">
            <v>3.48</v>
          </cell>
          <cell r="F2200">
            <v>0.18371987266939518</v>
          </cell>
        </row>
        <row r="2201">
          <cell r="A2201">
            <v>37985</v>
          </cell>
          <cell r="B2201">
            <v>2.75</v>
          </cell>
          <cell r="C2201">
            <v>3.528168181818184</v>
          </cell>
          <cell r="D2201">
            <v>3.7174698795180787</v>
          </cell>
          <cell r="E2201">
            <v>3.48</v>
          </cell>
          <cell r="F2201">
            <v>0.1990909090909091</v>
          </cell>
        </row>
        <row r="2202">
          <cell r="A2202">
            <v>37986</v>
          </cell>
          <cell r="B2202">
            <v>2.63</v>
          </cell>
          <cell r="C2202">
            <v>3.5277601090413473</v>
          </cell>
          <cell r="D2202">
            <v>3.7167148594377579</v>
          </cell>
          <cell r="E2202">
            <v>3.48</v>
          </cell>
          <cell r="F2202">
            <v>0.14629713766469787</v>
          </cell>
        </row>
        <row r="2203">
          <cell r="A2203">
            <v>37988</v>
          </cell>
          <cell r="B2203">
            <v>2.66</v>
          </cell>
          <cell r="C2203">
            <v>3.5273660308810193</v>
          </cell>
          <cell r="D2203">
            <v>3.7160080321285216</v>
          </cell>
          <cell r="E2203">
            <v>3.48</v>
          </cell>
          <cell r="F2203">
            <v>0.15985467756584923</v>
          </cell>
        </row>
        <row r="2204">
          <cell r="A2204">
            <v>37991</v>
          </cell>
          <cell r="B2204">
            <v>2.76</v>
          </cell>
          <cell r="C2204">
            <v>3.5270177031320951</v>
          </cell>
          <cell r="D2204">
            <v>3.7153574297188827</v>
          </cell>
          <cell r="E2204">
            <v>3.48</v>
          </cell>
          <cell r="F2204">
            <v>0.20426690876078074</v>
          </cell>
        </row>
        <row r="2205">
          <cell r="A2205">
            <v>37992</v>
          </cell>
          <cell r="B2205">
            <v>2.77</v>
          </cell>
          <cell r="C2205">
            <v>3.5266742286751387</v>
          </cell>
          <cell r="D2205">
            <v>3.7146907630522161</v>
          </cell>
          <cell r="E2205">
            <v>3.48</v>
          </cell>
          <cell r="F2205">
            <v>0.20871143375680581</v>
          </cell>
        </row>
        <row r="2206">
          <cell r="A2206">
            <v>37993</v>
          </cell>
          <cell r="B2206">
            <v>2.79</v>
          </cell>
          <cell r="C2206">
            <v>3.5263401360544244</v>
          </cell>
          <cell r="D2206">
            <v>3.7140642570281197</v>
          </cell>
          <cell r="E2206">
            <v>3.48</v>
          </cell>
          <cell r="F2206">
            <v>0.21859410430839002</v>
          </cell>
        </row>
        <row r="2207">
          <cell r="A2207">
            <v>37994</v>
          </cell>
          <cell r="B2207">
            <v>2.83</v>
          </cell>
          <cell r="C2207">
            <v>3.5260244786944721</v>
          </cell>
          <cell r="D2207">
            <v>3.7134779116465935</v>
          </cell>
          <cell r="E2207">
            <v>3.48</v>
          </cell>
          <cell r="F2207">
            <v>0.23118766999093382</v>
          </cell>
        </row>
        <row r="2208">
          <cell r="A2208">
            <v>37995</v>
          </cell>
          <cell r="B2208">
            <v>2.78</v>
          </cell>
          <cell r="C2208">
            <v>3.5256864521975557</v>
          </cell>
          <cell r="D2208">
            <v>3.7128353413654689</v>
          </cell>
          <cell r="E2208">
            <v>3.48</v>
          </cell>
          <cell r="F2208">
            <v>0.21431807884005438</v>
          </cell>
        </row>
        <row r="2209">
          <cell r="A2209">
            <v>37998</v>
          </cell>
          <cell r="B2209">
            <v>2.84</v>
          </cell>
          <cell r="C2209">
            <v>3.5253759057971039</v>
          </cell>
          <cell r="D2209">
            <v>3.7122088353413725</v>
          </cell>
          <cell r="E2209">
            <v>3.48</v>
          </cell>
          <cell r="F2209">
            <v>0.2368659420289855</v>
          </cell>
        </row>
        <row r="2210">
          <cell r="A2210">
            <v>37999</v>
          </cell>
          <cell r="B2210">
            <v>2.83</v>
          </cell>
          <cell r="C2210">
            <v>3.5250611136260774</v>
          </cell>
          <cell r="D2210">
            <v>3.7115742971887613</v>
          </cell>
          <cell r="E2210">
            <v>3.48</v>
          </cell>
          <cell r="F2210">
            <v>0.23132639203259395</v>
          </cell>
        </row>
        <row r="2211">
          <cell r="A2211">
            <v>38000</v>
          </cell>
          <cell r="B2211">
            <v>2.79</v>
          </cell>
          <cell r="C2211">
            <v>3.5247285067873326</v>
          </cell>
          <cell r="D2211">
            <v>3.7108674698795245</v>
          </cell>
          <cell r="E2211">
            <v>3.48</v>
          </cell>
          <cell r="F2211">
            <v>0.21855203619909502</v>
          </cell>
        </row>
        <row r="2212">
          <cell r="A2212">
            <v>38001</v>
          </cell>
          <cell r="B2212">
            <v>2.78</v>
          </cell>
          <cell r="C2212">
            <v>3.5243916779737696</v>
          </cell>
          <cell r="D2212">
            <v>3.7101365461847449</v>
          </cell>
          <cell r="E2212">
            <v>3.48</v>
          </cell>
          <cell r="F2212">
            <v>0.21393034825870647</v>
          </cell>
        </row>
        <row r="2213">
          <cell r="A2213">
            <v>38002</v>
          </cell>
          <cell r="B2213">
            <v>2.81</v>
          </cell>
          <cell r="C2213">
            <v>3.5240687160940349</v>
          </cell>
          <cell r="D2213">
            <v>3.7093734939759093</v>
          </cell>
          <cell r="E2213">
            <v>3.48</v>
          </cell>
          <cell r="F2213">
            <v>0.2255877034358047</v>
          </cell>
        </row>
        <row r="2214">
          <cell r="A2214">
            <v>38015</v>
          </cell>
          <cell r="B2214">
            <v>2.85</v>
          </cell>
          <cell r="C2214">
            <v>3.5237641211025781</v>
          </cell>
          <cell r="D2214">
            <v>3.7086345381526171</v>
          </cell>
          <cell r="E2214">
            <v>3.48</v>
          </cell>
          <cell r="F2214">
            <v>0.24175327609579755</v>
          </cell>
        </row>
        <row r="2215">
          <cell r="A2215">
            <v>38016</v>
          </cell>
          <cell r="B2215">
            <v>2.79</v>
          </cell>
          <cell r="C2215">
            <v>3.5234327009936792</v>
          </cell>
          <cell r="D2215">
            <v>3.7078393574297257</v>
          </cell>
          <cell r="E2215">
            <v>3.4750000000000001</v>
          </cell>
          <cell r="F2215">
            <v>0.21860885275519421</v>
          </cell>
        </row>
        <row r="2216">
          <cell r="A2216">
            <v>38019</v>
          </cell>
          <cell r="B2216">
            <v>2.85</v>
          </cell>
          <cell r="C2216">
            <v>3.5231286681715601</v>
          </cell>
          <cell r="D2216">
            <v>3.7071004016064326</v>
          </cell>
          <cell r="E2216">
            <v>3.47</v>
          </cell>
          <cell r="F2216">
            <v>0.24198645598194132</v>
          </cell>
        </row>
        <row r="2217">
          <cell r="A2217">
            <v>38020</v>
          </cell>
          <cell r="B2217">
            <v>2.89</v>
          </cell>
          <cell r="C2217">
            <v>3.5228429602888114</v>
          </cell>
          <cell r="D2217">
            <v>3.7063935742971954</v>
          </cell>
          <cell r="E2217">
            <v>3.47</v>
          </cell>
          <cell r="F2217">
            <v>0.25992779783393499</v>
          </cell>
        </row>
        <row r="2218">
          <cell r="A2218">
            <v>38021</v>
          </cell>
          <cell r="B2218">
            <v>2.95</v>
          </cell>
          <cell r="C2218">
            <v>3.5225845737483112</v>
          </cell>
          <cell r="D2218">
            <v>3.7057108433735011</v>
          </cell>
          <cell r="E2218">
            <v>3.47</v>
          </cell>
          <cell r="F2218">
            <v>0.28912945421741093</v>
          </cell>
        </row>
        <row r="2219">
          <cell r="A2219">
            <v>38022</v>
          </cell>
          <cell r="B2219">
            <v>2.97</v>
          </cell>
          <cell r="C2219">
            <v>3.5223354373309315</v>
          </cell>
          <cell r="D2219">
            <v>3.7050522088353488</v>
          </cell>
          <cell r="E2219">
            <v>3.47</v>
          </cell>
          <cell r="F2219">
            <v>0.2989179440937782</v>
          </cell>
        </row>
        <row r="2220">
          <cell r="A2220">
            <v>38023</v>
          </cell>
          <cell r="B2220">
            <v>2.94</v>
          </cell>
          <cell r="C2220">
            <v>3.5220730058584975</v>
          </cell>
          <cell r="D2220">
            <v>3.7043855421686822</v>
          </cell>
          <cell r="E2220">
            <v>3.47</v>
          </cell>
          <cell r="F2220">
            <v>0.2825597115817936</v>
          </cell>
        </row>
        <row r="2221">
          <cell r="A2221">
            <v>38026</v>
          </cell>
          <cell r="B2221">
            <v>2.99</v>
          </cell>
          <cell r="C2221">
            <v>3.521833333333336</v>
          </cell>
          <cell r="D2221">
            <v>3.7037751004016135</v>
          </cell>
          <cell r="E2221">
            <v>3.47</v>
          </cell>
          <cell r="F2221">
            <v>0.31126126126126125</v>
          </cell>
        </row>
        <row r="2222">
          <cell r="A2222">
            <v>38027</v>
          </cell>
          <cell r="B2222">
            <v>2.96</v>
          </cell>
          <cell r="C2222">
            <v>3.5215803692030643</v>
          </cell>
          <cell r="D2222">
            <v>3.7031405622490032</v>
          </cell>
          <cell r="E2222">
            <v>3.47</v>
          </cell>
          <cell r="F2222">
            <v>0.29266096352994148</v>
          </cell>
        </row>
        <row r="2223">
          <cell r="A2223">
            <v>38028</v>
          </cell>
          <cell r="B2223">
            <v>2.94</v>
          </cell>
          <cell r="C2223">
            <v>3.5213186318631888</v>
          </cell>
          <cell r="D2223">
            <v>3.7024979919678778</v>
          </cell>
          <cell r="E2223">
            <v>3.47</v>
          </cell>
          <cell r="F2223">
            <v>0.28217821782178215</v>
          </cell>
        </row>
        <row r="2224">
          <cell r="A2224">
            <v>38029</v>
          </cell>
          <cell r="B2224">
            <v>2.91</v>
          </cell>
          <cell r="C2224">
            <v>3.5210436347278478</v>
          </cell>
          <cell r="D2224">
            <v>3.7018152610441835</v>
          </cell>
          <cell r="E2224">
            <v>3.47</v>
          </cell>
          <cell r="F2224">
            <v>0.26900584795321636</v>
          </cell>
        </row>
        <row r="2225">
          <cell r="A2225">
            <v>38030</v>
          </cell>
          <cell r="B2225">
            <v>2.9</v>
          </cell>
          <cell r="C2225">
            <v>3.5207643884892108</v>
          </cell>
          <cell r="D2225">
            <v>3.7011566265060298</v>
          </cell>
          <cell r="E2225">
            <v>3.47</v>
          </cell>
          <cell r="F2225">
            <v>0.26393884892086333</v>
          </cell>
        </row>
        <row r="2226">
          <cell r="A2226">
            <v>38033</v>
          </cell>
          <cell r="B2226">
            <v>2.97</v>
          </cell>
          <cell r="C2226">
            <v>3.5205168539325866</v>
          </cell>
          <cell r="D2226">
            <v>3.7005783132530179</v>
          </cell>
          <cell r="E2226">
            <v>3.47</v>
          </cell>
          <cell r="F2226">
            <v>0.30022471910112358</v>
          </cell>
        </row>
        <row r="2227">
          <cell r="A2227">
            <v>38034</v>
          </cell>
          <cell r="B2227">
            <v>2.98</v>
          </cell>
          <cell r="C2227">
            <v>3.5202740341419609</v>
          </cell>
          <cell r="D2227">
            <v>3.7000321285140618</v>
          </cell>
          <cell r="E2227">
            <v>3.47</v>
          </cell>
          <cell r="F2227">
            <v>0.30682839173405213</v>
          </cell>
        </row>
        <row r="2228">
          <cell r="A2228">
            <v>38035</v>
          </cell>
          <cell r="B2228">
            <v>3.01</v>
          </cell>
          <cell r="C2228">
            <v>3.5200449034575683</v>
          </cell>
          <cell r="D2228">
            <v>3.6995020080321339</v>
          </cell>
          <cell r="E2228">
            <v>3.47</v>
          </cell>
          <cell r="F2228">
            <v>0.3246519982038617</v>
          </cell>
        </row>
        <row r="2229">
          <cell r="A2229">
            <v>38036</v>
          </cell>
          <cell r="B2229">
            <v>3.01</v>
          </cell>
          <cell r="C2229">
            <v>3.5198159784560166</v>
          </cell>
          <cell r="D2229">
            <v>3.6990040160642632</v>
          </cell>
          <cell r="E2229">
            <v>3.47</v>
          </cell>
          <cell r="F2229">
            <v>0.32450628366247758</v>
          </cell>
        </row>
        <row r="2230">
          <cell r="A2230">
            <v>38037</v>
          </cell>
          <cell r="B2230">
            <v>3.01</v>
          </cell>
          <cell r="C2230">
            <v>3.519587258860478</v>
          </cell>
          <cell r="D2230">
            <v>3.6984979919678773</v>
          </cell>
          <cell r="E2230">
            <v>3.47</v>
          </cell>
          <cell r="F2230">
            <v>0.3243606998654105</v>
          </cell>
        </row>
        <row r="2231">
          <cell r="A2231">
            <v>38040</v>
          </cell>
          <cell r="B2231">
            <v>2.94</v>
          </cell>
          <cell r="C2231">
            <v>3.519327354260092</v>
          </cell>
          <cell r="D2231">
            <v>3.6979437751004069</v>
          </cell>
          <cell r="E2231">
            <v>3.47</v>
          </cell>
          <cell r="F2231">
            <v>0.28206278026905829</v>
          </cell>
        </row>
        <row r="2232">
          <cell r="A2232">
            <v>38041</v>
          </cell>
          <cell r="B2232">
            <v>2.95</v>
          </cell>
          <cell r="C2232">
            <v>3.5190721649484558</v>
          </cell>
          <cell r="D2232">
            <v>3.6974297188755081</v>
          </cell>
          <cell r="E2232">
            <v>3.47</v>
          </cell>
          <cell r="F2232">
            <v>0.28955625280143432</v>
          </cell>
        </row>
        <row r="2233">
          <cell r="A2233">
            <v>38042</v>
          </cell>
          <cell r="B2233">
            <v>2.89</v>
          </cell>
          <cell r="C2233">
            <v>3.5187903225806476</v>
          </cell>
          <cell r="D2233">
            <v>3.6968915662650663</v>
          </cell>
          <cell r="E2233">
            <v>3.47</v>
          </cell>
          <cell r="F2233">
            <v>0.25806451612903225</v>
          </cell>
        </row>
        <row r="2234">
          <cell r="A2234">
            <v>38043</v>
          </cell>
          <cell r="B2234">
            <v>2.9</v>
          </cell>
          <cell r="C2234">
            <v>3.5185132109270061</v>
          </cell>
          <cell r="D2234">
            <v>3.6963293172690816</v>
          </cell>
          <cell r="E2234">
            <v>3.47</v>
          </cell>
          <cell r="F2234">
            <v>0.26332288401253917</v>
          </cell>
        </row>
        <row r="2235">
          <cell r="A2235">
            <v>38044</v>
          </cell>
          <cell r="B2235">
            <v>2.94</v>
          </cell>
          <cell r="C2235">
            <v>3.5182542524619538</v>
          </cell>
          <cell r="D2235">
            <v>3.6957911646586399</v>
          </cell>
          <cell r="E2235">
            <v>3.47</v>
          </cell>
          <cell r="F2235">
            <v>0.28245299910474486</v>
          </cell>
        </row>
        <row r="2236">
          <cell r="A2236">
            <v>38047</v>
          </cell>
          <cell r="B2236">
            <v>2.96</v>
          </cell>
          <cell r="C2236">
            <v>3.5180044742729324</v>
          </cell>
          <cell r="D2236">
            <v>3.6953172690763112</v>
          </cell>
          <cell r="E2236">
            <v>3.47</v>
          </cell>
          <cell r="F2236">
            <v>0.29440715883668905</v>
          </cell>
        </row>
        <row r="2237">
          <cell r="A2237">
            <v>38048</v>
          </cell>
          <cell r="B2237">
            <v>2.96</v>
          </cell>
          <cell r="C2237">
            <v>3.5177549194991076</v>
          </cell>
          <cell r="D2237">
            <v>3.6948192771084396</v>
          </cell>
          <cell r="E2237">
            <v>3.47</v>
          </cell>
          <cell r="F2237">
            <v>0.29427549194991054</v>
          </cell>
        </row>
        <row r="2238">
          <cell r="A2238">
            <v>38049</v>
          </cell>
          <cell r="B2238">
            <v>2.91</v>
          </cell>
          <cell r="C2238">
            <v>3.5174832364774269</v>
          </cell>
          <cell r="D2238">
            <v>3.6943212851405676</v>
          </cell>
          <cell r="E2238">
            <v>3.47</v>
          </cell>
          <cell r="F2238">
            <v>0.26866338846669646</v>
          </cell>
        </row>
        <row r="2239">
          <cell r="A2239">
            <v>38050</v>
          </cell>
          <cell r="B2239">
            <v>2.92</v>
          </cell>
          <cell r="C2239">
            <v>3.5172162645218963</v>
          </cell>
          <cell r="D2239">
            <v>3.6938393574297241</v>
          </cell>
          <cell r="E2239">
            <v>3.47</v>
          </cell>
          <cell r="F2239">
            <v>0.27301161751563896</v>
          </cell>
        </row>
        <row r="2240">
          <cell r="A2240">
            <v>38051</v>
          </cell>
          <cell r="B2240">
            <v>2.91</v>
          </cell>
          <cell r="C2240">
            <v>3.5169450647610558</v>
          </cell>
          <cell r="D2240">
            <v>3.6933734939759089</v>
          </cell>
          <cell r="E2240">
            <v>3.47</v>
          </cell>
          <cell r="F2240">
            <v>0.26842340330504688</v>
          </cell>
        </row>
        <row r="2241">
          <cell r="A2241">
            <v>38054</v>
          </cell>
          <cell r="B2241">
            <v>2.87</v>
          </cell>
          <cell r="C2241">
            <v>3.5166562500000018</v>
          </cell>
          <cell r="D2241">
            <v>3.6929236947791213</v>
          </cell>
          <cell r="E2241">
            <v>3.47</v>
          </cell>
          <cell r="F2241">
            <v>0.24955357142857143</v>
          </cell>
        </row>
        <row r="2242">
          <cell r="A2242">
            <v>38055</v>
          </cell>
          <cell r="B2242">
            <v>2.87</v>
          </cell>
          <cell r="C2242">
            <v>3.5163676929942009</v>
          </cell>
          <cell r="D2242">
            <v>3.692481927710848</v>
          </cell>
          <cell r="E2242">
            <v>3.47</v>
          </cell>
          <cell r="F2242">
            <v>0.249442213297635</v>
          </cell>
        </row>
        <row r="2243">
          <cell r="A2243">
            <v>38056</v>
          </cell>
          <cell r="B2243">
            <v>2.94</v>
          </cell>
          <cell r="C2243">
            <v>3.5161106155218569</v>
          </cell>
          <cell r="D2243">
            <v>3.6921044176706879</v>
          </cell>
          <cell r="E2243">
            <v>3.47</v>
          </cell>
          <cell r="F2243">
            <v>0.28367528991971452</v>
          </cell>
        </row>
        <row r="2244">
          <cell r="A2244">
            <v>38057</v>
          </cell>
          <cell r="B2244">
            <v>2.97</v>
          </cell>
          <cell r="C2244">
            <v>3.5158671422202423</v>
          </cell>
          <cell r="D2244">
            <v>3.6916706827309289</v>
          </cell>
          <cell r="E2244">
            <v>3.47</v>
          </cell>
          <cell r="F2244">
            <v>0.3036112349531877</v>
          </cell>
        </row>
        <row r="2245">
          <cell r="A2245">
            <v>38058</v>
          </cell>
          <cell r="B2245">
            <v>2.97</v>
          </cell>
          <cell r="C2245">
            <v>3.5156238859180053</v>
          </cell>
          <cell r="D2245">
            <v>3.6912690763052263</v>
          </cell>
          <cell r="E2245">
            <v>3.4649999999999999</v>
          </cell>
          <cell r="F2245">
            <v>0.303475935828877</v>
          </cell>
        </row>
        <row r="2246">
          <cell r="A2246">
            <v>38061</v>
          </cell>
          <cell r="B2246">
            <v>3.05</v>
          </cell>
          <cell r="C2246">
            <v>3.5154164810690443</v>
          </cell>
          <cell r="D2246">
            <v>3.6909397590361497</v>
          </cell>
          <cell r="E2246">
            <v>3.46</v>
          </cell>
          <cell r="F2246">
            <v>0.34610244988864142</v>
          </cell>
        </row>
        <row r="2247">
          <cell r="A2247">
            <v>38062</v>
          </cell>
          <cell r="B2247">
            <v>3.07</v>
          </cell>
          <cell r="C2247">
            <v>3.5152181656277843</v>
          </cell>
          <cell r="D2247">
            <v>3.6906024096385597</v>
          </cell>
          <cell r="E2247">
            <v>3.46</v>
          </cell>
          <cell r="F2247">
            <v>0.35485307212822798</v>
          </cell>
        </row>
        <row r="2248">
          <cell r="A2248">
            <v>38063</v>
          </cell>
          <cell r="B2248">
            <v>3.07</v>
          </cell>
          <cell r="C2248">
            <v>3.5150200267022713</v>
          </cell>
          <cell r="D2248">
            <v>3.6902971887550251</v>
          </cell>
          <cell r="E2248">
            <v>3.46</v>
          </cell>
          <cell r="F2248">
            <v>0.35469514908767247</v>
          </cell>
        </row>
        <row r="2249">
          <cell r="A2249">
            <v>38064</v>
          </cell>
          <cell r="B2249">
            <v>3.02</v>
          </cell>
          <cell r="C2249">
            <v>3.5147998220640586</v>
          </cell>
          <cell r="D2249">
            <v>3.6899919678714919</v>
          </cell>
          <cell r="E2249">
            <v>3.46</v>
          </cell>
          <cell r="F2249">
            <v>0.33496441281138789</v>
          </cell>
        </row>
        <row r="2250">
          <cell r="A2250">
            <v>38065</v>
          </cell>
          <cell r="B2250">
            <v>3.07</v>
          </cell>
          <cell r="C2250">
            <v>3.5146020453534921</v>
          </cell>
          <cell r="D2250">
            <v>3.6897108433734993</v>
          </cell>
          <cell r="E2250">
            <v>3.46</v>
          </cell>
          <cell r="F2250">
            <v>0.35482436638506004</v>
          </cell>
        </row>
        <row r="2251">
          <cell r="A2251">
            <v>38068</v>
          </cell>
          <cell r="B2251">
            <v>3.08</v>
          </cell>
          <cell r="C2251">
            <v>3.5144088888888905</v>
          </cell>
          <cell r="D2251">
            <v>3.6897429718875556</v>
          </cell>
          <cell r="E2251">
            <v>3.46</v>
          </cell>
          <cell r="F2251">
            <v>0.36044444444444446</v>
          </cell>
        </row>
        <row r="2252">
          <cell r="A2252">
            <v>38069</v>
          </cell>
          <cell r="B2252">
            <v>3.06</v>
          </cell>
          <cell r="C2252">
            <v>3.5142070191026229</v>
          </cell>
          <cell r="D2252">
            <v>3.6898072289156687</v>
          </cell>
          <cell r="E2252">
            <v>3.46</v>
          </cell>
          <cell r="F2252">
            <v>0.35006663705019991</v>
          </cell>
        </row>
        <row r="2253">
          <cell r="A2253">
            <v>38070</v>
          </cell>
          <cell r="B2253">
            <v>3.06</v>
          </cell>
          <cell r="C2253">
            <v>3.5140053285968049</v>
          </cell>
          <cell r="D2253">
            <v>3.6898795180722948</v>
          </cell>
          <cell r="E2253">
            <v>3.46</v>
          </cell>
          <cell r="F2253">
            <v>0.34991119005328597</v>
          </cell>
        </row>
        <row r="2254">
          <cell r="A2254">
            <v>38071</v>
          </cell>
          <cell r="B2254">
            <v>3.05</v>
          </cell>
          <cell r="C2254">
            <v>3.5137993786063046</v>
          </cell>
          <cell r="D2254">
            <v>3.6899196787148649</v>
          </cell>
          <cell r="E2254">
            <v>3.46</v>
          </cell>
          <cell r="F2254">
            <v>0.34531735463826008</v>
          </cell>
        </row>
        <row r="2255">
          <cell r="A2255">
            <v>38072</v>
          </cell>
          <cell r="B2255">
            <v>3.05</v>
          </cell>
          <cell r="C2255">
            <v>3.5135936113575887</v>
          </cell>
          <cell r="D2255">
            <v>3.6899518072289208</v>
          </cell>
          <cell r="E2255">
            <v>3.46</v>
          </cell>
          <cell r="F2255">
            <v>0.34516415261756878</v>
          </cell>
        </row>
        <row r="2256">
          <cell r="A2256">
            <v>38075</v>
          </cell>
          <cell r="B2256">
            <v>3.02</v>
          </cell>
          <cell r="C2256">
            <v>3.5133747228381398</v>
          </cell>
          <cell r="D2256">
            <v>3.6898875502008095</v>
          </cell>
          <cell r="E2256">
            <v>3.46</v>
          </cell>
          <cell r="F2256">
            <v>0.33392461197339246</v>
          </cell>
        </row>
        <row r="2257">
          <cell r="A2257">
            <v>38076</v>
          </cell>
          <cell r="B2257">
            <v>3.03</v>
          </cell>
          <cell r="C2257">
            <v>3.5131604609929101</v>
          </cell>
          <cell r="D2257">
            <v>3.6898232931726973</v>
          </cell>
          <cell r="E2257">
            <v>3.46</v>
          </cell>
          <cell r="F2257">
            <v>0.33909574468085107</v>
          </cell>
        </row>
        <row r="2258">
          <cell r="A2258">
            <v>38077</v>
          </cell>
          <cell r="B2258">
            <v>2.96</v>
          </cell>
          <cell r="C2258">
            <v>3.5129153743907864</v>
          </cell>
          <cell r="D2258">
            <v>3.6897349397590422</v>
          </cell>
          <cell r="E2258">
            <v>3.46</v>
          </cell>
          <cell r="F2258">
            <v>0.29419583517944176</v>
          </cell>
        </row>
        <row r="2259">
          <cell r="A2259">
            <v>38078</v>
          </cell>
          <cell r="B2259">
            <v>2.98</v>
          </cell>
          <cell r="C2259">
            <v>3.5126793622674954</v>
          </cell>
          <cell r="D2259">
            <v>3.6896867469879582</v>
          </cell>
          <cell r="E2259">
            <v>3.46</v>
          </cell>
          <cell r="F2259">
            <v>0.30956598759964571</v>
          </cell>
        </row>
        <row r="2260">
          <cell r="A2260">
            <v>38079</v>
          </cell>
          <cell r="B2260">
            <v>3</v>
          </cell>
          <cell r="C2260">
            <v>3.5124524125719367</v>
          </cell>
          <cell r="D2260">
            <v>3.6896546184739019</v>
          </cell>
          <cell r="E2260">
            <v>3.46</v>
          </cell>
          <cell r="F2260">
            <v>0.32005312084993359</v>
          </cell>
        </row>
        <row r="2261">
          <cell r="A2261">
            <v>38082</v>
          </cell>
          <cell r="B2261">
            <v>3</v>
          </cell>
          <cell r="C2261">
            <v>3.5122256637168161</v>
          </cell>
          <cell r="D2261">
            <v>3.6896465863453884</v>
          </cell>
          <cell r="E2261">
            <v>3.46</v>
          </cell>
          <cell r="F2261">
            <v>0.31991150442477878</v>
          </cell>
        </row>
        <row r="2262">
          <cell r="A2262">
            <v>38083</v>
          </cell>
          <cell r="B2262">
            <v>3.01</v>
          </cell>
          <cell r="C2262">
            <v>3.5120035382574102</v>
          </cell>
          <cell r="D2262">
            <v>3.689614457831333</v>
          </cell>
          <cell r="E2262">
            <v>3.46</v>
          </cell>
          <cell r="F2262">
            <v>0.32817337461300311</v>
          </cell>
        </row>
        <row r="2263">
          <cell r="A2263">
            <v>38084</v>
          </cell>
          <cell r="B2263">
            <v>3.01</v>
          </cell>
          <cell r="C2263">
            <v>3.5117816091954044</v>
          </cell>
          <cell r="D2263">
            <v>3.6895742971887628</v>
          </cell>
          <cell r="E2263">
            <v>3.46</v>
          </cell>
          <cell r="F2263">
            <v>0.32802829354553492</v>
          </cell>
        </row>
        <row r="2264">
          <cell r="A2264">
            <v>38085</v>
          </cell>
          <cell r="B2264">
            <v>3</v>
          </cell>
          <cell r="C2264">
            <v>3.5115554573574923</v>
          </cell>
          <cell r="D2264">
            <v>3.6895421686747074</v>
          </cell>
          <cell r="E2264">
            <v>3.46</v>
          </cell>
          <cell r="F2264">
            <v>0.31948740609809989</v>
          </cell>
        </row>
        <row r="2265">
          <cell r="A2265">
            <v>38086</v>
          </cell>
          <cell r="B2265">
            <v>2.93</v>
          </cell>
          <cell r="C2265">
            <v>3.5112985865724404</v>
          </cell>
          <cell r="D2265">
            <v>3.6894377510040237</v>
          </cell>
          <cell r="E2265">
            <v>3.46</v>
          </cell>
          <cell r="F2265">
            <v>0.27606007067137811</v>
          </cell>
        </row>
        <row r="2266">
          <cell r="A2266">
            <v>38089</v>
          </cell>
          <cell r="B2266">
            <v>2.92</v>
          </cell>
          <cell r="C2266">
            <v>3.5110375275938215</v>
          </cell>
          <cell r="D2266">
            <v>3.6893172690763136</v>
          </cell>
          <cell r="E2266">
            <v>3.46</v>
          </cell>
          <cell r="F2266">
            <v>0.27108167770419428</v>
          </cell>
        </row>
        <row r="2267">
          <cell r="A2267">
            <v>38090</v>
          </cell>
          <cell r="B2267">
            <v>2.91</v>
          </cell>
          <cell r="C2267">
            <v>3.5107722859664632</v>
          </cell>
          <cell r="D2267">
            <v>3.6892128514056308</v>
          </cell>
          <cell r="E2267">
            <v>3.46</v>
          </cell>
          <cell r="F2267">
            <v>0.26610767872903796</v>
          </cell>
        </row>
        <row r="2268">
          <cell r="A2268">
            <v>38091</v>
          </cell>
          <cell r="B2268">
            <v>2.88</v>
          </cell>
          <cell r="C2268">
            <v>3.5104940449933859</v>
          </cell>
          <cell r="D2268">
            <v>3.689108433734948</v>
          </cell>
          <cell r="E2268">
            <v>3.46</v>
          </cell>
          <cell r="F2268">
            <v>0.25099250110277899</v>
          </cell>
        </row>
        <row r="2269">
          <cell r="A2269">
            <v>38092</v>
          </cell>
          <cell r="B2269">
            <v>2.85</v>
          </cell>
          <cell r="C2269">
            <v>3.5102028218694912</v>
          </cell>
          <cell r="D2269">
            <v>3.688963855421695</v>
          </cell>
          <cell r="E2269">
            <v>3.46</v>
          </cell>
          <cell r="F2269">
            <v>0.23633156966490299</v>
          </cell>
        </row>
        <row r="2270">
          <cell r="A2270">
            <v>38093</v>
          </cell>
          <cell r="B2270">
            <v>2.88</v>
          </cell>
          <cell r="C2270">
            <v>3.50992507712649</v>
          </cell>
          <cell r="D2270">
            <v>3.6888514056224988</v>
          </cell>
          <cell r="E2270">
            <v>3.46</v>
          </cell>
          <cell r="F2270">
            <v>0.25121198765976199</v>
          </cell>
        </row>
        <row r="2271">
          <cell r="A2271">
            <v>38096</v>
          </cell>
          <cell r="B2271">
            <v>2.85</v>
          </cell>
          <cell r="C2271">
            <v>3.5096343612334828</v>
          </cell>
          <cell r="D2271">
            <v>3.6887309236947883</v>
          </cell>
          <cell r="E2271">
            <v>3.46</v>
          </cell>
          <cell r="F2271">
            <v>0.23612334801762114</v>
          </cell>
        </row>
        <row r="2272">
          <cell r="A2272">
            <v>38097</v>
          </cell>
          <cell r="B2272">
            <v>2.84</v>
          </cell>
          <cell r="C2272">
            <v>3.5093394980184969</v>
          </cell>
          <cell r="D2272">
            <v>3.6886265060241059</v>
          </cell>
          <cell r="E2272">
            <v>3.46</v>
          </cell>
          <cell r="F2272">
            <v>0.23249669749009247</v>
          </cell>
        </row>
        <row r="2273">
          <cell r="A2273">
            <v>38098</v>
          </cell>
          <cell r="B2273">
            <v>2.8</v>
          </cell>
          <cell r="C2273">
            <v>3.5090272887323972</v>
          </cell>
          <cell r="D2273">
            <v>3.6884819277108543</v>
          </cell>
          <cell r="E2273">
            <v>3.4550000000000001</v>
          </cell>
          <cell r="F2273">
            <v>0.21786971830985916</v>
          </cell>
        </row>
        <row r="2274">
          <cell r="A2274">
            <v>38099</v>
          </cell>
          <cell r="B2274">
            <v>2.81</v>
          </cell>
          <cell r="C2274">
            <v>3.5087197536295673</v>
          </cell>
          <cell r="D2274">
            <v>3.6883614457831437</v>
          </cell>
          <cell r="E2274">
            <v>3.45</v>
          </cell>
          <cell r="F2274">
            <v>0.22041355037395513</v>
          </cell>
        </row>
        <row r="2275">
          <cell r="A2275">
            <v>38100</v>
          </cell>
          <cell r="B2275">
            <v>2.78</v>
          </cell>
          <cell r="C2275">
            <v>3.5083992963940225</v>
          </cell>
          <cell r="D2275">
            <v>3.6882489959839466</v>
          </cell>
          <cell r="E2275">
            <v>3.45</v>
          </cell>
          <cell r="F2275">
            <v>0.20800351802990324</v>
          </cell>
        </row>
        <row r="2276">
          <cell r="A2276">
            <v>38103</v>
          </cell>
          <cell r="B2276">
            <v>2.78</v>
          </cell>
          <cell r="C2276">
            <v>3.5080791208791235</v>
          </cell>
          <cell r="D2276">
            <v>3.6881847389558335</v>
          </cell>
          <cell r="E2276">
            <v>3.45</v>
          </cell>
          <cell r="F2276">
            <v>0.2079120879120879</v>
          </cell>
        </row>
        <row r="2277">
          <cell r="A2277">
            <v>38104</v>
          </cell>
          <cell r="B2277">
            <v>2.74</v>
          </cell>
          <cell r="C2277">
            <v>3.5077416520210924</v>
          </cell>
          <cell r="D2277">
            <v>3.6881204819277205</v>
          </cell>
          <cell r="E2277">
            <v>3.45</v>
          </cell>
          <cell r="F2277">
            <v>0.18936731107205623</v>
          </cell>
        </row>
        <row r="2278">
          <cell r="A2278">
            <v>38105</v>
          </cell>
          <cell r="B2278">
            <v>2.73</v>
          </cell>
          <cell r="C2278">
            <v>3.5074000878348728</v>
          </cell>
          <cell r="D2278">
            <v>3.6879919678714956</v>
          </cell>
          <cell r="E2278">
            <v>3.45</v>
          </cell>
          <cell r="F2278">
            <v>0.1831357048748353</v>
          </cell>
        </row>
        <row r="2279">
          <cell r="A2279">
            <v>38106</v>
          </cell>
          <cell r="B2279">
            <v>2.69</v>
          </cell>
          <cell r="C2279">
            <v>3.5070412642669031</v>
          </cell>
          <cell r="D2279">
            <v>3.6878152610441863</v>
          </cell>
          <cell r="E2279">
            <v>3.45</v>
          </cell>
          <cell r="F2279">
            <v>0.16988586479367868</v>
          </cell>
        </row>
        <row r="2280">
          <cell r="A2280">
            <v>38107</v>
          </cell>
          <cell r="B2280">
            <v>2.71</v>
          </cell>
          <cell r="C2280">
            <v>3.5066915313734119</v>
          </cell>
          <cell r="D2280">
            <v>3.6876465863453909</v>
          </cell>
          <cell r="E2280">
            <v>3.45</v>
          </cell>
          <cell r="F2280">
            <v>0.1755155770074594</v>
          </cell>
        </row>
        <row r="2281">
          <cell r="A2281">
            <v>38117</v>
          </cell>
          <cell r="B2281">
            <v>2.65</v>
          </cell>
          <cell r="C2281">
            <v>3.5063157894736863</v>
          </cell>
          <cell r="D2281">
            <v>3.6873734939759131</v>
          </cell>
          <cell r="E2281">
            <v>3.45</v>
          </cell>
          <cell r="F2281">
            <v>0.15175438596491228</v>
          </cell>
        </row>
        <row r="2282">
          <cell r="A2282">
            <v>38118</v>
          </cell>
          <cell r="B2282">
            <v>2.67</v>
          </cell>
          <cell r="C2282">
            <v>3.5059491451117952</v>
          </cell>
          <cell r="D2282">
            <v>3.6871164658634625</v>
          </cell>
          <cell r="E2282">
            <v>3.45</v>
          </cell>
          <cell r="F2282">
            <v>0.15870232354230601</v>
          </cell>
        </row>
        <row r="2283">
          <cell r="A2283">
            <v>38119</v>
          </cell>
          <cell r="B2283">
            <v>2.73</v>
          </cell>
          <cell r="C2283">
            <v>3.5056091148115707</v>
          </cell>
          <cell r="D2283">
            <v>3.6868995983935826</v>
          </cell>
          <cell r="E2283">
            <v>3.45</v>
          </cell>
          <cell r="F2283">
            <v>0.18448729184925505</v>
          </cell>
        </row>
        <row r="2284">
          <cell r="A2284">
            <v>38120</v>
          </cell>
          <cell r="B2284">
            <v>2.72</v>
          </cell>
          <cell r="C2284">
            <v>3.5052650021901028</v>
          </cell>
          <cell r="D2284">
            <v>3.6866586345381611</v>
          </cell>
          <cell r="E2284">
            <v>3.45</v>
          </cell>
          <cell r="F2284">
            <v>0.17958826106000875</v>
          </cell>
        </row>
        <row r="2285">
          <cell r="A2285">
            <v>38121</v>
          </cell>
          <cell r="B2285">
            <v>2.66</v>
          </cell>
          <cell r="C2285">
            <v>3.5048949211908953</v>
          </cell>
          <cell r="D2285">
            <v>3.6863775100401686</v>
          </cell>
          <cell r="E2285">
            <v>3.4450000000000003</v>
          </cell>
          <cell r="F2285">
            <v>0.15455341506129597</v>
          </cell>
        </row>
        <row r="2286">
          <cell r="A2286">
            <v>38124</v>
          </cell>
          <cell r="B2286">
            <v>2.62</v>
          </cell>
          <cell r="C2286">
            <v>3.5045076586433281</v>
          </cell>
          <cell r="D2286">
            <v>3.6860722891566353</v>
          </cell>
          <cell r="E2286">
            <v>3.44</v>
          </cell>
          <cell r="F2286">
            <v>0.13785557986870897</v>
          </cell>
        </row>
        <row r="2287">
          <cell r="A2287">
            <v>38125</v>
          </cell>
          <cell r="B2287">
            <v>2.64</v>
          </cell>
          <cell r="C2287">
            <v>3.5041294838145256</v>
          </cell>
          <cell r="D2287">
            <v>3.6857429718875583</v>
          </cell>
          <cell r="E2287">
            <v>3.44</v>
          </cell>
          <cell r="F2287">
            <v>0.14698162729658792</v>
          </cell>
        </row>
        <row r="2288">
          <cell r="A2288">
            <v>38126</v>
          </cell>
          <cell r="B2288">
            <v>2.65</v>
          </cell>
          <cell r="C2288">
            <v>3.5037560122431155</v>
          </cell>
          <cell r="D2288">
            <v>3.6853975903614544</v>
          </cell>
          <cell r="E2288">
            <v>3.44</v>
          </cell>
          <cell r="F2288">
            <v>0.15216440752076957</v>
          </cell>
        </row>
        <row r="2289">
          <cell r="A2289">
            <v>38127</v>
          </cell>
          <cell r="B2289">
            <v>2.63</v>
          </cell>
          <cell r="C2289">
            <v>3.503374125874128</v>
          </cell>
          <cell r="D2289">
            <v>3.6850281124498077</v>
          </cell>
          <cell r="E2289">
            <v>3.44</v>
          </cell>
          <cell r="F2289">
            <v>0.14117132867132867</v>
          </cell>
        </row>
        <row r="2290">
          <cell r="A2290">
            <v>38128</v>
          </cell>
          <cell r="B2290">
            <v>2.65</v>
          </cell>
          <cell r="C2290">
            <v>3.5030013106159914</v>
          </cell>
          <cell r="D2290">
            <v>3.6846666666666748</v>
          </cell>
          <cell r="E2290">
            <v>3.44</v>
          </cell>
          <cell r="F2290">
            <v>0.15246832678025338</v>
          </cell>
        </row>
        <row r="2291">
          <cell r="A2291">
            <v>38131</v>
          </cell>
          <cell r="B2291">
            <v>2.63</v>
          </cell>
          <cell r="C2291">
            <v>3.5026200873362465</v>
          </cell>
          <cell r="D2291">
            <v>3.6843052208835423</v>
          </cell>
          <cell r="E2291">
            <v>3.44</v>
          </cell>
          <cell r="F2291">
            <v>0.14104803493449783</v>
          </cell>
        </row>
        <row r="2292">
          <cell r="A2292">
            <v>38132</v>
          </cell>
          <cell r="B2292">
            <v>2.58</v>
          </cell>
          <cell r="C2292">
            <v>3.5022173723264971</v>
          </cell>
          <cell r="D2292">
            <v>3.6839196787148669</v>
          </cell>
          <cell r="E2292">
            <v>3.44</v>
          </cell>
          <cell r="F2292">
            <v>0.12527280663465734</v>
          </cell>
        </row>
        <row r="2293">
          <cell r="A2293">
            <v>38133</v>
          </cell>
          <cell r="B2293">
            <v>2.59</v>
          </cell>
          <cell r="C2293">
            <v>3.5018193717277506</v>
          </cell>
          <cell r="D2293">
            <v>3.6834939759036223</v>
          </cell>
          <cell r="E2293">
            <v>3.44</v>
          </cell>
          <cell r="F2293">
            <v>0.12827225130890052</v>
          </cell>
        </row>
        <row r="2294">
          <cell r="A2294">
            <v>38134</v>
          </cell>
          <cell r="B2294">
            <v>2.65</v>
          </cell>
          <cell r="C2294">
            <v>3.5014478848669883</v>
          </cell>
          <cell r="D2294">
            <v>3.6831084337349473</v>
          </cell>
          <cell r="E2294">
            <v>3.44</v>
          </cell>
          <cell r="F2294">
            <v>0.15351068469254253</v>
          </cell>
        </row>
        <row r="2295">
          <cell r="A2295">
            <v>38135</v>
          </cell>
          <cell r="B2295">
            <v>2.63</v>
          </cell>
          <cell r="C2295">
            <v>3.5010680034873602</v>
          </cell>
          <cell r="D2295">
            <v>3.6827148594377586</v>
          </cell>
          <cell r="E2295">
            <v>3.44</v>
          </cell>
          <cell r="F2295">
            <v>0.14167393199651265</v>
          </cell>
        </row>
        <row r="2296">
          <cell r="A2296">
            <v>38138</v>
          </cell>
          <cell r="B2296">
            <v>2.65</v>
          </cell>
          <cell r="C2296">
            <v>3.5006971677559928</v>
          </cell>
          <cell r="D2296">
            <v>3.682337349397597</v>
          </cell>
          <cell r="E2296">
            <v>3.44</v>
          </cell>
          <cell r="F2296">
            <v>0.15381263616557733</v>
          </cell>
        </row>
        <row r="2297">
          <cell r="A2297">
            <v>38139</v>
          </cell>
          <cell r="B2297">
            <v>2.69</v>
          </cell>
          <cell r="C2297">
            <v>3.500344076655054</v>
          </cell>
          <cell r="D2297">
            <v>3.6820160642570352</v>
          </cell>
          <cell r="E2297">
            <v>3.44</v>
          </cell>
          <cell r="F2297">
            <v>0.17465156794425088</v>
          </cell>
        </row>
        <row r="2298">
          <cell r="A2298">
            <v>38140</v>
          </cell>
          <cell r="B2298">
            <v>2.66</v>
          </cell>
          <cell r="C2298">
            <v>3.4999782324771456</v>
          </cell>
          <cell r="D2298">
            <v>3.6816626506024162</v>
          </cell>
          <cell r="E2298">
            <v>3.44</v>
          </cell>
          <cell r="F2298">
            <v>0.1584675663909447</v>
          </cell>
        </row>
        <row r="2299">
          <cell r="A2299">
            <v>38141</v>
          </cell>
          <cell r="B2299">
            <v>2.62</v>
          </cell>
          <cell r="C2299">
            <v>3.499595300261098</v>
          </cell>
          <cell r="D2299">
            <v>3.6812530120481992</v>
          </cell>
          <cell r="E2299">
            <v>3.44</v>
          </cell>
          <cell r="F2299">
            <v>0.13794604003481289</v>
          </cell>
        </row>
        <row r="2300">
          <cell r="A2300">
            <v>38142</v>
          </cell>
          <cell r="B2300">
            <v>2.62</v>
          </cell>
          <cell r="C2300">
            <v>3.4992127011744252</v>
          </cell>
          <cell r="D2300">
            <v>3.6808755020080386</v>
          </cell>
          <cell r="E2300">
            <v>3.44</v>
          </cell>
          <cell r="F2300">
            <v>0.1378860374075685</v>
          </cell>
        </row>
        <row r="2301">
          <cell r="A2301">
            <v>38145</v>
          </cell>
          <cell r="B2301">
            <v>2.58</v>
          </cell>
          <cell r="C2301">
            <v>3.4988130434782621</v>
          </cell>
          <cell r="D2301">
            <v>3.6804658634538208</v>
          </cell>
          <cell r="E2301">
            <v>3.44</v>
          </cell>
          <cell r="F2301">
            <v>0.12478260869565218</v>
          </cell>
        </row>
        <row r="2302">
          <cell r="A2302">
            <v>38146</v>
          </cell>
          <cell r="B2302">
            <v>2.54</v>
          </cell>
          <cell r="C2302">
            <v>3.4983963494133001</v>
          </cell>
          <cell r="D2302">
            <v>3.6800000000000055</v>
          </cell>
          <cell r="E2302">
            <v>3.44</v>
          </cell>
          <cell r="F2302">
            <v>0.11429813124728379</v>
          </cell>
        </row>
        <row r="2303">
          <cell r="A2303">
            <v>38147</v>
          </cell>
          <cell r="B2303">
            <v>2.4900000000000002</v>
          </cell>
          <cell r="C2303">
            <v>3.4979582971329291</v>
          </cell>
          <cell r="D2303">
            <v>3.6794538152610499</v>
          </cell>
          <cell r="E2303">
            <v>3.44</v>
          </cell>
          <cell r="F2303">
            <v>9.9913119026933103E-2</v>
          </cell>
        </row>
        <row r="2304">
          <cell r="A2304">
            <v>38148</v>
          </cell>
          <cell r="B2304">
            <v>2.4900000000000002</v>
          </cell>
          <cell r="C2304">
            <v>3.4975206252713864</v>
          </cell>
          <cell r="D2304">
            <v>3.6788915662650656</v>
          </cell>
          <cell r="E2304">
            <v>3.44</v>
          </cell>
          <cell r="F2304">
            <v>9.9869735128093787E-2</v>
          </cell>
        </row>
        <row r="2305">
          <cell r="A2305">
            <v>38149</v>
          </cell>
          <cell r="B2305">
            <v>2.5</v>
          </cell>
          <cell r="C2305">
            <v>3.4970876736111123</v>
          </cell>
          <cell r="D2305">
            <v>3.6783212851405676</v>
          </cell>
          <cell r="E2305">
            <v>3.44</v>
          </cell>
          <cell r="F2305">
            <v>0.10503472222222222</v>
          </cell>
        </row>
        <row r="2306">
          <cell r="A2306">
            <v>38152</v>
          </cell>
          <cell r="B2306">
            <v>2.44</v>
          </cell>
          <cell r="C2306">
            <v>3.4966290672451201</v>
          </cell>
          <cell r="D2306">
            <v>3.677702811244985</v>
          </cell>
          <cell r="E2306">
            <v>3.44</v>
          </cell>
          <cell r="F2306">
            <v>7.9392624728850322E-2</v>
          </cell>
        </row>
        <row r="2307">
          <cell r="A2307">
            <v>38153</v>
          </cell>
          <cell r="B2307">
            <v>2.4900000000000002</v>
          </cell>
          <cell r="C2307">
            <v>3.4961925411968786</v>
          </cell>
          <cell r="D2307">
            <v>3.6771164658634583</v>
          </cell>
          <cell r="E2307">
            <v>3.44</v>
          </cell>
          <cell r="F2307">
            <v>0.10017346053772767</v>
          </cell>
        </row>
        <row r="2308">
          <cell r="A2308">
            <v>38154</v>
          </cell>
          <cell r="B2308">
            <v>2.5099999999999998</v>
          </cell>
          <cell r="C2308">
            <v>3.4957650628521901</v>
          </cell>
          <cell r="D2308">
            <v>3.6765381526104459</v>
          </cell>
          <cell r="E2308">
            <v>3.44</v>
          </cell>
          <cell r="F2308">
            <v>0.10836584308625921</v>
          </cell>
        </row>
        <row r="2309">
          <cell r="A2309">
            <v>38155</v>
          </cell>
          <cell r="B2309">
            <v>2.46</v>
          </cell>
          <cell r="C2309">
            <v>3.4953162911611795</v>
          </cell>
          <cell r="D2309">
            <v>3.6759437751004067</v>
          </cell>
          <cell r="E2309">
            <v>3.44</v>
          </cell>
          <cell r="F2309">
            <v>8.578856152512998E-2</v>
          </cell>
        </row>
        <row r="2310">
          <cell r="A2310">
            <v>38156</v>
          </cell>
          <cell r="B2310">
            <v>2.42</v>
          </cell>
          <cell r="C2310">
            <v>3.4948505846686886</v>
          </cell>
          <cell r="D2310">
            <v>3.6753574297188805</v>
          </cell>
          <cell r="E2310">
            <v>3.44</v>
          </cell>
          <cell r="F2310">
            <v>7.4058033780857513E-2</v>
          </cell>
        </row>
        <row r="2311">
          <cell r="A2311">
            <v>38159</v>
          </cell>
          <cell r="B2311">
            <v>2.4300000000000002</v>
          </cell>
          <cell r="C2311">
            <v>3.4943896103896117</v>
          </cell>
          <cell r="D2311">
            <v>3.6747710843373556</v>
          </cell>
          <cell r="E2311">
            <v>3.44</v>
          </cell>
          <cell r="F2311">
            <v>7.6623376623376621E-2</v>
          </cell>
        </row>
        <row r="2312">
          <cell r="A2312">
            <v>38160</v>
          </cell>
          <cell r="B2312">
            <v>2.4700000000000002</v>
          </cell>
          <cell r="C2312">
            <v>3.4939463435742115</v>
          </cell>
          <cell r="D2312">
            <v>3.6742409638554276</v>
          </cell>
          <cell r="E2312">
            <v>3.44</v>
          </cell>
          <cell r="F2312">
            <v>9.1735179575941156E-2</v>
          </cell>
        </row>
        <row r="2313">
          <cell r="A2313">
            <v>38161</v>
          </cell>
          <cell r="B2313">
            <v>2.4500000000000002</v>
          </cell>
          <cell r="C2313">
            <v>3.4934948096885825</v>
          </cell>
          <cell r="D2313">
            <v>3.6737028112449859</v>
          </cell>
          <cell r="E2313">
            <v>3.4350000000000001</v>
          </cell>
          <cell r="F2313">
            <v>8.2612456747404847E-2</v>
          </cell>
        </row>
        <row r="2314">
          <cell r="A2314">
            <v>38162</v>
          </cell>
          <cell r="B2314">
            <v>2.4300000000000002</v>
          </cell>
          <cell r="C2314">
            <v>3.4930350194552542</v>
          </cell>
          <cell r="D2314">
            <v>3.6731646586345441</v>
          </cell>
          <cell r="E2314">
            <v>3.43</v>
          </cell>
          <cell r="F2314">
            <v>7.6523994811932561E-2</v>
          </cell>
        </row>
        <row r="2315">
          <cell r="A2315">
            <v>38163</v>
          </cell>
          <cell r="B2315">
            <v>2.38</v>
          </cell>
          <cell r="C2315">
            <v>3.4925540190146944</v>
          </cell>
          <cell r="D2315">
            <v>3.6725542168674759</v>
          </cell>
          <cell r="E2315">
            <v>3.43</v>
          </cell>
          <cell r="F2315">
            <v>6.5254969749351771E-2</v>
          </cell>
        </row>
        <row r="2316">
          <cell r="A2316">
            <v>38166</v>
          </cell>
          <cell r="B2316">
            <v>2.36</v>
          </cell>
          <cell r="C2316">
            <v>3.4920647948164159</v>
          </cell>
          <cell r="D2316">
            <v>3.6719919678714921</v>
          </cell>
          <cell r="E2316">
            <v>3.43</v>
          </cell>
          <cell r="F2316">
            <v>6.3498920086393087E-2</v>
          </cell>
        </row>
        <row r="2317">
          <cell r="A2317">
            <v>38167</v>
          </cell>
          <cell r="B2317">
            <v>2.4</v>
          </cell>
          <cell r="C2317">
            <v>3.4915932642487055</v>
          </cell>
          <cell r="D2317">
            <v>3.6714779116465919</v>
          </cell>
          <cell r="E2317">
            <v>3.43</v>
          </cell>
          <cell r="F2317">
            <v>7.1243523316062179E-2</v>
          </cell>
        </row>
        <row r="2318">
          <cell r="A2318">
            <v>38168</v>
          </cell>
          <cell r="B2318">
            <v>2.34</v>
          </cell>
          <cell r="C2318">
            <v>3.4910962451445848</v>
          </cell>
          <cell r="D2318">
            <v>3.6709076305220938</v>
          </cell>
          <cell r="E2318">
            <v>3.43</v>
          </cell>
          <cell r="F2318">
            <v>6.1717738454898578E-2</v>
          </cell>
        </row>
        <row r="2319">
          <cell r="A2319">
            <v>38169</v>
          </cell>
          <cell r="B2319">
            <v>2.41</v>
          </cell>
          <cell r="C2319">
            <v>3.4906298533218303</v>
          </cell>
          <cell r="D2319">
            <v>3.6704497991967924</v>
          </cell>
          <cell r="E2319">
            <v>3.43</v>
          </cell>
          <cell r="F2319">
            <v>7.4201898188093182E-2</v>
          </cell>
        </row>
        <row r="2320">
          <cell r="A2320">
            <v>38170</v>
          </cell>
          <cell r="B2320">
            <v>2.41</v>
          </cell>
          <cell r="C2320">
            <v>3.4901638637343693</v>
          </cell>
          <cell r="D2320">
            <v>3.6700401606425754</v>
          </cell>
          <cell r="E2320">
            <v>3.43</v>
          </cell>
          <cell r="F2320">
            <v>7.4169900819318665E-2</v>
          </cell>
        </row>
        <row r="2321">
          <cell r="A2321">
            <v>38173</v>
          </cell>
          <cell r="B2321">
            <v>2.42</v>
          </cell>
          <cell r="C2321">
            <v>3.4897025862068975</v>
          </cell>
          <cell r="D2321">
            <v>3.6696385542168724</v>
          </cell>
          <cell r="E2321">
            <v>3.43</v>
          </cell>
          <cell r="F2321">
            <v>7.6293103448275862E-2</v>
          </cell>
        </row>
        <row r="2322">
          <cell r="A2322">
            <v>38174</v>
          </cell>
          <cell r="B2322">
            <v>2.4300000000000002</v>
          </cell>
          <cell r="C2322">
            <v>3.4892460146488595</v>
          </cell>
          <cell r="D2322">
            <v>3.6691887550200848</v>
          </cell>
          <cell r="E2322">
            <v>3.43</v>
          </cell>
          <cell r="F2322">
            <v>7.9276174062903923E-2</v>
          </cell>
        </row>
        <row r="2323">
          <cell r="A2323">
            <v>38175</v>
          </cell>
          <cell r="B2323">
            <v>2.41</v>
          </cell>
          <cell r="C2323">
            <v>3.4887812230835498</v>
          </cell>
          <cell r="D2323">
            <v>3.6687148594377557</v>
          </cell>
          <cell r="E2323">
            <v>3.43</v>
          </cell>
          <cell r="F2323">
            <v>7.407407407407407E-2</v>
          </cell>
        </row>
        <row r="2324">
          <cell r="A2324">
            <v>38176</v>
          </cell>
          <cell r="B2324">
            <v>2.41</v>
          </cell>
          <cell r="C2324">
            <v>3.4883168316831692</v>
          </cell>
          <cell r="D2324">
            <v>3.6682570281124538</v>
          </cell>
          <cell r="E2324">
            <v>3.43</v>
          </cell>
          <cell r="F2324">
            <v>7.4042186827378384E-2</v>
          </cell>
        </row>
        <row r="2325">
          <cell r="A2325">
            <v>38177</v>
          </cell>
          <cell r="B2325">
            <v>2.4</v>
          </cell>
          <cell r="C2325">
            <v>3.4878485370051644</v>
          </cell>
          <cell r="D2325">
            <v>3.6677831325301242</v>
          </cell>
          <cell r="E2325">
            <v>3.43</v>
          </cell>
          <cell r="F2325">
            <v>7.1428571428571425E-2</v>
          </cell>
        </row>
        <row r="2326">
          <cell r="A2326">
            <v>38180</v>
          </cell>
          <cell r="B2326">
            <v>2.34</v>
          </cell>
          <cell r="C2326">
            <v>3.4873548387096784</v>
          </cell>
          <cell r="D2326">
            <v>3.6672289156626543</v>
          </cell>
          <cell r="E2326">
            <v>3.43</v>
          </cell>
          <cell r="F2326">
            <v>6.1505376344086024E-2</v>
          </cell>
        </row>
        <row r="2327">
          <cell r="A2327">
            <v>38181</v>
          </cell>
          <cell r="B2327">
            <v>2.34</v>
          </cell>
          <cell r="C2327">
            <v>3.4868615649183159</v>
          </cell>
          <cell r="D2327">
            <v>3.6666907630522121</v>
          </cell>
          <cell r="E2327">
            <v>3.43</v>
          </cell>
          <cell r="F2327">
            <v>6.1478933791917455E-2</v>
          </cell>
        </row>
        <row r="2328">
          <cell r="A2328">
            <v>38182</v>
          </cell>
          <cell r="B2328">
            <v>2.35</v>
          </cell>
          <cell r="C2328">
            <v>3.4863730124623991</v>
          </cell>
          <cell r="D2328">
            <v>3.6662650602409674</v>
          </cell>
          <cell r="E2328">
            <v>3.43</v>
          </cell>
          <cell r="F2328">
            <v>6.3171465406102273E-2</v>
          </cell>
        </row>
        <row r="2329">
          <cell r="A2329">
            <v>38183</v>
          </cell>
          <cell r="B2329">
            <v>2.38</v>
          </cell>
          <cell r="C2329">
            <v>3.4858977663230251</v>
          </cell>
          <cell r="D2329">
            <v>3.6658152610441799</v>
          </cell>
          <cell r="E2329">
            <v>3.43</v>
          </cell>
          <cell r="F2329">
            <v>6.7010309278350513E-2</v>
          </cell>
        </row>
        <row r="2330">
          <cell r="A2330">
            <v>38184</v>
          </cell>
          <cell r="B2330">
            <v>2.44</v>
          </cell>
          <cell r="C2330">
            <v>3.4854486904250761</v>
          </cell>
          <cell r="D2330">
            <v>3.6654056224899629</v>
          </cell>
          <cell r="E2330">
            <v>3.43</v>
          </cell>
          <cell r="F2330">
            <v>8.6303134392443109E-2</v>
          </cell>
        </row>
        <row r="2331">
          <cell r="A2331">
            <v>38187</v>
          </cell>
          <cell r="B2331">
            <v>2.44</v>
          </cell>
          <cell r="C2331">
            <v>3.4850000000000008</v>
          </cell>
          <cell r="D2331">
            <v>3.6650200803212871</v>
          </cell>
          <cell r="E2331">
            <v>3.43</v>
          </cell>
          <cell r="F2331">
            <v>8.6266094420600861E-2</v>
          </cell>
        </row>
        <row r="2332">
          <cell r="A2332">
            <v>38188</v>
          </cell>
          <cell r="B2332">
            <v>2.4300000000000002</v>
          </cell>
          <cell r="C2332">
            <v>3.4845474045474054</v>
          </cell>
          <cell r="D2332">
            <v>3.6646746987951824</v>
          </cell>
          <cell r="E2332">
            <v>3.43</v>
          </cell>
          <cell r="F2332">
            <v>8.1939081939081934E-2</v>
          </cell>
        </row>
        <row r="2333">
          <cell r="A2333">
            <v>38189</v>
          </cell>
          <cell r="B2333">
            <v>2.4300000000000002</v>
          </cell>
          <cell r="C2333">
            <v>3.4840951972555758</v>
          </cell>
          <cell r="D2333">
            <v>3.6643293172690781</v>
          </cell>
          <cell r="E2333">
            <v>3.43</v>
          </cell>
          <cell r="F2333">
            <v>8.190394511149228E-2</v>
          </cell>
        </row>
        <row r="2334">
          <cell r="A2334">
            <v>38190</v>
          </cell>
          <cell r="B2334">
            <v>2.36</v>
          </cell>
          <cell r="C2334">
            <v>3.4836133733390495</v>
          </cell>
          <cell r="D2334">
            <v>3.6639437751004027</v>
          </cell>
          <cell r="E2334">
            <v>3.43</v>
          </cell>
          <cell r="F2334">
            <v>6.4723531933133308E-2</v>
          </cell>
        </row>
        <row r="2335">
          <cell r="A2335">
            <v>38191</v>
          </cell>
          <cell r="B2335">
            <v>2.36</v>
          </cell>
          <cell r="C2335">
            <v>3.4831319622964876</v>
          </cell>
          <cell r="D2335">
            <v>3.6634457831325316</v>
          </cell>
          <cell r="E2335">
            <v>3.43</v>
          </cell>
          <cell r="F2335">
            <v>6.4695801199657246E-2</v>
          </cell>
        </row>
        <row r="2336">
          <cell r="A2336">
            <v>38194</v>
          </cell>
          <cell r="B2336">
            <v>2.33</v>
          </cell>
          <cell r="C2336">
            <v>3.4826381156316923</v>
          </cell>
          <cell r="D2336">
            <v>3.6628433734939772</v>
          </cell>
          <cell r="E2336">
            <v>3.43</v>
          </cell>
          <cell r="F2336">
            <v>5.9957173447537475E-2</v>
          </cell>
        </row>
        <row r="2337">
          <cell r="A2337">
            <v>38195</v>
          </cell>
          <cell r="B2337">
            <v>2.3199999999999998</v>
          </cell>
          <cell r="C2337">
            <v>3.4821404109589049</v>
          </cell>
          <cell r="D2337">
            <v>3.6621927710843374</v>
          </cell>
          <cell r="E2337">
            <v>3.4249999999999998</v>
          </cell>
          <cell r="F2337">
            <v>5.7791095890410961E-2</v>
          </cell>
        </row>
        <row r="2338">
          <cell r="A2338">
            <v>38196</v>
          </cell>
          <cell r="B2338">
            <v>2.33</v>
          </cell>
          <cell r="C2338">
            <v>3.4816474112109548</v>
          </cell>
          <cell r="D2338">
            <v>3.6614457831325296</v>
          </cell>
          <cell r="E2338">
            <v>3.42</v>
          </cell>
          <cell r="F2338">
            <v>6.0333761232349167E-2</v>
          </cell>
        </row>
        <row r="2339">
          <cell r="A2339">
            <v>38197</v>
          </cell>
          <cell r="B2339">
            <v>2.36</v>
          </cell>
          <cell r="C2339">
            <v>3.4811676646706591</v>
          </cell>
          <cell r="D2339">
            <v>3.6607469879518066</v>
          </cell>
          <cell r="E2339">
            <v>3.42</v>
          </cell>
          <cell r="F2339">
            <v>6.5868263473053898E-2</v>
          </cell>
        </row>
        <row r="2340">
          <cell r="A2340">
            <v>38198</v>
          </cell>
          <cell r="B2340">
            <v>2.3199999999999998</v>
          </cell>
          <cell r="C2340">
            <v>3.4806712270200943</v>
          </cell>
          <cell r="D2340">
            <v>3.6599518072289152</v>
          </cell>
          <cell r="E2340">
            <v>3.42</v>
          </cell>
          <cell r="F2340">
            <v>5.7716973065412569E-2</v>
          </cell>
        </row>
        <row r="2341">
          <cell r="A2341">
            <v>38201</v>
          </cell>
          <cell r="B2341">
            <v>2.2999999999999998</v>
          </cell>
          <cell r="C2341">
            <v>3.4801666666666673</v>
          </cell>
          <cell r="D2341">
            <v>3.6590361445783119</v>
          </cell>
          <cell r="E2341">
            <v>3.42</v>
          </cell>
          <cell r="F2341">
            <v>5.2991452991452991E-2</v>
          </cell>
        </row>
        <row r="2342">
          <cell r="A2342">
            <v>38202</v>
          </cell>
          <cell r="B2342">
            <v>2.29</v>
          </cell>
          <cell r="C2342">
            <v>3.4796582656984199</v>
          </cell>
          <cell r="D2342">
            <v>3.6581204819277091</v>
          </cell>
          <cell r="E2342">
            <v>3.42</v>
          </cell>
          <cell r="F2342">
            <v>5.126014523707817E-2</v>
          </cell>
        </row>
        <row r="2343">
          <cell r="A2343">
            <v>38203</v>
          </cell>
          <cell r="B2343">
            <v>2.35</v>
          </cell>
          <cell r="C2343">
            <v>3.4791759180187878</v>
          </cell>
          <cell r="D2343">
            <v>3.6572449799196769</v>
          </cell>
          <cell r="E2343">
            <v>3.42</v>
          </cell>
          <cell r="F2343">
            <v>6.5328778821520064E-2</v>
          </cell>
        </row>
        <row r="2344">
          <cell r="A2344">
            <v>38204</v>
          </cell>
          <cell r="B2344">
            <v>2.33</v>
          </cell>
          <cell r="C2344">
            <v>3.4786854460093903</v>
          </cell>
          <cell r="D2344">
            <v>3.6562811244979896</v>
          </cell>
          <cell r="E2344">
            <v>3.42</v>
          </cell>
          <cell r="F2344">
            <v>6.1459667093469908E-2</v>
          </cell>
        </row>
        <row r="2345">
          <cell r="A2345">
            <v>38205</v>
          </cell>
          <cell r="B2345">
            <v>2.33</v>
          </cell>
          <cell r="C2345">
            <v>3.4781953924914681</v>
          </cell>
          <cell r="D2345">
            <v>3.6553734939759011</v>
          </cell>
          <cell r="E2345">
            <v>3.42</v>
          </cell>
          <cell r="F2345">
            <v>6.1433447098976107E-2</v>
          </cell>
        </row>
        <row r="2346">
          <cell r="A2346">
            <v>38208</v>
          </cell>
          <cell r="B2346">
            <v>2.34</v>
          </cell>
          <cell r="C2346">
            <v>3.4777100213219621</v>
          </cell>
          <cell r="D2346">
            <v>3.6545140562248966</v>
          </cell>
          <cell r="E2346">
            <v>3.42</v>
          </cell>
          <cell r="F2346">
            <v>6.4392324093816636E-2</v>
          </cell>
        </row>
        <row r="2347">
          <cell r="A2347">
            <v>38209</v>
          </cell>
          <cell r="B2347">
            <v>2.35</v>
          </cell>
          <cell r="C2347">
            <v>3.4772293265132146</v>
          </cell>
          <cell r="D2347">
            <v>3.6536224899598366</v>
          </cell>
          <cell r="E2347">
            <v>3.42</v>
          </cell>
          <cell r="F2347">
            <v>6.6496163682864456E-2</v>
          </cell>
        </row>
        <row r="2348">
          <cell r="A2348">
            <v>38210</v>
          </cell>
          <cell r="B2348">
            <v>2.3199999999999998</v>
          </cell>
          <cell r="C2348">
            <v>3.4767362590541122</v>
          </cell>
          <cell r="D2348">
            <v>3.6526184738955787</v>
          </cell>
          <cell r="E2348">
            <v>3.42</v>
          </cell>
          <cell r="F2348">
            <v>5.8372390285470817E-2</v>
          </cell>
        </row>
        <row r="2349">
          <cell r="A2349">
            <v>38211</v>
          </cell>
          <cell r="B2349">
            <v>2.29</v>
          </cell>
          <cell r="C2349">
            <v>3.476230834752982</v>
          </cell>
          <cell r="D2349">
            <v>3.6515742971887506</v>
          </cell>
          <cell r="E2349">
            <v>3.42</v>
          </cell>
          <cell r="F2349">
            <v>5.1107325383304938E-2</v>
          </cell>
        </row>
        <row r="2350">
          <cell r="A2350">
            <v>38212</v>
          </cell>
          <cell r="B2350">
            <v>2.29</v>
          </cell>
          <cell r="C2350">
            <v>3.4757258407833125</v>
          </cell>
          <cell r="D2350">
            <v>3.6504979919678671</v>
          </cell>
          <cell r="E2350">
            <v>3.42</v>
          </cell>
          <cell r="F2350">
            <v>5.108556832694764E-2</v>
          </cell>
        </row>
        <row r="2351">
          <cell r="A2351">
            <v>38215</v>
          </cell>
          <cell r="B2351">
            <v>2.27</v>
          </cell>
          <cell r="C2351">
            <v>3.4752127659574477</v>
          </cell>
          <cell r="D2351">
            <v>3.6493654618473861</v>
          </cell>
          <cell r="E2351">
            <v>3.42</v>
          </cell>
          <cell r="F2351">
            <v>4.851063829787234E-2</v>
          </cell>
        </row>
        <row r="2352">
          <cell r="A2352">
            <v>38216</v>
          </cell>
          <cell r="B2352">
            <v>2.2799999999999998</v>
          </cell>
          <cell r="C2352">
            <v>3.47470438111442</v>
          </cell>
          <cell r="D2352">
            <v>3.6482168674698756</v>
          </cell>
          <cell r="E2352">
            <v>3.42</v>
          </cell>
          <cell r="F2352">
            <v>5.0191407911527007E-2</v>
          </cell>
        </row>
        <row r="2353">
          <cell r="A2353">
            <v>38217</v>
          </cell>
          <cell r="B2353">
            <v>2.2799999999999998</v>
          </cell>
          <cell r="C2353">
            <v>3.4741964285714291</v>
          </cell>
          <cell r="D2353">
            <v>3.6469477911646546</v>
          </cell>
          <cell r="E2353">
            <v>3.415</v>
          </cell>
          <cell r="F2353">
            <v>5.0170068027210885E-2</v>
          </cell>
        </row>
        <row r="2354">
          <cell r="A2354">
            <v>38218</v>
          </cell>
          <cell r="B2354">
            <v>2.25</v>
          </cell>
          <cell r="C2354">
            <v>3.473676158096048</v>
          </cell>
          <cell r="D2354">
            <v>3.645734939759032</v>
          </cell>
          <cell r="E2354">
            <v>3.41</v>
          </cell>
          <cell r="F2354">
            <v>4.2498937526561836E-2</v>
          </cell>
        </row>
        <row r="2355">
          <cell r="A2355">
            <v>38219</v>
          </cell>
          <cell r="B2355">
            <v>2.25</v>
          </cell>
          <cell r="C2355">
            <v>3.4731563296516574</v>
          </cell>
          <cell r="D2355">
            <v>3.644369477911642</v>
          </cell>
          <cell r="E2355">
            <v>3.41</v>
          </cell>
          <cell r="F2355">
            <v>4.2480883602378929E-2</v>
          </cell>
        </row>
        <row r="2356">
          <cell r="A2356">
            <v>38222</v>
          </cell>
          <cell r="B2356">
            <v>2.2200000000000002</v>
          </cell>
          <cell r="C2356">
            <v>3.4726242038216566</v>
          </cell>
          <cell r="D2356">
            <v>3.6428915662650563</v>
          </cell>
          <cell r="E2356">
            <v>3.41</v>
          </cell>
          <cell r="F2356">
            <v>3.7367303609341825E-2</v>
          </cell>
        </row>
        <row r="2357">
          <cell r="A2357">
            <v>38223</v>
          </cell>
          <cell r="B2357">
            <v>2.2599999999999998</v>
          </cell>
          <cell r="C2357">
            <v>3.4721095076400688</v>
          </cell>
          <cell r="D2357">
            <v>3.641445783132526</v>
          </cell>
          <cell r="E2357">
            <v>3.41</v>
          </cell>
          <cell r="F2357">
            <v>4.7962648556876063E-2</v>
          </cell>
        </row>
        <row r="2358">
          <cell r="A2358">
            <v>38224</v>
          </cell>
          <cell r="B2358">
            <v>2.25</v>
          </cell>
          <cell r="C2358">
            <v>3.4715910055154864</v>
          </cell>
          <cell r="D2358">
            <v>3.6398955823293138</v>
          </cell>
          <cell r="E2358">
            <v>3.41</v>
          </cell>
          <cell r="F2358">
            <v>4.285108188375053E-2</v>
          </cell>
        </row>
        <row r="2359">
          <cell r="A2359">
            <v>38225</v>
          </cell>
          <cell r="B2359">
            <v>2.2400000000000002</v>
          </cell>
          <cell r="C2359">
            <v>3.471068702290077</v>
          </cell>
          <cell r="D2359">
            <v>3.6382971887550157</v>
          </cell>
          <cell r="E2359">
            <v>3.41</v>
          </cell>
          <cell r="F2359">
            <v>4.1984732824427481E-2</v>
          </cell>
        </row>
        <row r="2360">
          <cell r="A2360">
            <v>38226</v>
          </cell>
          <cell r="B2360">
            <v>2.2200000000000002</v>
          </cell>
          <cell r="C2360">
            <v>3.4705383637134388</v>
          </cell>
          <cell r="D2360">
            <v>3.6365863453815219</v>
          </cell>
          <cell r="E2360">
            <v>3.41</v>
          </cell>
          <cell r="F2360">
            <v>3.7303942348452732E-2</v>
          </cell>
        </row>
        <row r="2361">
          <cell r="A2361">
            <v>38229</v>
          </cell>
          <cell r="B2361">
            <v>2.2200000000000002</v>
          </cell>
          <cell r="C2361">
            <v>3.470008474576272</v>
          </cell>
          <cell r="D2361">
            <v>3.6347710843373449</v>
          </cell>
          <cell r="E2361">
            <v>3.41</v>
          </cell>
          <cell r="F2361">
            <v>3.7288135593220341E-2</v>
          </cell>
        </row>
        <row r="2362">
          <cell r="A2362">
            <v>38230</v>
          </cell>
          <cell r="B2362">
            <v>2.25</v>
          </cell>
          <cell r="C2362">
            <v>3.4694917407878028</v>
          </cell>
          <cell r="D2362">
            <v>3.6331084337349355</v>
          </cell>
          <cell r="E2362">
            <v>3.41</v>
          </cell>
          <cell r="F2362">
            <v>4.4049131723845829E-2</v>
          </cell>
        </row>
        <row r="2363">
          <cell r="A2363">
            <v>38231</v>
          </cell>
          <cell r="B2363">
            <v>2.2200000000000002</v>
          </cell>
          <cell r="C2363">
            <v>3.4689627434377655</v>
          </cell>
          <cell r="D2363">
            <v>3.6312048192771043</v>
          </cell>
          <cell r="E2363">
            <v>3.41</v>
          </cell>
          <cell r="F2363">
            <v>3.7256562235393732E-2</v>
          </cell>
        </row>
        <row r="2364">
          <cell r="A2364">
            <v>38232</v>
          </cell>
          <cell r="B2364">
            <v>2.23</v>
          </cell>
          <cell r="C2364">
            <v>3.4684384257300049</v>
          </cell>
          <cell r="D2364">
            <v>3.6292128514056179</v>
          </cell>
          <cell r="E2364">
            <v>3.41</v>
          </cell>
          <cell r="F2364">
            <v>4.062632247143462E-2</v>
          </cell>
        </row>
        <row r="2365">
          <cell r="A2365">
            <v>38233</v>
          </cell>
          <cell r="B2365">
            <v>2.23</v>
          </cell>
          <cell r="C2365">
            <v>3.4679145516074454</v>
          </cell>
          <cell r="D2365">
            <v>3.62753413654618</v>
          </cell>
          <cell r="E2365">
            <v>3.41</v>
          </cell>
          <cell r="F2365">
            <v>4.060913705583756E-2</v>
          </cell>
        </row>
        <row r="2366">
          <cell r="A2366">
            <v>38236</v>
          </cell>
          <cell r="B2366">
            <v>2.2200000000000002</v>
          </cell>
          <cell r="C2366">
            <v>3.4673868921775903</v>
          </cell>
          <cell r="D2366">
            <v>3.6261124497991917</v>
          </cell>
          <cell r="E2366">
            <v>3.41</v>
          </cell>
          <cell r="F2366">
            <v>3.7209302325581395E-2</v>
          </cell>
        </row>
        <row r="2367">
          <cell r="A2367">
            <v>38237</v>
          </cell>
          <cell r="B2367">
            <v>2.2200000000000002</v>
          </cell>
          <cell r="C2367">
            <v>3.4668596787827557</v>
          </cell>
          <cell r="D2367">
            <v>3.6245863453815224</v>
          </cell>
          <cell r="E2367">
            <v>3.41</v>
          </cell>
          <cell r="F2367">
            <v>3.7193575655114115E-2</v>
          </cell>
        </row>
        <row r="2368">
          <cell r="A2368">
            <v>38238</v>
          </cell>
          <cell r="B2368">
            <v>2.2000000000000002</v>
          </cell>
          <cell r="C2368">
            <v>3.4663244613434729</v>
          </cell>
          <cell r="D2368">
            <v>3.6231004016064214</v>
          </cell>
          <cell r="E2368">
            <v>3.41</v>
          </cell>
          <cell r="F2368">
            <v>3.3375580904098014E-2</v>
          </cell>
        </row>
        <row r="2369">
          <cell r="A2369">
            <v>38239</v>
          </cell>
          <cell r="B2369">
            <v>2.16</v>
          </cell>
          <cell r="C2369">
            <v>3.4657728040540543</v>
          </cell>
          <cell r="D2369">
            <v>3.6217188755020038</v>
          </cell>
          <cell r="E2369">
            <v>3.4050000000000002</v>
          </cell>
          <cell r="F2369">
            <v>2.1537162162162161E-2</v>
          </cell>
        </row>
        <row r="2370">
          <cell r="A2370">
            <v>38240</v>
          </cell>
          <cell r="B2370">
            <v>2.16</v>
          </cell>
          <cell r="C2370">
            <v>3.4652216124947239</v>
          </cell>
          <cell r="D2370">
            <v>3.6202329317269029</v>
          </cell>
          <cell r="E2370">
            <v>3.4</v>
          </cell>
          <cell r="F2370">
            <v>2.1528070915998312E-2</v>
          </cell>
        </row>
        <row r="2371">
          <cell r="A2371">
            <v>38243</v>
          </cell>
          <cell r="B2371">
            <v>2.12</v>
          </cell>
          <cell r="C2371">
            <v>3.4646540084388193</v>
          </cell>
          <cell r="D2371">
            <v>3.6186987951807175</v>
          </cell>
          <cell r="E2371">
            <v>3.4</v>
          </cell>
          <cell r="F2371">
            <v>1.6033755274261603E-2</v>
          </cell>
        </row>
        <row r="2372">
          <cell r="A2372">
            <v>38244</v>
          </cell>
          <cell r="B2372">
            <v>2.1800000000000002</v>
          </cell>
          <cell r="C2372">
            <v>3.464112188949811</v>
          </cell>
          <cell r="D2372">
            <v>3.6172048192771027</v>
          </cell>
          <cell r="E2372">
            <v>3.4</v>
          </cell>
          <cell r="F2372">
            <v>2.9523407844791228E-2</v>
          </cell>
        </row>
        <row r="2373">
          <cell r="A2373">
            <v>38245</v>
          </cell>
          <cell r="B2373">
            <v>2.2799999999999998</v>
          </cell>
          <cell r="C2373">
            <v>3.4636129848229351</v>
          </cell>
          <cell r="D2373">
            <v>3.6158393574297123</v>
          </cell>
          <cell r="E2373">
            <v>3.4</v>
          </cell>
          <cell r="F2373">
            <v>5.775716694772344E-2</v>
          </cell>
        </row>
        <row r="2374">
          <cell r="A2374">
            <v>38246</v>
          </cell>
          <cell r="B2374">
            <v>2.2999999999999998</v>
          </cell>
          <cell r="C2374">
            <v>3.463122629582807</v>
          </cell>
          <cell r="D2374">
            <v>3.6145702811244917</v>
          </cell>
          <cell r="E2374">
            <v>3.4</v>
          </cell>
          <cell r="F2374">
            <v>6.3211125158027806E-2</v>
          </cell>
        </row>
        <row r="2375">
          <cell r="A2375">
            <v>38247</v>
          </cell>
          <cell r="B2375">
            <v>2.37</v>
          </cell>
          <cell r="C2375">
            <v>3.4626621735467578</v>
          </cell>
          <cell r="D2375">
            <v>3.6132771084337287</v>
          </cell>
          <cell r="E2375">
            <v>3.4</v>
          </cell>
          <cell r="F2375">
            <v>8.1718618365627632E-2</v>
          </cell>
        </row>
        <row r="2376">
          <cell r="A2376">
            <v>38250</v>
          </cell>
          <cell r="B2376">
            <v>2.4500000000000002</v>
          </cell>
          <cell r="C2376">
            <v>3.4622357894736857</v>
          </cell>
          <cell r="D2376">
            <v>3.6120722891566204</v>
          </cell>
          <cell r="E2376">
            <v>3.4</v>
          </cell>
          <cell r="F2376">
            <v>0.10652631578947368</v>
          </cell>
        </row>
        <row r="2377">
          <cell r="A2377">
            <v>38251</v>
          </cell>
          <cell r="B2377">
            <v>2.4300000000000002</v>
          </cell>
          <cell r="C2377">
            <v>3.4618013468013484</v>
          </cell>
          <cell r="D2377">
            <v>3.6109076305220826</v>
          </cell>
          <cell r="E2377">
            <v>3.4</v>
          </cell>
          <cell r="F2377">
            <v>9.8063973063973062E-2</v>
          </cell>
        </row>
        <row r="2378">
          <cell r="A2378">
            <v>38252</v>
          </cell>
          <cell r="B2378">
            <v>2.38</v>
          </cell>
          <cell r="C2378">
            <v>3.4613462347496857</v>
          </cell>
          <cell r="D2378">
            <v>3.6097911646586289</v>
          </cell>
          <cell r="E2378">
            <v>3.4</v>
          </cell>
          <cell r="F2378">
            <v>8.3298275136726968E-2</v>
          </cell>
        </row>
        <row r="2379">
          <cell r="A2379">
            <v>38253</v>
          </cell>
          <cell r="B2379">
            <v>2.4500000000000002</v>
          </cell>
          <cell r="C2379">
            <v>3.4609209419680416</v>
          </cell>
          <cell r="D2379">
            <v>3.6085381526104361</v>
          </cell>
          <cell r="E2379">
            <v>3.4</v>
          </cell>
          <cell r="F2379">
            <v>0.10723296888141295</v>
          </cell>
        </row>
        <row r="2380">
          <cell r="A2380">
            <v>38254</v>
          </cell>
          <cell r="B2380">
            <v>2.41</v>
          </cell>
          <cell r="C2380">
            <v>3.4604791929382106</v>
          </cell>
          <cell r="D2380">
            <v>3.6071726907630457</v>
          </cell>
          <cell r="E2380">
            <v>3.4</v>
          </cell>
          <cell r="F2380">
            <v>9.2475830180748217E-2</v>
          </cell>
        </row>
        <row r="2381">
          <cell r="A2381">
            <v>38257</v>
          </cell>
          <cell r="B2381">
            <v>2.39</v>
          </cell>
          <cell r="C2381">
            <v>3.4600294117647068</v>
          </cell>
          <cell r="D2381">
            <v>3.6059036144578256</v>
          </cell>
          <cell r="E2381">
            <v>3.4</v>
          </cell>
          <cell r="F2381">
            <v>8.6134453781512604E-2</v>
          </cell>
        </row>
        <row r="2382">
          <cell r="A2382">
            <v>38258</v>
          </cell>
          <cell r="B2382">
            <v>2.41</v>
          </cell>
          <cell r="C2382">
            <v>3.4595884082318364</v>
          </cell>
          <cell r="D2382">
            <v>3.6045783132530067</v>
          </cell>
          <cell r="E2382">
            <v>3.4</v>
          </cell>
          <cell r="F2382">
            <v>9.2818143637127259E-2</v>
          </cell>
        </row>
        <row r="2383">
          <cell r="A2383">
            <v>38259</v>
          </cell>
          <cell r="B2383">
            <v>2.38</v>
          </cell>
          <cell r="C2383">
            <v>3.4591351805205717</v>
          </cell>
          <cell r="D2383">
            <v>3.6031967871485895</v>
          </cell>
          <cell r="E2383">
            <v>3.4</v>
          </cell>
          <cell r="F2383">
            <v>8.3123425692695208E-2</v>
          </cell>
        </row>
        <row r="2384">
          <cell r="A2384">
            <v>38260</v>
          </cell>
          <cell r="B2384">
            <v>2.27</v>
          </cell>
          <cell r="C2384">
            <v>3.4586361728913144</v>
          </cell>
          <cell r="D2384">
            <v>3.6017429718875453</v>
          </cell>
          <cell r="E2384">
            <v>3.4</v>
          </cell>
          <cell r="F2384">
            <v>5.581200167855644E-2</v>
          </cell>
        </row>
        <row r="2385">
          <cell r="A2385">
            <v>38268</v>
          </cell>
          <cell r="B2385">
            <v>2.3199999999999998</v>
          </cell>
          <cell r="C2385">
            <v>3.4581585570469806</v>
          </cell>
          <cell r="D2385">
            <v>3.6003212851405575</v>
          </cell>
          <cell r="E2385">
            <v>3.4</v>
          </cell>
          <cell r="F2385">
            <v>6.879194630872483E-2</v>
          </cell>
        </row>
        <row r="2386">
          <cell r="A2386">
            <v>38271</v>
          </cell>
          <cell r="B2386">
            <v>2.2999999999999998</v>
          </cell>
          <cell r="C2386">
            <v>3.4576729559748434</v>
          </cell>
          <cell r="D2386">
            <v>3.5988835341365415</v>
          </cell>
          <cell r="E2386">
            <v>3.4</v>
          </cell>
          <cell r="F2386">
            <v>6.3312368972746336E-2</v>
          </cell>
        </row>
        <row r="2387">
          <cell r="A2387">
            <v>38272</v>
          </cell>
          <cell r="B2387">
            <v>2.25</v>
          </cell>
          <cell r="C2387">
            <v>3.4571668063704952</v>
          </cell>
          <cell r="D2387">
            <v>3.5973895582329272</v>
          </cell>
          <cell r="E2387">
            <v>3.395</v>
          </cell>
          <cell r="F2387">
            <v>4.7778709136630342E-2</v>
          </cell>
        </row>
        <row r="2388">
          <cell r="A2388">
            <v>38273</v>
          </cell>
          <cell r="B2388">
            <v>2.25</v>
          </cell>
          <cell r="C2388">
            <v>3.4566610808546296</v>
          </cell>
          <cell r="D2388">
            <v>3.5958634538152561</v>
          </cell>
          <cell r="E2388">
            <v>3.39</v>
          </cell>
          <cell r="F2388">
            <v>4.7758692919983241E-2</v>
          </cell>
        </row>
        <row r="2389">
          <cell r="A2389">
            <v>38274</v>
          </cell>
          <cell r="B2389">
            <v>2.17</v>
          </cell>
          <cell r="C2389">
            <v>3.4561222780569518</v>
          </cell>
          <cell r="D2389">
            <v>3.5942570281124455</v>
          </cell>
          <cell r="E2389">
            <v>3.39</v>
          </cell>
          <cell r="F2389">
            <v>2.5125628140703519E-2</v>
          </cell>
        </row>
        <row r="2390">
          <cell r="A2390">
            <v>38275</v>
          </cell>
          <cell r="B2390">
            <v>2.16</v>
          </cell>
          <cell r="C2390">
            <v>3.4555797404771877</v>
          </cell>
          <cell r="D2390">
            <v>3.5925943775100362</v>
          </cell>
          <cell r="E2390">
            <v>3.39</v>
          </cell>
          <cell r="F2390">
            <v>2.1766429468396818E-2</v>
          </cell>
        </row>
        <row r="2391">
          <cell r="A2391">
            <v>38278</v>
          </cell>
          <cell r="B2391">
            <v>2.17</v>
          </cell>
          <cell r="C2391">
            <v>3.4550418410041845</v>
          </cell>
          <cell r="D2391">
            <v>3.5909236947791126</v>
          </cell>
          <cell r="E2391">
            <v>3.39</v>
          </cell>
          <cell r="F2391">
            <v>2.5523012552301255E-2</v>
          </cell>
        </row>
        <row r="2392">
          <cell r="A2392">
            <v>38279</v>
          </cell>
          <cell r="B2392">
            <v>2.1800000000000002</v>
          </cell>
          <cell r="C2392">
            <v>3.4545085738184866</v>
          </cell>
          <cell r="D2392">
            <v>3.5892771084337309</v>
          </cell>
          <cell r="E2392">
            <v>3.39</v>
          </cell>
          <cell r="F2392">
            <v>3.0531158511083231E-2</v>
          </cell>
        </row>
        <row r="2393">
          <cell r="A2393">
            <v>38280</v>
          </cell>
          <cell r="B2393">
            <v>2.16</v>
          </cell>
          <cell r="C2393">
            <v>3.4539673913043485</v>
          </cell>
          <cell r="D2393">
            <v>3.5876546184738904</v>
          </cell>
          <cell r="E2393">
            <v>3.39</v>
          </cell>
          <cell r="F2393">
            <v>2.1739130434782608E-2</v>
          </cell>
        </row>
        <row r="2394">
          <cell r="A2394">
            <v>38281</v>
          </cell>
          <cell r="B2394">
            <v>2.13</v>
          </cell>
          <cell r="C2394">
            <v>3.4534141245298788</v>
          </cell>
          <cell r="D2394">
            <v>3.5860642570281085</v>
          </cell>
          <cell r="E2394">
            <v>3.39</v>
          </cell>
          <cell r="F2394">
            <v>1.6715419974926871E-2</v>
          </cell>
        </row>
        <row r="2395">
          <cell r="A2395">
            <v>38282</v>
          </cell>
          <cell r="B2395">
            <v>2.16</v>
          </cell>
          <cell r="C2395">
            <v>3.4528738512949042</v>
          </cell>
          <cell r="D2395">
            <v>3.5845381526104383</v>
          </cell>
          <cell r="E2395">
            <v>3.39</v>
          </cell>
          <cell r="F2395">
            <v>2.2138680033416874E-2</v>
          </cell>
        </row>
        <row r="2396">
          <cell r="A2396">
            <v>38285</v>
          </cell>
          <cell r="B2396">
            <v>2.13</v>
          </cell>
          <cell r="C2396">
            <v>3.452321503131524</v>
          </cell>
          <cell r="D2396">
            <v>3.5829959839357395</v>
          </cell>
          <cell r="E2396">
            <v>3.39</v>
          </cell>
          <cell r="F2396">
            <v>1.6701461377870562E-2</v>
          </cell>
        </row>
        <row r="2397">
          <cell r="A2397">
            <v>38286</v>
          </cell>
          <cell r="B2397">
            <v>2.15</v>
          </cell>
          <cell r="C2397">
            <v>3.4517779632721197</v>
          </cell>
          <cell r="D2397">
            <v>3.5814779116465822</v>
          </cell>
          <cell r="E2397">
            <v>3.39</v>
          </cell>
          <cell r="F2397">
            <v>2.0868113522537562E-2</v>
          </cell>
        </row>
        <row r="2398">
          <cell r="A2398">
            <v>38287</v>
          </cell>
          <cell r="B2398">
            <v>2.1800000000000002</v>
          </cell>
          <cell r="C2398">
            <v>3.4512473925740506</v>
          </cell>
          <cell r="D2398">
            <v>3.5800080321285095</v>
          </cell>
          <cell r="E2398">
            <v>3.39</v>
          </cell>
          <cell r="F2398">
            <v>3.2540675844806008E-2</v>
          </cell>
        </row>
        <row r="2399">
          <cell r="A2399">
            <v>38288</v>
          </cell>
          <cell r="B2399">
            <v>2.1800000000000002</v>
          </cell>
          <cell r="C2399">
            <v>3.4507172643869892</v>
          </cell>
          <cell r="D2399">
            <v>3.5784979919678666</v>
          </cell>
          <cell r="E2399">
            <v>3.3849999999999998</v>
          </cell>
          <cell r="F2399">
            <v>3.2527105921601338E-2</v>
          </cell>
        </row>
        <row r="2400">
          <cell r="A2400">
            <v>38289</v>
          </cell>
          <cell r="B2400">
            <v>2.15</v>
          </cell>
          <cell r="C2400">
            <v>3.4501750729470611</v>
          </cell>
          <cell r="D2400">
            <v>3.5769558232931677</v>
          </cell>
          <cell r="E2400">
            <v>3.38</v>
          </cell>
          <cell r="F2400">
            <v>2.0842017507294707E-2</v>
          </cell>
        </row>
        <row r="2401">
          <cell r="A2401">
            <v>38292</v>
          </cell>
          <cell r="B2401">
            <v>2.12</v>
          </cell>
          <cell r="C2401">
            <v>3.4496208333333334</v>
          </cell>
          <cell r="D2401">
            <v>3.575269076305216</v>
          </cell>
          <cell r="E2401">
            <v>3.38</v>
          </cell>
          <cell r="F2401">
            <v>1.5833333333333335E-2</v>
          </cell>
        </row>
        <row r="2402">
          <cell r="A2402">
            <v>38293</v>
          </cell>
          <cell r="B2402">
            <v>2.11</v>
          </cell>
          <cell r="C2402">
            <v>3.4490628904623075</v>
          </cell>
          <cell r="D2402">
            <v>3.573590361445778</v>
          </cell>
          <cell r="E2402">
            <v>3.38</v>
          </cell>
          <cell r="F2402">
            <v>1.5410245730945439E-2</v>
          </cell>
        </row>
        <row r="2403">
          <cell r="A2403">
            <v>38294</v>
          </cell>
          <cell r="B2403">
            <v>2.15</v>
          </cell>
          <cell r="C2403">
            <v>3.4485220649458785</v>
          </cell>
          <cell r="D2403">
            <v>3.571911646586341</v>
          </cell>
          <cell r="E2403">
            <v>3.38</v>
          </cell>
          <cell r="F2403">
            <v>2.1648626144879269E-2</v>
          </cell>
        </row>
        <row r="2404">
          <cell r="A2404">
            <v>38295</v>
          </cell>
          <cell r="B2404">
            <v>2.12</v>
          </cell>
          <cell r="C2404">
            <v>3.4479692051602169</v>
          </cell>
          <cell r="D2404">
            <v>3.5702008032128458</v>
          </cell>
          <cell r="E2404">
            <v>3.38</v>
          </cell>
          <cell r="F2404">
            <v>1.6229712858926344E-2</v>
          </cell>
        </row>
        <row r="2405">
          <cell r="A2405">
            <v>38296</v>
          </cell>
          <cell r="B2405">
            <v>2.12</v>
          </cell>
          <cell r="C2405">
            <v>3.44741680532446</v>
          </cell>
          <cell r="D2405">
            <v>3.5685381526104361</v>
          </cell>
          <cell r="E2405">
            <v>3.38</v>
          </cell>
          <cell r="F2405">
            <v>1.6222961730449251E-2</v>
          </cell>
        </row>
        <row r="2406">
          <cell r="A2406">
            <v>38299</v>
          </cell>
          <cell r="B2406">
            <v>2.12</v>
          </cell>
          <cell r="C2406">
            <v>3.4468648648648661</v>
          </cell>
          <cell r="D2406">
            <v>3.5668433734939704</v>
          </cell>
          <cell r="E2406">
            <v>3.38</v>
          </cell>
          <cell r="F2406">
            <v>1.6216216216216217E-2</v>
          </cell>
        </row>
        <row r="2407">
          <cell r="A2407">
            <v>38300</v>
          </cell>
          <cell r="B2407">
            <v>2.12</v>
          </cell>
          <cell r="C2407">
            <v>3.4463133832086466</v>
          </cell>
          <cell r="D2407">
            <v>3.5651566265060182</v>
          </cell>
          <cell r="E2407">
            <v>3.38</v>
          </cell>
          <cell r="F2407">
            <v>1.6209476309226933E-2</v>
          </cell>
        </row>
        <row r="2408">
          <cell r="A2408">
            <v>38301</v>
          </cell>
          <cell r="B2408">
            <v>2.2000000000000002</v>
          </cell>
          <cell r="C2408">
            <v>3.4457955961778164</v>
          </cell>
          <cell r="D2408">
            <v>3.5635662650602344</v>
          </cell>
          <cell r="E2408">
            <v>3.38</v>
          </cell>
          <cell r="F2408">
            <v>4.2376402160365603E-2</v>
          </cell>
        </row>
        <row r="2409">
          <cell r="A2409">
            <v>38302</v>
          </cell>
          <cell r="B2409">
            <v>2.1800000000000002</v>
          </cell>
          <cell r="C2409">
            <v>3.4452699335548194</v>
          </cell>
          <cell r="D2409">
            <v>3.5619437751003957</v>
          </cell>
          <cell r="E2409">
            <v>3.38</v>
          </cell>
          <cell r="F2409">
            <v>3.5714285714285712E-2</v>
          </cell>
        </row>
        <row r="2410">
          <cell r="A2410">
            <v>38303</v>
          </cell>
          <cell r="B2410">
            <v>2.19</v>
          </cell>
          <cell r="C2410">
            <v>3.4447488584474906</v>
          </cell>
          <cell r="D2410">
            <v>3.5603855421686683</v>
          </cell>
          <cell r="E2410">
            <v>3.38</v>
          </cell>
          <cell r="F2410">
            <v>3.9435450394354504E-2</v>
          </cell>
        </row>
        <row r="2411">
          <cell r="A2411">
            <v>38306</v>
          </cell>
          <cell r="B2411">
            <v>2.2200000000000002</v>
          </cell>
          <cell r="C2411">
            <v>3.4442406639004166</v>
          </cell>
          <cell r="D2411">
            <v>3.5588273092369409</v>
          </cell>
          <cell r="E2411">
            <v>3.38</v>
          </cell>
          <cell r="F2411">
            <v>4.7717842323651449E-2</v>
          </cell>
        </row>
        <row r="2412">
          <cell r="A2412">
            <v>38307</v>
          </cell>
          <cell r="B2412">
            <v>2.2200000000000002</v>
          </cell>
          <cell r="C2412">
            <v>3.4437328909166336</v>
          </cell>
          <cell r="D2412">
            <v>3.5573172690762984</v>
          </cell>
          <cell r="E2412">
            <v>3.38</v>
          </cell>
          <cell r="F2412">
            <v>4.7698050601410205E-2</v>
          </cell>
        </row>
        <row r="2413">
          <cell r="A2413">
            <v>38308</v>
          </cell>
          <cell r="B2413">
            <v>2.2000000000000002</v>
          </cell>
          <cell r="C2413">
            <v>3.4432172470978459</v>
          </cell>
          <cell r="D2413">
            <v>3.5558473895582261</v>
          </cell>
          <cell r="E2413">
            <v>3.38</v>
          </cell>
          <cell r="F2413">
            <v>4.3117744610281922E-2</v>
          </cell>
        </row>
        <row r="2414">
          <cell r="A2414">
            <v>38309</v>
          </cell>
          <cell r="B2414">
            <v>2.2200000000000002</v>
          </cell>
          <cell r="C2414">
            <v>3.4427103191048505</v>
          </cell>
          <cell r="D2414">
            <v>3.5543855421686681</v>
          </cell>
          <cell r="E2414">
            <v>3.38</v>
          </cell>
          <cell r="F2414">
            <v>4.807293825113966E-2</v>
          </cell>
        </row>
        <row r="2415">
          <cell r="A2415">
            <v>38310</v>
          </cell>
          <cell r="B2415">
            <v>2.2400000000000002</v>
          </cell>
          <cell r="C2415">
            <v>3.4422120961060494</v>
          </cell>
          <cell r="D2415">
            <v>3.5529236947791101</v>
          </cell>
          <cell r="E2415">
            <v>3.38</v>
          </cell>
          <cell r="F2415">
            <v>5.6752278376139186E-2</v>
          </cell>
        </row>
        <row r="2416">
          <cell r="A2416">
            <v>38313</v>
          </cell>
          <cell r="B2416">
            <v>2.2400000000000002</v>
          </cell>
          <cell r="C2416">
            <v>3.4417142857142871</v>
          </cell>
          <cell r="D2416">
            <v>3.5512449799196721</v>
          </cell>
          <cell r="E2416">
            <v>3.38</v>
          </cell>
          <cell r="F2416">
            <v>5.67287784679089E-2</v>
          </cell>
        </row>
        <row r="2417">
          <cell r="A2417">
            <v>38314</v>
          </cell>
          <cell r="B2417">
            <v>2.2200000000000002</v>
          </cell>
          <cell r="C2417">
            <v>3.4412086092715244</v>
          </cell>
          <cell r="D2417">
            <v>3.5495823293172628</v>
          </cell>
          <cell r="E2417">
            <v>3.38</v>
          </cell>
          <cell r="F2417">
            <v>4.8013245033112585E-2</v>
          </cell>
        </row>
        <row r="2418">
          <cell r="A2418">
            <v>38315</v>
          </cell>
          <cell r="B2418">
            <v>2.2000000000000002</v>
          </cell>
          <cell r="C2418">
            <v>3.4406950765411684</v>
          </cell>
          <cell r="D2418">
            <v>3.5478795180722829</v>
          </cell>
          <cell r="E2418">
            <v>3.38</v>
          </cell>
          <cell r="F2418">
            <v>4.3028547786512203E-2</v>
          </cell>
        </row>
        <row r="2419">
          <cell r="A2419">
            <v>38316</v>
          </cell>
          <cell r="B2419">
            <v>2.2000000000000002</v>
          </cell>
          <cell r="C2419">
            <v>3.4401819685690671</v>
          </cell>
          <cell r="D2419">
            <v>3.5461767068273038</v>
          </cell>
          <cell r="E2419">
            <v>3.38</v>
          </cell>
          <cell r="F2419">
            <v>4.3010752688172046E-2</v>
          </cell>
        </row>
        <row r="2420">
          <cell r="A2420">
            <v>38317</v>
          </cell>
          <cell r="B2420">
            <v>2.2000000000000002</v>
          </cell>
          <cell r="C2420">
            <v>3.4396692848284434</v>
          </cell>
          <cell r="D2420">
            <v>3.544489959839352</v>
          </cell>
          <cell r="E2420">
            <v>3.38</v>
          </cell>
          <cell r="F2420">
            <v>4.2992972302604383E-2</v>
          </cell>
        </row>
        <row r="2421">
          <cell r="A2421">
            <v>38320</v>
          </cell>
          <cell r="B2421">
            <v>2.17</v>
          </cell>
          <cell r="C2421">
            <v>3.4391446280991755</v>
          </cell>
          <cell r="D2421">
            <v>3.5428112449799132</v>
          </cell>
          <cell r="E2421">
            <v>3.38</v>
          </cell>
          <cell r="F2421">
            <v>3.0578512396694214E-2</v>
          </cell>
        </row>
        <row r="2422">
          <cell r="A2422">
            <v>38321</v>
          </cell>
          <cell r="B2422">
            <v>2.1800000000000002</v>
          </cell>
          <cell r="C2422">
            <v>3.4386245353159874</v>
          </cell>
          <cell r="D2422">
            <v>3.5411325301204761</v>
          </cell>
          <cell r="E2422">
            <v>3.38</v>
          </cell>
          <cell r="F2422">
            <v>3.5935563816604711E-2</v>
          </cell>
        </row>
        <row r="2423">
          <cell r="A2423">
            <v>38322</v>
          </cell>
          <cell r="B2423">
            <v>2.17</v>
          </cell>
          <cell r="C2423">
            <v>3.4381007431874506</v>
          </cell>
          <cell r="D2423">
            <v>3.5394779116465811</v>
          </cell>
          <cell r="E2423">
            <v>3.38</v>
          </cell>
          <cell r="F2423">
            <v>3.0553261767134601E-2</v>
          </cell>
        </row>
        <row r="2424">
          <cell r="A2424">
            <v>38323</v>
          </cell>
          <cell r="B2424">
            <v>2.16</v>
          </cell>
          <cell r="C2424">
            <v>3.4375732562938528</v>
          </cell>
          <cell r="D2424">
            <v>3.5378313253011995</v>
          </cell>
          <cell r="E2424">
            <v>3.38</v>
          </cell>
          <cell r="F2424">
            <v>2.6000825423029301E-2</v>
          </cell>
        </row>
        <row r="2425">
          <cell r="A2425">
            <v>38324</v>
          </cell>
          <cell r="B2425">
            <v>2.17</v>
          </cell>
          <cell r="C2425">
            <v>3.4370503300330055</v>
          </cell>
          <cell r="D2425">
            <v>3.5362168674698746</v>
          </cell>
          <cell r="E2425">
            <v>3.375</v>
          </cell>
          <cell r="F2425">
            <v>3.094059405940594E-2</v>
          </cell>
        </row>
        <row r="2426">
          <cell r="A2426">
            <v>38327</v>
          </cell>
          <cell r="B2426">
            <v>2.17</v>
          </cell>
          <cell r="C2426">
            <v>3.4365278350515487</v>
          </cell>
          <cell r="D2426">
            <v>3.5346265060240918</v>
          </cell>
          <cell r="E2426">
            <v>3.37</v>
          </cell>
          <cell r="F2426">
            <v>3.0927835051546393E-2</v>
          </cell>
        </row>
        <row r="2427">
          <cell r="A2427">
            <v>38328</v>
          </cell>
          <cell r="B2427">
            <v>2.15</v>
          </cell>
          <cell r="C2427">
            <v>3.4359975267930771</v>
          </cell>
          <cell r="D2427">
            <v>3.5329879518072245</v>
          </cell>
          <cell r="E2427">
            <v>3.37</v>
          </cell>
          <cell r="F2427">
            <v>2.3083264633140973E-2</v>
          </cell>
        </row>
        <row r="2428">
          <cell r="A2428">
            <v>38329</v>
          </cell>
          <cell r="B2428">
            <v>2.15</v>
          </cell>
          <cell r="C2428">
            <v>3.4354676555418231</v>
          </cell>
          <cell r="D2428">
            <v>3.5313734939758996</v>
          </cell>
          <cell r="E2428">
            <v>3.37</v>
          </cell>
          <cell r="F2428">
            <v>2.3073753605274E-2</v>
          </cell>
        </row>
        <row r="2429">
          <cell r="A2429">
            <v>38330</v>
          </cell>
          <cell r="B2429">
            <v>2.17</v>
          </cell>
          <cell r="C2429">
            <v>3.4349464579901174</v>
          </cell>
          <cell r="D2429">
            <v>3.5297991967871445</v>
          </cell>
          <cell r="E2429">
            <v>3.37</v>
          </cell>
          <cell r="F2429">
            <v>3.1713344316309719E-2</v>
          </cell>
        </row>
        <row r="2430">
          <cell r="A2430">
            <v>38331</v>
          </cell>
          <cell r="B2430">
            <v>2.14</v>
          </cell>
          <cell r="C2430">
            <v>3.4344133388225626</v>
          </cell>
          <cell r="D2430">
            <v>3.5282168674698751</v>
          </cell>
          <cell r="E2430">
            <v>3.37</v>
          </cell>
          <cell r="F2430">
            <v>2.2231370934540962E-2</v>
          </cell>
        </row>
        <row r="2431">
          <cell r="A2431">
            <v>38334</v>
          </cell>
          <cell r="B2431">
            <v>2.13</v>
          </cell>
          <cell r="C2431">
            <v>3.4338765432098781</v>
          </cell>
          <cell r="D2431">
            <v>3.5266586345381485</v>
          </cell>
          <cell r="E2431">
            <v>3.37</v>
          </cell>
          <cell r="F2431">
            <v>1.8930041152263374E-2</v>
          </cell>
        </row>
        <row r="2432">
          <cell r="A2432">
            <v>38335</v>
          </cell>
          <cell r="B2432">
            <v>2.12</v>
          </cell>
          <cell r="C2432">
            <v>3.4333360756890188</v>
          </cell>
          <cell r="D2432">
            <v>3.5251646586345338</v>
          </cell>
          <cell r="E2432">
            <v>3.37</v>
          </cell>
          <cell r="F2432">
            <v>1.6042780748663103E-2</v>
          </cell>
        </row>
        <row r="2433">
          <cell r="A2433">
            <v>38336</v>
          </cell>
          <cell r="B2433">
            <v>2.13</v>
          </cell>
          <cell r="C2433">
            <v>3.4328001644736856</v>
          </cell>
          <cell r="D2433">
            <v>3.5237028112449758</v>
          </cell>
          <cell r="E2433">
            <v>3.37</v>
          </cell>
          <cell r="F2433">
            <v>1.9325657894736843E-2</v>
          </cell>
        </row>
        <row r="2434">
          <cell r="A2434">
            <v>38337</v>
          </cell>
          <cell r="B2434">
            <v>2.12</v>
          </cell>
          <cell r="C2434">
            <v>3.4322605836415963</v>
          </cell>
          <cell r="D2434">
            <v>3.522208835341361</v>
          </cell>
          <cell r="E2434">
            <v>3.37</v>
          </cell>
          <cell r="F2434">
            <v>1.6029593094944512E-2</v>
          </cell>
        </row>
        <row r="2435">
          <cell r="A2435">
            <v>38338</v>
          </cell>
          <cell r="B2435">
            <v>2.1</v>
          </cell>
          <cell r="C2435">
            <v>3.4317132292522614</v>
          </cell>
          <cell r="D2435">
            <v>3.5207630522088307</v>
          </cell>
          <cell r="E2435">
            <v>3.3650000000000002</v>
          </cell>
          <cell r="F2435">
            <v>1.4379622021364009E-2</v>
          </cell>
        </row>
        <row r="2436">
          <cell r="A2436">
            <v>38341</v>
          </cell>
          <cell r="B2436">
            <v>2.0699999999999998</v>
          </cell>
          <cell r="C2436">
            <v>3.4311540041067778</v>
          </cell>
          <cell r="D2436">
            <v>3.5192851405622441</v>
          </cell>
          <cell r="E2436">
            <v>3.36</v>
          </cell>
          <cell r="F2436">
            <v>1.0266940451745379E-2</v>
          </cell>
        </row>
        <row r="2437">
          <cell r="A2437">
            <v>38342</v>
          </cell>
          <cell r="B2437">
            <v>2.0699999999999998</v>
          </cell>
          <cell r="C2437">
            <v>3.4305952380952398</v>
          </cell>
          <cell r="D2437">
            <v>3.5177349397590301</v>
          </cell>
          <cell r="E2437">
            <v>3.36</v>
          </cell>
          <cell r="F2437">
            <v>1.0262725779967159E-2</v>
          </cell>
        </row>
        <row r="2438">
          <cell r="A2438">
            <v>38343</v>
          </cell>
          <cell r="B2438">
            <v>2.12</v>
          </cell>
          <cell r="C2438">
            <v>3.4300574476815777</v>
          </cell>
          <cell r="D2438">
            <v>3.5163132530120418</v>
          </cell>
          <cell r="E2438">
            <v>3.36</v>
          </cell>
          <cell r="F2438">
            <v>1.7234304472712351E-2</v>
          </cell>
        </row>
        <row r="2439">
          <cell r="A2439">
            <v>38344</v>
          </cell>
          <cell r="B2439">
            <v>2.08</v>
          </cell>
          <cell r="C2439">
            <v>3.4295036915504533</v>
          </cell>
          <cell r="D2439">
            <v>3.5149236947791098</v>
          </cell>
          <cell r="E2439">
            <v>3.36</v>
          </cell>
          <cell r="F2439">
            <v>1.1894995898277276E-2</v>
          </cell>
        </row>
        <row r="2440">
          <cell r="A2440">
            <v>38345</v>
          </cell>
          <cell r="B2440">
            <v>2.09</v>
          </cell>
          <cell r="C2440">
            <v>3.4289544895448976</v>
          </cell>
          <cell r="D2440">
            <v>3.5135100401606372</v>
          </cell>
          <cell r="E2440">
            <v>3.36</v>
          </cell>
          <cell r="F2440">
            <v>1.2710127101271012E-2</v>
          </cell>
        </row>
        <row r="2441">
          <cell r="A2441">
            <v>38348</v>
          </cell>
          <cell r="B2441">
            <v>2.08</v>
          </cell>
          <cell r="C2441">
            <v>3.4284016393442642</v>
          </cell>
          <cell r="D2441">
            <v>3.5121445783132472</v>
          </cell>
          <cell r="E2441">
            <v>3.36</v>
          </cell>
          <cell r="F2441">
            <v>1.1885245901639344E-2</v>
          </cell>
        </row>
        <row r="2442">
          <cell r="A2442">
            <v>38349</v>
          </cell>
          <cell r="B2442">
            <v>2.08</v>
          </cell>
          <cell r="C2442">
            <v>3.4278492421138895</v>
          </cell>
          <cell r="D2442">
            <v>3.510690763052204</v>
          </cell>
          <cell r="E2442">
            <v>3.36</v>
          </cell>
          <cell r="F2442">
            <v>1.1880376894715281E-2</v>
          </cell>
        </row>
        <row r="2443">
          <cell r="A2443">
            <v>38350</v>
          </cell>
          <cell r="B2443">
            <v>2.0699999999999998</v>
          </cell>
          <cell r="C2443">
            <v>3.4272932022932041</v>
          </cell>
          <cell r="D2443">
            <v>3.5092931726907568</v>
          </cell>
          <cell r="E2443">
            <v>3.36</v>
          </cell>
          <cell r="F2443">
            <v>1.0237510237510237E-2</v>
          </cell>
        </row>
        <row r="2444">
          <cell r="A2444">
            <v>38351</v>
          </cell>
          <cell r="B2444">
            <v>2.0699999999999998</v>
          </cell>
          <cell r="C2444">
            <v>3.4267376176831781</v>
          </cell>
          <cell r="D2444">
            <v>3.5078634538152551</v>
          </cell>
          <cell r="E2444">
            <v>3.36</v>
          </cell>
          <cell r="F2444">
            <v>1.0233319688907082E-2</v>
          </cell>
        </row>
        <row r="2445">
          <cell r="A2445">
            <v>38352</v>
          </cell>
          <cell r="B2445">
            <v>2.02</v>
          </cell>
          <cell r="C2445">
            <v>3.4261620294599036</v>
          </cell>
          <cell r="D2445">
            <v>3.5062811244979866</v>
          </cell>
          <cell r="E2445">
            <v>3.36</v>
          </cell>
          <cell r="F2445">
            <v>3.6824877250409165E-3</v>
          </cell>
        </row>
        <row r="2446">
          <cell r="A2446">
            <v>38356</v>
          </cell>
          <cell r="B2446">
            <v>1.98</v>
          </cell>
          <cell r="C2446">
            <v>3.4255705521472408</v>
          </cell>
          <cell r="D2446">
            <v>3.5047148594377449</v>
          </cell>
          <cell r="E2446">
            <v>3.36</v>
          </cell>
          <cell r="F2446">
            <v>0</v>
          </cell>
        </row>
        <row r="2447">
          <cell r="A2447">
            <v>38357</v>
          </cell>
          <cell r="B2447">
            <v>1.99</v>
          </cell>
          <cell r="C2447">
            <v>3.4249836467702388</v>
          </cell>
          <cell r="D2447">
            <v>3.503172690763046</v>
          </cell>
          <cell r="E2447">
            <v>3.36</v>
          </cell>
          <cell r="F2447">
            <v>4.0883074407195422E-4</v>
          </cell>
        </row>
        <row r="2448">
          <cell r="A2448">
            <v>38358</v>
          </cell>
          <cell r="B2448">
            <v>1.98</v>
          </cell>
          <cell r="C2448">
            <v>3.4243931344503489</v>
          </cell>
          <cell r="D2448">
            <v>3.501646586345375</v>
          </cell>
          <cell r="E2448">
            <v>3.36</v>
          </cell>
          <cell r="F2448">
            <v>0</v>
          </cell>
        </row>
        <row r="2449">
          <cell r="A2449">
            <v>38359</v>
          </cell>
          <cell r="B2449">
            <v>1.98</v>
          </cell>
          <cell r="C2449">
            <v>3.4238031045751645</v>
          </cell>
          <cell r="D2449">
            <v>3.5001365461847334</v>
          </cell>
          <cell r="E2449">
            <v>3.36</v>
          </cell>
          <cell r="F2449">
            <v>0</v>
          </cell>
        </row>
        <row r="2450">
          <cell r="A2450">
            <v>38362</v>
          </cell>
          <cell r="B2450">
            <v>2</v>
          </cell>
          <cell r="C2450">
            <v>3.4232217231523081</v>
          </cell>
          <cell r="D2450">
            <v>3.4986666666666602</v>
          </cell>
          <cell r="E2450">
            <v>3.36</v>
          </cell>
          <cell r="F2450">
            <v>2.4499795835034709E-3</v>
          </cell>
        </row>
        <row r="2451">
          <cell r="A2451">
            <v>38363</v>
          </cell>
          <cell r="B2451">
            <v>2</v>
          </cell>
          <cell r="C2451">
            <v>3.4226408163265316</v>
          </cell>
          <cell r="D2451">
            <v>3.4972208835341307</v>
          </cell>
          <cell r="E2451">
            <v>3.36</v>
          </cell>
          <cell r="F2451">
            <v>2.4489795918367346E-3</v>
          </cell>
        </row>
        <row r="2452">
          <cell r="A2452">
            <v>38364</v>
          </cell>
          <cell r="B2452">
            <v>2</v>
          </cell>
          <cell r="C2452">
            <v>3.422060383516933</v>
          </cell>
          <cell r="D2452">
            <v>3.495767068273087</v>
          </cell>
          <cell r="E2452">
            <v>3.36</v>
          </cell>
          <cell r="F2452">
            <v>2.4479804161566705E-3</v>
          </cell>
        </row>
        <row r="2453">
          <cell r="A2453">
            <v>38365</v>
          </cell>
          <cell r="B2453">
            <v>2</v>
          </cell>
          <cell r="C2453">
            <v>3.4214804241435575</v>
          </cell>
          <cell r="D2453">
            <v>3.4942971887550147</v>
          </cell>
          <cell r="E2453">
            <v>3.36</v>
          </cell>
          <cell r="F2453">
            <v>2.4469820554649264E-3</v>
          </cell>
        </row>
        <row r="2454">
          <cell r="A2454">
            <v>38366</v>
          </cell>
          <cell r="B2454">
            <v>1.98</v>
          </cell>
          <cell r="C2454">
            <v>3.4208927843457002</v>
          </cell>
          <cell r="D2454">
            <v>3.4928273092369415</v>
          </cell>
          <cell r="E2454">
            <v>3.36</v>
          </cell>
          <cell r="F2454">
            <v>0</v>
          </cell>
        </row>
        <row r="2455">
          <cell r="A2455">
            <v>38369</v>
          </cell>
          <cell r="B2455">
            <v>1.94</v>
          </cell>
          <cell r="C2455">
            <v>3.4202893235533836</v>
          </cell>
          <cell r="D2455">
            <v>3.4912530120481868</v>
          </cell>
          <cell r="E2455">
            <v>3.355</v>
          </cell>
          <cell r="F2455">
            <v>0</v>
          </cell>
        </row>
        <row r="2456">
          <cell r="A2456">
            <v>38370</v>
          </cell>
          <cell r="B2456">
            <v>1.95</v>
          </cell>
          <cell r="C2456">
            <v>3.4196904276985758</v>
          </cell>
          <cell r="D2456">
            <v>3.4897028112449737</v>
          </cell>
          <cell r="E2456">
            <v>3.35</v>
          </cell>
          <cell r="F2456">
            <v>4.0733197556008148E-4</v>
          </cell>
        </row>
        <row r="2457">
          <cell r="A2457">
            <v>38371</v>
          </cell>
          <cell r="B2457">
            <v>1.94</v>
          </cell>
          <cell r="C2457">
            <v>3.4190879478827378</v>
          </cell>
          <cell r="D2457">
            <v>3.4881285140562186</v>
          </cell>
          <cell r="E2457">
            <v>3.35</v>
          </cell>
          <cell r="F2457">
            <v>0</v>
          </cell>
        </row>
        <row r="2458">
          <cell r="A2458">
            <v>38372</v>
          </cell>
          <cell r="B2458">
            <v>1.92</v>
          </cell>
          <cell r="C2458">
            <v>3.4184778184778204</v>
          </cell>
          <cell r="D2458">
            <v>3.4865381526104349</v>
          </cell>
          <cell r="E2458">
            <v>3.35</v>
          </cell>
          <cell r="F2458">
            <v>0</v>
          </cell>
        </row>
        <row r="2459">
          <cell r="A2459">
            <v>38373</v>
          </cell>
          <cell r="B2459">
            <v>1.96</v>
          </cell>
          <cell r="C2459">
            <v>3.417884458909684</v>
          </cell>
          <cell r="D2459">
            <v>3.4850120481927647</v>
          </cell>
          <cell r="E2459">
            <v>3.35</v>
          </cell>
          <cell r="F2459">
            <v>1.6273393002441008E-3</v>
          </cell>
        </row>
        <row r="2460">
          <cell r="A2460">
            <v>38376</v>
          </cell>
          <cell r="B2460">
            <v>2</v>
          </cell>
          <cell r="C2460">
            <v>3.417307848718993</v>
          </cell>
          <cell r="D2460">
            <v>3.4834538152610381</v>
          </cell>
          <cell r="E2460">
            <v>3.35</v>
          </cell>
          <cell r="F2460">
            <v>4.8800325335502234E-3</v>
          </cell>
        </row>
        <row r="2461">
          <cell r="A2461">
            <v>38377</v>
          </cell>
          <cell r="B2461">
            <v>2</v>
          </cell>
          <cell r="C2461">
            <v>3.4167317073170747</v>
          </cell>
          <cell r="D2461">
            <v>3.4818473895582267</v>
          </cell>
          <cell r="E2461">
            <v>3.35</v>
          </cell>
          <cell r="F2461">
            <v>4.8780487804878049E-3</v>
          </cell>
        </row>
        <row r="2462">
          <cell r="A2462">
            <v>38378</v>
          </cell>
          <cell r="B2462">
            <v>1.98</v>
          </cell>
          <cell r="C2462">
            <v>3.4161479073547349</v>
          </cell>
          <cell r="D2462">
            <v>3.4802489959839296</v>
          </cell>
          <cell r="E2462">
            <v>3.35</v>
          </cell>
          <cell r="F2462">
            <v>2.0316944331572532E-3</v>
          </cell>
        </row>
        <row r="2463">
          <cell r="A2463">
            <v>38379</v>
          </cell>
          <cell r="B2463">
            <v>1.95</v>
          </cell>
          <cell r="C2463">
            <v>3.4155523964256718</v>
          </cell>
          <cell r="D2463">
            <v>3.4786345381526043</v>
          </cell>
          <cell r="E2463">
            <v>3.35</v>
          </cell>
          <cell r="F2463">
            <v>1.2185215272136475E-3</v>
          </cell>
        </row>
        <row r="2464">
          <cell r="A2464">
            <v>38380</v>
          </cell>
          <cell r="B2464">
            <v>1.93</v>
          </cell>
          <cell r="C2464">
            <v>3.414949248883477</v>
          </cell>
          <cell r="D2464">
            <v>3.4770040160642504</v>
          </cell>
          <cell r="E2464">
            <v>3.35</v>
          </cell>
          <cell r="F2464">
            <v>4.0600893219650832E-4</v>
          </cell>
        </row>
        <row r="2465">
          <cell r="A2465">
            <v>38383</v>
          </cell>
          <cell r="B2465">
            <v>1.9</v>
          </cell>
          <cell r="C2465">
            <v>3.4143344155844173</v>
          </cell>
          <cell r="D2465">
            <v>3.4753815261044112</v>
          </cell>
          <cell r="E2465">
            <v>3.35</v>
          </cell>
          <cell r="F2465">
            <v>0</v>
          </cell>
        </row>
        <row r="2466">
          <cell r="A2466">
            <v>38384</v>
          </cell>
          <cell r="B2466">
            <v>1.89</v>
          </cell>
          <cell r="C2466">
            <v>3.413716024340772</v>
          </cell>
          <cell r="D2466">
            <v>3.4737670682730859</v>
          </cell>
          <cell r="E2466">
            <v>3.35</v>
          </cell>
          <cell r="F2466">
            <v>0</v>
          </cell>
        </row>
        <row r="2467">
          <cell r="A2467">
            <v>38385</v>
          </cell>
          <cell r="B2467">
            <v>1.99</v>
          </cell>
          <cell r="C2467">
            <v>3.4131386861313882</v>
          </cell>
          <cell r="D2467">
            <v>3.4722329317269005</v>
          </cell>
          <cell r="E2467">
            <v>3.35</v>
          </cell>
          <cell r="F2467">
            <v>5.6772100567721003E-3</v>
          </cell>
        </row>
        <row r="2468">
          <cell r="A2468">
            <v>38386</v>
          </cell>
          <cell r="B2468">
            <v>1.98</v>
          </cell>
          <cell r="C2468">
            <v>3.4125577624645329</v>
          </cell>
          <cell r="D2468">
            <v>3.4707148594377437</v>
          </cell>
          <cell r="E2468">
            <v>3.35</v>
          </cell>
          <cell r="F2468">
            <v>3.6481556546412645E-3</v>
          </cell>
        </row>
        <row r="2469">
          <cell r="A2469">
            <v>38387</v>
          </cell>
          <cell r="B2469">
            <v>2.02</v>
          </cell>
          <cell r="C2469">
            <v>3.4119935170178293</v>
          </cell>
          <cell r="D2469">
            <v>3.4692289156626446</v>
          </cell>
          <cell r="E2469">
            <v>3.3449999999999998</v>
          </cell>
          <cell r="F2469">
            <v>1.2965964343598054E-2</v>
          </cell>
        </row>
        <row r="2470">
          <cell r="A2470">
            <v>38399</v>
          </cell>
          <cell r="B2470">
            <v>2.04</v>
          </cell>
          <cell r="C2470">
            <v>3.4114378290806009</v>
          </cell>
          <cell r="D2470">
            <v>3.4677349397590294</v>
          </cell>
          <cell r="E2470">
            <v>3.34</v>
          </cell>
          <cell r="F2470">
            <v>1.6605913325232889E-2</v>
          </cell>
        </row>
        <row r="2471">
          <cell r="A2471">
            <v>38400</v>
          </cell>
          <cell r="B2471">
            <v>2.0299999999999998</v>
          </cell>
          <cell r="C2471">
            <v>3.4108785425101233</v>
          </cell>
          <cell r="D2471">
            <v>3.4662489959839289</v>
          </cell>
          <cell r="E2471">
            <v>3.34</v>
          </cell>
          <cell r="F2471">
            <v>1.5384615384615385E-2</v>
          </cell>
        </row>
        <row r="2472">
          <cell r="A2472">
            <v>38401</v>
          </cell>
          <cell r="B2472">
            <v>2.0099999999999998</v>
          </cell>
          <cell r="C2472">
            <v>3.4103116147308801</v>
          </cell>
          <cell r="D2472">
            <v>3.4647469879518003</v>
          </cell>
          <cell r="E2472">
            <v>3.34</v>
          </cell>
          <cell r="F2472">
            <v>1.0522055847834885E-2</v>
          </cell>
        </row>
        <row r="2473">
          <cell r="A2473">
            <v>38404</v>
          </cell>
          <cell r="B2473">
            <v>2.0499999999999998</v>
          </cell>
          <cell r="C2473">
            <v>3.4097613268608429</v>
          </cell>
          <cell r="D2473">
            <v>3.4633012048192695</v>
          </cell>
          <cell r="E2473">
            <v>3.34</v>
          </cell>
          <cell r="F2473">
            <v>1.820388349514563E-2</v>
          </cell>
        </row>
        <row r="2474">
          <cell r="A2474">
            <v>38405</v>
          </cell>
          <cell r="B2474">
            <v>2.09</v>
          </cell>
          <cell r="C2474">
            <v>3.4092276587141139</v>
          </cell>
          <cell r="D2474">
            <v>3.4618795180722817</v>
          </cell>
          <cell r="E2474">
            <v>3.34</v>
          </cell>
          <cell r="F2474">
            <v>2.587949858471492E-2</v>
          </cell>
        </row>
        <row r="2475">
          <cell r="A2475">
            <v>38406</v>
          </cell>
          <cell r="B2475">
            <v>2.09</v>
          </cell>
          <cell r="C2475">
            <v>3.4086944219886841</v>
          </cell>
          <cell r="D2475">
            <v>3.4604658634538077</v>
          </cell>
          <cell r="E2475">
            <v>3.34</v>
          </cell>
          <cell r="F2475">
            <v>2.5869037995149554E-2</v>
          </cell>
        </row>
        <row r="2476">
          <cell r="A2476">
            <v>38407</v>
          </cell>
          <cell r="B2476">
            <v>2.09</v>
          </cell>
          <cell r="C2476">
            <v>3.4081616161616179</v>
          </cell>
          <cell r="D2476">
            <v>3.4590763052208762</v>
          </cell>
          <cell r="E2476">
            <v>3.34</v>
          </cell>
          <cell r="F2476">
            <v>2.5858585858585859E-2</v>
          </cell>
        </row>
        <row r="2477">
          <cell r="A2477">
            <v>38408</v>
          </cell>
          <cell r="B2477">
            <v>2.09</v>
          </cell>
          <cell r="C2477">
            <v>3.4076292407108255</v>
          </cell>
          <cell r="D2477">
            <v>3.4576626506024022</v>
          </cell>
          <cell r="E2477">
            <v>3.34</v>
          </cell>
          <cell r="F2477">
            <v>2.5848142164781908E-2</v>
          </cell>
        </row>
        <row r="2478">
          <cell r="A2478">
            <v>38411</v>
          </cell>
          <cell r="B2478">
            <v>2.08</v>
          </cell>
          <cell r="C2478">
            <v>3.4070932579733566</v>
          </cell>
          <cell r="D2478">
            <v>3.4562570281124416</v>
          </cell>
          <cell r="E2478">
            <v>3.34</v>
          </cell>
          <cell r="F2478">
            <v>2.4222850222042795E-2</v>
          </cell>
        </row>
        <row r="2479">
          <cell r="A2479">
            <v>38412</v>
          </cell>
          <cell r="B2479">
            <v>2.08</v>
          </cell>
          <cell r="C2479">
            <v>3.4065577078288962</v>
          </cell>
          <cell r="D2479">
            <v>3.4548433734939676</v>
          </cell>
          <cell r="E2479">
            <v>3.34</v>
          </cell>
          <cell r="F2479">
            <v>2.4213075060532687E-2</v>
          </cell>
        </row>
        <row r="2480">
          <cell r="A2480">
            <v>38413</v>
          </cell>
          <cell r="B2480">
            <v>2.0499999999999998</v>
          </cell>
          <cell r="C2480">
            <v>3.4060104881000419</v>
          </cell>
          <cell r="D2480">
            <v>3.4533413654618395</v>
          </cell>
          <cell r="E2480">
            <v>3.34</v>
          </cell>
          <cell r="F2480">
            <v>1.8152480839048003E-2</v>
          </cell>
        </row>
        <row r="2481">
          <cell r="A2481">
            <v>38414</v>
          </cell>
          <cell r="B2481">
            <v>2.06</v>
          </cell>
          <cell r="C2481">
            <v>3.4054677419354853</v>
          </cell>
          <cell r="D2481">
            <v>3.4518875502007953</v>
          </cell>
          <cell r="E2481">
            <v>3.34</v>
          </cell>
          <cell r="F2481">
            <v>1.9758064516129031E-2</v>
          </cell>
        </row>
        <row r="2482">
          <cell r="A2482">
            <v>38415</v>
          </cell>
          <cell r="B2482">
            <v>2.0499999999999998</v>
          </cell>
          <cell r="C2482">
            <v>3.4049214026602188</v>
          </cell>
          <cell r="D2482">
            <v>3.4504497991967793</v>
          </cell>
          <cell r="E2482">
            <v>3.34</v>
          </cell>
          <cell r="F2482">
            <v>1.8137847642079808E-2</v>
          </cell>
        </row>
        <row r="2483">
          <cell r="A2483">
            <v>38418</v>
          </cell>
          <cell r="B2483">
            <v>2.06</v>
          </cell>
          <cell r="C2483">
            <v>3.4043795326349726</v>
          </cell>
          <cell r="D2483">
            <v>3.4491004016064184</v>
          </cell>
          <cell r="E2483">
            <v>3.335</v>
          </cell>
          <cell r="F2483">
            <v>2.0145044319097503E-2</v>
          </cell>
        </row>
        <row r="2484">
          <cell r="A2484">
            <v>38419</v>
          </cell>
          <cell r="B2484">
            <v>2.1</v>
          </cell>
          <cell r="C2484">
            <v>3.4038542086186072</v>
          </cell>
          <cell r="D2484">
            <v>3.447799196787142</v>
          </cell>
          <cell r="E2484">
            <v>3.33</v>
          </cell>
          <cell r="F2484">
            <v>3.3024567055980669E-2</v>
          </cell>
        </row>
        <row r="2485">
          <cell r="A2485">
            <v>38420</v>
          </cell>
          <cell r="B2485">
            <v>2.1</v>
          </cell>
          <cell r="C2485">
            <v>3.403329307568439</v>
          </cell>
          <cell r="D2485">
            <v>3.4465301204819214</v>
          </cell>
          <cell r="E2485">
            <v>3.33</v>
          </cell>
          <cell r="F2485">
            <v>3.3011272141706925E-2</v>
          </cell>
        </row>
        <row r="2486">
          <cell r="A2486">
            <v>38421</v>
          </cell>
          <cell r="B2486">
            <v>2.0499999999999998</v>
          </cell>
          <cell r="C2486">
            <v>3.4027847082494977</v>
          </cell>
          <cell r="D2486">
            <v>3.4452449799196723</v>
          </cell>
          <cell r="E2486">
            <v>3.33</v>
          </cell>
          <cell r="F2486">
            <v>1.8108651911468814E-2</v>
          </cell>
        </row>
        <row r="2487">
          <cell r="A2487">
            <v>38422</v>
          </cell>
          <cell r="B2487">
            <v>2.06</v>
          </cell>
          <cell r="C2487">
            <v>3.402244569589703</v>
          </cell>
          <cell r="D2487">
            <v>3.4439919678714799</v>
          </cell>
          <cell r="E2487">
            <v>3.33</v>
          </cell>
          <cell r="F2487">
            <v>2.0514883346741754E-2</v>
          </cell>
        </row>
        <row r="2488">
          <cell r="A2488">
            <v>38425</v>
          </cell>
          <cell r="B2488">
            <v>2.06</v>
          </cell>
          <cell r="C2488">
            <v>3.4017048652995578</v>
          </cell>
          <cell r="D2488">
            <v>3.4427309236947741</v>
          </cell>
          <cell r="E2488">
            <v>3.33</v>
          </cell>
          <cell r="F2488">
            <v>2.0506634499396863E-2</v>
          </cell>
        </row>
        <row r="2489">
          <cell r="A2489">
            <v>38426</v>
          </cell>
          <cell r="B2489">
            <v>2.02</v>
          </cell>
          <cell r="C2489">
            <v>3.401149517684888</v>
          </cell>
          <cell r="D2489">
            <v>3.4414216867469825</v>
          </cell>
          <cell r="E2489">
            <v>3.33</v>
          </cell>
          <cell r="F2489">
            <v>1.3263665594855305E-2</v>
          </cell>
        </row>
        <row r="2490">
          <cell r="A2490">
            <v>38427</v>
          </cell>
          <cell r="B2490">
            <v>2</v>
          </cell>
          <cell r="C2490">
            <v>3.4005865809562077</v>
          </cell>
          <cell r="D2490">
            <v>3.4400722891566216</v>
          </cell>
          <cell r="E2490">
            <v>3.33</v>
          </cell>
          <cell r="F2490">
            <v>7.6335877862595417E-3</v>
          </cell>
        </row>
        <row r="2491">
          <cell r="A2491">
            <v>38428</v>
          </cell>
          <cell r="B2491">
            <v>1.98</v>
          </cell>
          <cell r="C2491">
            <v>3.4000160642570285</v>
          </cell>
          <cell r="D2491">
            <v>3.4388514056224846</v>
          </cell>
          <cell r="E2491">
            <v>3.33</v>
          </cell>
          <cell r="F2491">
            <v>3.6144578313253013E-3</v>
          </cell>
        </row>
        <row r="2492">
          <cell r="A2492">
            <v>38429</v>
          </cell>
          <cell r="B2492">
            <v>1.96</v>
          </cell>
          <cell r="C2492">
            <v>3.3994379767161784</v>
          </cell>
          <cell r="D2492">
            <v>3.4376064257028065</v>
          </cell>
          <cell r="E2492">
            <v>3.33</v>
          </cell>
          <cell r="F2492">
            <v>3.2115616218386192E-3</v>
          </cell>
        </row>
        <row r="2493">
          <cell r="A2493">
            <v>38432</v>
          </cell>
          <cell r="B2493">
            <v>1.96</v>
          </cell>
          <cell r="C2493">
            <v>3.3988603531300159</v>
          </cell>
          <cell r="D2493">
            <v>3.4362570281124452</v>
          </cell>
          <cell r="E2493">
            <v>3.33</v>
          </cell>
          <cell r="F2493">
            <v>3.2102728731942215E-3</v>
          </cell>
        </row>
        <row r="2494">
          <cell r="A2494">
            <v>38433</v>
          </cell>
          <cell r="B2494">
            <v>1.92</v>
          </cell>
          <cell r="C2494">
            <v>3.39826714801444</v>
          </cell>
          <cell r="D2494">
            <v>3.4347710843373451</v>
          </cell>
          <cell r="E2494">
            <v>3.33</v>
          </cell>
          <cell r="F2494">
            <v>8.0224628961091051E-4</v>
          </cell>
        </row>
        <row r="2495">
          <cell r="A2495">
            <v>38434</v>
          </cell>
          <cell r="B2495">
            <v>1.91</v>
          </cell>
          <cell r="C2495">
            <v>3.3976704089815555</v>
          </cell>
          <cell r="D2495">
            <v>3.433220883534132</v>
          </cell>
          <cell r="E2495">
            <v>3.33</v>
          </cell>
          <cell r="F2495">
            <v>8.0192461908580592E-4</v>
          </cell>
        </row>
        <row r="2496">
          <cell r="A2496">
            <v>38435</v>
          </cell>
          <cell r="B2496">
            <v>1.92</v>
          </cell>
          <cell r="C2496">
            <v>3.3970781563126251</v>
          </cell>
          <cell r="D2496">
            <v>3.4318072289156585</v>
          </cell>
          <cell r="E2496">
            <v>3.33</v>
          </cell>
          <cell r="F2496">
            <v>1.2024048096192384E-3</v>
          </cell>
        </row>
        <row r="2497">
          <cell r="A2497">
            <v>38436</v>
          </cell>
          <cell r="B2497">
            <v>1.92</v>
          </cell>
          <cell r="C2497">
            <v>3.396486378205128</v>
          </cell>
          <cell r="D2497">
            <v>3.4304819277108387</v>
          </cell>
          <cell r="E2497">
            <v>3.33</v>
          </cell>
          <cell r="F2497">
            <v>1.201923076923077E-3</v>
          </cell>
        </row>
        <row r="2498">
          <cell r="A2498">
            <v>38439</v>
          </cell>
          <cell r="B2498">
            <v>1.91</v>
          </cell>
          <cell r="C2498">
            <v>3.3958910692831394</v>
          </cell>
          <cell r="D2498">
            <v>3.4291726907630475</v>
          </cell>
          <cell r="E2498">
            <v>3.33</v>
          </cell>
          <cell r="F2498">
            <v>8.0096115338406087E-4</v>
          </cell>
        </row>
        <row r="2499">
          <cell r="A2499">
            <v>38440</v>
          </cell>
          <cell r="B2499">
            <v>1.9</v>
          </cell>
          <cell r="C2499">
            <v>3.3952922337870293</v>
          </cell>
          <cell r="D2499">
            <v>3.4278875502007984</v>
          </cell>
          <cell r="E2499">
            <v>3.33</v>
          </cell>
          <cell r="F2499">
            <v>4.0032025620496394E-4</v>
          </cell>
        </row>
        <row r="2500">
          <cell r="A2500">
            <v>38441</v>
          </cell>
          <cell r="B2500">
            <v>1.87</v>
          </cell>
          <cell r="C2500">
            <v>3.3946818727490995</v>
          </cell>
          <cell r="D2500">
            <v>3.4265301204819223</v>
          </cell>
          <cell r="E2500">
            <v>3.33</v>
          </cell>
          <cell r="F2500">
            <v>0</v>
          </cell>
        </row>
        <row r="2501">
          <cell r="A2501">
            <v>38442</v>
          </cell>
          <cell r="B2501">
            <v>1.83</v>
          </cell>
          <cell r="C2501">
            <v>3.394056</v>
          </cell>
          <cell r="D2501">
            <v>3.4251566265060189</v>
          </cell>
          <cell r="E2501">
            <v>3.33</v>
          </cell>
          <cell r="F2501">
            <v>0</v>
          </cell>
        </row>
        <row r="2502">
          <cell r="A2502">
            <v>38443</v>
          </cell>
          <cell r="B2502">
            <v>1.9</v>
          </cell>
          <cell r="C2502">
            <v>3.3934586165533784</v>
          </cell>
          <cell r="D2502">
            <v>3.4238072289156571</v>
          </cell>
          <cell r="E2502">
            <v>3.33</v>
          </cell>
          <cell r="F2502">
            <v>1.1995201919232307E-3</v>
          </cell>
        </row>
        <row r="2503">
          <cell r="A2503">
            <v>38446</v>
          </cell>
          <cell r="B2503">
            <v>1.86</v>
          </cell>
          <cell r="C2503">
            <v>3.3928457234212628</v>
          </cell>
          <cell r="D2503">
            <v>3.4223775100401546</v>
          </cell>
          <cell r="E2503">
            <v>3.3250000000000002</v>
          </cell>
          <cell r="F2503">
            <v>3.996802557953637E-4</v>
          </cell>
        </row>
        <row r="2504">
          <cell r="A2504">
            <v>38447</v>
          </cell>
          <cell r="B2504">
            <v>1.85</v>
          </cell>
          <cell r="C2504">
            <v>3.3922293248102275</v>
          </cell>
          <cell r="D2504">
            <v>3.4209477911646529</v>
          </cell>
          <cell r="E2504">
            <v>3.32</v>
          </cell>
          <cell r="F2504">
            <v>3.9952057530962844E-4</v>
          </cell>
        </row>
        <row r="2505">
          <cell r="A2505">
            <v>38448</v>
          </cell>
          <cell r="B2505">
            <v>1.88</v>
          </cell>
          <cell r="C2505">
            <v>3.3916253993610219</v>
          </cell>
          <cell r="D2505">
            <v>3.4195180722891507</v>
          </cell>
          <cell r="E2505">
            <v>3.32</v>
          </cell>
          <cell r="F2505">
            <v>1.5974440894568689E-3</v>
          </cell>
        </row>
        <row r="2506">
          <cell r="A2506">
            <v>38449</v>
          </cell>
          <cell r="B2506">
            <v>1.9</v>
          </cell>
          <cell r="C2506">
            <v>3.3910299401197599</v>
          </cell>
          <cell r="D2506">
            <v>3.4181044176706767</v>
          </cell>
          <cell r="E2506">
            <v>3.32</v>
          </cell>
          <cell r="F2506">
            <v>2.3952095808383233E-3</v>
          </cell>
        </row>
        <row r="2507">
          <cell r="A2507">
            <v>38450</v>
          </cell>
          <cell r="B2507">
            <v>1.94</v>
          </cell>
          <cell r="C2507">
            <v>3.3904509177972861</v>
          </cell>
          <cell r="D2507">
            <v>3.4167148594377457</v>
          </cell>
          <cell r="E2507">
            <v>3.32</v>
          </cell>
          <cell r="F2507">
            <v>6.7837190742218679E-3</v>
          </cell>
        </row>
        <row r="2508">
          <cell r="A2508">
            <v>38453</v>
          </cell>
          <cell r="B2508">
            <v>1.93</v>
          </cell>
          <cell r="C2508">
            <v>3.3898683685680093</v>
          </cell>
          <cell r="D2508">
            <v>3.4152690763052154</v>
          </cell>
          <cell r="E2508">
            <v>3.32</v>
          </cell>
          <cell r="F2508">
            <v>6.3821300358994811E-3</v>
          </cell>
        </row>
        <row r="2509">
          <cell r="A2509">
            <v>38454</v>
          </cell>
          <cell r="B2509">
            <v>1.89</v>
          </cell>
          <cell r="C2509">
            <v>3.3892703349282294</v>
          </cell>
          <cell r="D2509">
            <v>3.4137349397590304</v>
          </cell>
          <cell r="E2509">
            <v>3.32</v>
          </cell>
          <cell r="F2509">
            <v>1.9936204146730461E-3</v>
          </cell>
        </row>
        <row r="2510">
          <cell r="A2510">
            <v>38455</v>
          </cell>
          <cell r="B2510">
            <v>1.94</v>
          </cell>
          <cell r="C2510">
            <v>3.3886927062574728</v>
          </cell>
          <cell r="D2510">
            <v>3.4119678714859383</v>
          </cell>
          <cell r="E2510">
            <v>3.32</v>
          </cell>
          <cell r="F2510">
            <v>7.5727381426863296E-3</v>
          </cell>
        </row>
        <row r="2511">
          <cell r="A2511">
            <v>38456</v>
          </cell>
          <cell r="B2511">
            <v>1.92</v>
          </cell>
          <cell r="C2511">
            <v>3.3881075697211154</v>
          </cell>
          <cell r="D2511">
            <v>3.4102008032128452</v>
          </cell>
          <cell r="E2511">
            <v>3.32</v>
          </cell>
          <cell r="F2511">
            <v>5.1792828685258965E-3</v>
          </cell>
        </row>
        <row r="2512">
          <cell r="A2512">
            <v>38457</v>
          </cell>
          <cell r="B2512">
            <v>1.89</v>
          </cell>
          <cell r="C2512">
            <v>3.3875109518120268</v>
          </cell>
          <cell r="D2512">
            <v>3.4083614457831275</v>
          </cell>
          <cell r="E2512">
            <v>3.32</v>
          </cell>
          <cell r="F2512">
            <v>1.9912385503783351E-3</v>
          </cell>
        </row>
        <row r="2513">
          <cell r="A2513">
            <v>38460</v>
          </cell>
          <cell r="B2513">
            <v>1.86</v>
          </cell>
          <cell r="C2513">
            <v>3.3869028662420382</v>
          </cell>
          <cell r="D2513">
            <v>3.4065943775100345</v>
          </cell>
          <cell r="E2513">
            <v>3.32</v>
          </cell>
          <cell r="F2513">
            <v>7.9617834394904463E-4</v>
          </cell>
        </row>
        <row r="2514">
          <cell r="A2514">
            <v>38461</v>
          </cell>
          <cell r="B2514">
            <v>1.86</v>
          </cell>
          <cell r="C2514">
            <v>3.3862952646239557</v>
          </cell>
          <cell r="D2514">
            <v>3.4047791164658574</v>
          </cell>
          <cell r="E2514">
            <v>3.32</v>
          </cell>
          <cell r="F2514">
            <v>7.9586152009550337E-4</v>
          </cell>
        </row>
        <row r="2515">
          <cell r="A2515">
            <v>38462</v>
          </cell>
          <cell r="B2515">
            <v>1.84</v>
          </cell>
          <cell r="C2515">
            <v>3.3856801909307879</v>
          </cell>
          <cell r="D2515">
            <v>3.4029236947791115</v>
          </cell>
          <cell r="E2515">
            <v>3.3149999999999999</v>
          </cell>
          <cell r="F2515">
            <v>3.977724741447892E-4</v>
          </cell>
        </row>
        <row r="2516">
          <cell r="A2516">
            <v>38463</v>
          </cell>
          <cell r="B2516">
            <v>1.84</v>
          </cell>
          <cell r="C2516">
            <v>3.3850656063618292</v>
          </cell>
          <cell r="D2516">
            <v>3.4011566265060194</v>
          </cell>
          <cell r="E2516">
            <v>3.31</v>
          </cell>
          <cell r="F2516">
            <v>3.9761431411530816E-4</v>
          </cell>
        </row>
        <row r="2517">
          <cell r="A2517">
            <v>38464</v>
          </cell>
          <cell r="B2517">
            <v>1.84</v>
          </cell>
          <cell r="C2517">
            <v>3.3844515103338635</v>
          </cell>
          <cell r="D2517">
            <v>3.399469879518068</v>
          </cell>
          <cell r="E2517">
            <v>3.31</v>
          </cell>
          <cell r="F2517">
            <v>3.9745627980922101E-4</v>
          </cell>
        </row>
        <row r="2518">
          <cell r="A2518">
            <v>38467</v>
          </cell>
          <cell r="B2518">
            <v>1.82</v>
          </cell>
          <cell r="C2518">
            <v>3.3838299562971792</v>
          </cell>
          <cell r="D2518">
            <v>3.3976867469879473</v>
          </cell>
          <cell r="E2518">
            <v>3.31</v>
          </cell>
          <cell r="F2518">
            <v>0</v>
          </cell>
        </row>
        <row r="2519">
          <cell r="A2519">
            <v>38468</v>
          </cell>
          <cell r="B2519">
            <v>1.83</v>
          </cell>
          <cell r="C2519">
            <v>3.3832128673550437</v>
          </cell>
          <cell r="D2519">
            <v>3.395919678714856</v>
          </cell>
          <cell r="E2519">
            <v>3.31</v>
          </cell>
          <cell r="F2519">
            <v>3.9714058776806987E-4</v>
          </cell>
        </row>
        <row r="2520">
          <cell r="A2520">
            <v>38469</v>
          </cell>
          <cell r="B2520">
            <v>1.8</v>
          </cell>
          <cell r="C2520">
            <v>3.3825843588725681</v>
          </cell>
          <cell r="D2520">
            <v>3.3939919678714818</v>
          </cell>
          <cell r="E2520">
            <v>3.31</v>
          </cell>
          <cell r="F2520">
            <v>0</v>
          </cell>
        </row>
        <row r="2521">
          <cell r="A2521">
            <v>38470</v>
          </cell>
          <cell r="B2521">
            <v>1.83</v>
          </cell>
          <cell r="C2521">
            <v>3.3819682539682536</v>
          </cell>
          <cell r="D2521">
            <v>3.3920642570281094</v>
          </cell>
          <cell r="E2521">
            <v>3.31</v>
          </cell>
          <cell r="F2521">
            <v>7.9365079365079365E-4</v>
          </cell>
        </row>
        <row r="2522">
          <cell r="A2522">
            <v>38471</v>
          </cell>
          <cell r="B2522">
            <v>1.82</v>
          </cell>
          <cell r="C2522">
            <v>3.3813486711622369</v>
          </cell>
          <cell r="D2522">
            <v>3.3901606425702773</v>
          </cell>
          <cell r="E2522">
            <v>3.31</v>
          </cell>
          <cell r="F2522">
            <v>3.9666798889329631E-4</v>
          </cell>
        </row>
        <row r="2523">
          <cell r="A2523">
            <v>38481</v>
          </cell>
          <cell r="B2523">
            <v>1.77</v>
          </cell>
          <cell r="C2523">
            <v>3.3807097541633624</v>
          </cell>
          <cell r="D2523">
            <v>3.3881847389558213</v>
          </cell>
          <cell r="E2523">
            <v>3.31</v>
          </cell>
          <cell r="F2523">
            <v>0</v>
          </cell>
        </row>
        <row r="2524">
          <cell r="A2524">
            <v>38482</v>
          </cell>
          <cell r="B2524">
            <v>1.78</v>
          </cell>
          <cell r="C2524">
            <v>3.3800753071739993</v>
          </cell>
          <cell r="D2524">
            <v>3.3861686746987929</v>
          </cell>
          <cell r="E2524">
            <v>3.31</v>
          </cell>
          <cell r="F2524">
            <v>3.9635354736424893E-4</v>
          </cell>
        </row>
        <row r="2525">
          <cell r="A2525">
            <v>38483</v>
          </cell>
          <cell r="B2525">
            <v>1.76</v>
          </cell>
          <cell r="C2525">
            <v>3.3794334389857372</v>
          </cell>
          <cell r="D2525">
            <v>3.384248995983933</v>
          </cell>
          <cell r="E2525">
            <v>3.31</v>
          </cell>
          <cell r="F2525">
            <v>0</v>
          </cell>
        </row>
        <row r="2526">
          <cell r="A2526">
            <v>38484</v>
          </cell>
          <cell r="B2526">
            <v>1.73</v>
          </cell>
          <cell r="C2526">
            <v>3.3787801980198022</v>
          </cell>
          <cell r="D2526">
            <v>3.3822811244979887</v>
          </cell>
          <cell r="E2526">
            <v>3.31</v>
          </cell>
          <cell r="F2526">
            <v>0</v>
          </cell>
        </row>
        <row r="2527">
          <cell r="A2527">
            <v>38485</v>
          </cell>
          <cell r="B2527">
            <v>1.73</v>
          </cell>
          <cell r="C2527">
            <v>3.3781274742676168</v>
          </cell>
          <cell r="D2527">
            <v>3.3802489959839326</v>
          </cell>
          <cell r="E2527">
            <v>3.31</v>
          </cell>
          <cell r="F2527">
            <v>0</v>
          </cell>
        </row>
        <row r="2528">
          <cell r="A2528">
            <v>38488</v>
          </cell>
          <cell r="B2528">
            <v>1.71</v>
          </cell>
          <cell r="C2528">
            <v>3.377467352592006</v>
          </cell>
          <cell r="D2528">
            <v>3.378192771084334</v>
          </cell>
          <cell r="E2528">
            <v>3.31</v>
          </cell>
          <cell r="F2528">
            <v>0</v>
          </cell>
        </row>
        <row r="2529">
          <cell r="A2529">
            <v>38489</v>
          </cell>
          <cell r="B2529">
            <v>1.72</v>
          </cell>
          <cell r="C2529">
            <v>3.3768117088607585</v>
          </cell>
          <cell r="D2529">
            <v>3.3761927710843342</v>
          </cell>
          <cell r="E2529">
            <v>3.31</v>
          </cell>
          <cell r="F2529">
            <v>3.9556962025316455E-4</v>
          </cell>
        </row>
        <row r="2530">
          <cell r="A2530">
            <v>38490</v>
          </cell>
          <cell r="B2530">
            <v>1.72</v>
          </cell>
          <cell r="C2530">
            <v>3.3761565836298923</v>
          </cell>
          <cell r="D2530">
            <v>3.3741526104417634</v>
          </cell>
          <cell r="E2530">
            <v>3.31</v>
          </cell>
          <cell r="F2530">
            <v>3.9541320680110717E-4</v>
          </cell>
        </row>
        <row r="2531">
          <cell r="A2531">
            <v>38491</v>
          </cell>
          <cell r="B2531">
            <v>1.72</v>
          </cell>
          <cell r="C2531">
            <v>3.3755019762845837</v>
          </cell>
          <cell r="D2531">
            <v>3.3721927710843347</v>
          </cell>
          <cell r="E2531">
            <v>3.3049999999999997</v>
          </cell>
          <cell r="F2531">
            <v>3.9525691699604743E-4</v>
          </cell>
        </row>
        <row r="2532">
          <cell r="A2532">
            <v>38492</v>
          </cell>
          <cell r="B2532">
            <v>1.72</v>
          </cell>
          <cell r="C2532">
            <v>3.3748478862109823</v>
          </cell>
          <cell r="D2532">
            <v>3.3702409638554185</v>
          </cell>
          <cell r="E2532">
            <v>3.3</v>
          </cell>
          <cell r="F2532">
            <v>3.9510075069142629E-4</v>
          </cell>
        </row>
        <row r="2533">
          <cell r="A2533">
            <v>38495</v>
          </cell>
          <cell r="B2533">
            <v>1.67</v>
          </cell>
          <cell r="C2533">
            <v>3.37417456556082</v>
          </cell>
          <cell r="D2533">
            <v>3.3683935742971856</v>
          </cell>
          <cell r="E2533">
            <v>3.3</v>
          </cell>
          <cell r="F2533">
            <v>0</v>
          </cell>
        </row>
        <row r="2534">
          <cell r="A2534">
            <v>38496</v>
          </cell>
          <cell r="B2534">
            <v>1.68</v>
          </cell>
          <cell r="C2534">
            <v>3.3735057244374245</v>
          </cell>
          <cell r="D2534">
            <v>3.3664578313252975</v>
          </cell>
          <cell r="E2534">
            <v>3.3</v>
          </cell>
          <cell r="F2534">
            <v>3.9478878799842083E-4</v>
          </cell>
        </row>
        <row r="2535">
          <cell r="A2535">
            <v>38497</v>
          </cell>
          <cell r="B2535">
            <v>1.67</v>
          </cell>
          <cell r="C2535">
            <v>3.3728334648776626</v>
          </cell>
          <cell r="D2535">
            <v>3.3644337349397548</v>
          </cell>
          <cell r="E2535">
            <v>3.3</v>
          </cell>
          <cell r="F2535">
            <v>0</v>
          </cell>
        </row>
        <row r="2536">
          <cell r="A2536">
            <v>38498</v>
          </cell>
          <cell r="B2536">
            <v>1.65</v>
          </cell>
          <cell r="C2536">
            <v>3.3721538461538447</v>
          </cell>
          <cell r="D2536">
            <v>3.362369477911642</v>
          </cell>
          <cell r="E2536">
            <v>3.3</v>
          </cell>
          <cell r="F2536">
            <v>0</v>
          </cell>
        </row>
        <row r="2537">
          <cell r="A2537">
            <v>38499</v>
          </cell>
          <cell r="B2537">
            <v>1.64</v>
          </cell>
          <cell r="C2537">
            <v>3.3714708201892729</v>
          </cell>
          <cell r="D2537">
            <v>3.3602811244979862</v>
          </cell>
          <cell r="E2537">
            <v>3.3</v>
          </cell>
          <cell r="F2537">
            <v>0</v>
          </cell>
        </row>
        <row r="2538">
          <cell r="A2538">
            <v>38502</v>
          </cell>
          <cell r="B2538">
            <v>1.65</v>
          </cell>
          <cell r="C2538">
            <v>3.3707922743397694</v>
          </cell>
          <cell r="D2538">
            <v>3.3581365461847339</v>
          </cell>
          <cell r="E2538">
            <v>3.3</v>
          </cell>
          <cell r="F2538">
            <v>3.9416633819471815E-4</v>
          </cell>
        </row>
        <row r="2539">
          <cell r="A2539">
            <v>38503</v>
          </cell>
          <cell r="B2539">
            <v>1.66</v>
          </cell>
          <cell r="C2539">
            <v>3.3701182033096906</v>
          </cell>
          <cell r="D2539">
            <v>3.3560321285140513</v>
          </cell>
          <cell r="E2539">
            <v>3.3</v>
          </cell>
          <cell r="F2539">
            <v>1.1820330969267139E-3</v>
          </cell>
        </row>
        <row r="2540">
          <cell r="A2540">
            <v>38504</v>
          </cell>
          <cell r="B2540">
            <v>1.62</v>
          </cell>
          <cell r="C2540">
            <v>3.3694289090192973</v>
          </cell>
          <cell r="D2540">
            <v>3.3537991967871439</v>
          </cell>
          <cell r="E2540">
            <v>3.3</v>
          </cell>
          <cell r="F2540">
            <v>0</v>
          </cell>
        </row>
        <row r="2541">
          <cell r="A2541">
            <v>38505</v>
          </cell>
          <cell r="B2541">
            <v>1.59</v>
          </cell>
          <cell r="C2541">
            <v>3.3687283464566913</v>
          </cell>
          <cell r="D2541">
            <v>3.3515100401606381</v>
          </cell>
          <cell r="E2541">
            <v>3.3</v>
          </cell>
          <cell r="F2541">
            <v>0</v>
          </cell>
        </row>
        <row r="2542">
          <cell r="A2542">
            <v>38506</v>
          </cell>
          <cell r="B2542">
            <v>1.58</v>
          </cell>
          <cell r="C2542">
            <v>3.3680243998425801</v>
          </cell>
          <cell r="D2542">
            <v>3.3492208835341328</v>
          </cell>
          <cell r="E2542">
            <v>3.3</v>
          </cell>
          <cell r="F2542">
            <v>0</v>
          </cell>
        </row>
        <row r="2543">
          <cell r="A2543">
            <v>38509</v>
          </cell>
          <cell r="B2543">
            <v>1.61</v>
          </cell>
          <cell r="C2543">
            <v>3.3673328088119576</v>
          </cell>
          <cell r="D2543">
            <v>3.3469076305220846</v>
          </cell>
          <cell r="E2543">
            <v>3.3</v>
          </cell>
          <cell r="F2543">
            <v>7.8678206136900079E-4</v>
          </cell>
        </row>
        <row r="2544">
          <cell r="A2544">
            <v>38510</v>
          </cell>
          <cell r="B2544">
            <v>1.61</v>
          </cell>
          <cell r="C2544">
            <v>3.36664176169878</v>
          </cell>
          <cell r="D2544">
            <v>3.344618473895578</v>
          </cell>
          <cell r="E2544">
            <v>3.3</v>
          </cell>
          <cell r="F2544">
            <v>7.8647267007471487E-4</v>
          </cell>
        </row>
        <row r="2545">
          <cell r="A2545">
            <v>38511</v>
          </cell>
          <cell r="B2545">
            <v>1.74</v>
          </cell>
          <cell r="C2545">
            <v>3.3660023584905647</v>
          </cell>
          <cell r="D2545">
            <v>3.3424257028112412</v>
          </cell>
          <cell r="E2545">
            <v>3.3</v>
          </cell>
          <cell r="F2545">
            <v>7.4685534591194969E-3</v>
          </cell>
        </row>
        <row r="2546">
          <cell r="A2546">
            <v>38512</v>
          </cell>
          <cell r="B2546">
            <v>1.76</v>
          </cell>
          <cell r="C2546">
            <v>3.365371316306482</v>
          </cell>
          <cell r="D2546">
            <v>3.3403373493975863</v>
          </cell>
          <cell r="E2546">
            <v>3.3</v>
          </cell>
          <cell r="F2546">
            <v>7.8585461689587421E-3</v>
          </cell>
        </row>
        <row r="2547">
          <cell r="A2547">
            <v>38513</v>
          </cell>
          <cell r="B2547">
            <v>1.73</v>
          </cell>
          <cell r="C2547">
            <v>3.3647289866457175</v>
          </cell>
          <cell r="D2547">
            <v>3.3382008032128474</v>
          </cell>
          <cell r="E2547">
            <v>3.3</v>
          </cell>
          <cell r="F2547">
            <v>6.6771406127258447E-3</v>
          </cell>
        </row>
        <row r="2548">
          <cell r="A2548">
            <v>38516</v>
          </cell>
          <cell r="B2548">
            <v>1.72</v>
          </cell>
          <cell r="C2548">
            <v>3.3640832351786401</v>
          </cell>
          <cell r="D2548">
            <v>3.3359759036144543</v>
          </cell>
          <cell r="E2548">
            <v>3.3</v>
          </cell>
          <cell r="F2548">
            <v>5.1040439733019242E-3</v>
          </cell>
        </row>
        <row r="2549">
          <cell r="A2549">
            <v>38517</v>
          </cell>
          <cell r="B2549">
            <v>1.7</v>
          </cell>
          <cell r="C2549">
            <v>3.3634301412872829</v>
          </cell>
          <cell r="D2549">
            <v>3.3337108433734906</v>
          </cell>
          <cell r="E2549">
            <v>3.3</v>
          </cell>
          <cell r="F2549">
            <v>4.7095761381475663E-3</v>
          </cell>
        </row>
        <row r="2550">
          <cell r="A2550">
            <v>38518</v>
          </cell>
          <cell r="B2550">
            <v>1.67</v>
          </cell>
          <cell r="C2550">
            <v>3.3627657905060797</v>
          </cell>
          <cell r="D2550">
            <v>3.3314136546184705</v>
          </cell>
          <cell r="E2550">
            <v>3.3</v>
          </cell>
          <cell r="F2550">
            <v>3.5307963907414671E-3</v>
          </cell>
        </row>
        <row r="2551">
          <cell r="A2551">
            <v>38519</v>
          </cell>
          <cell r="B2551">
            <v>1.69</v>
          </cell>
          <cell r="C2551">
            <v>3.3621098039215678</v>
          </cell>
          <cell r="D2551">
            <v>3.3291405622489929</v>
          </cell>
          <cell r="E2551">
            <v>3.3</v>
          </cell>
          <cell r="F2551">
            <v>5.0980392156862748E-3</v>
          </cell>
        </row>
        <row r="2552">
          <cell r="A2552">
            <v>38520</v>
          </cell>
          <cell r="B2552">
            <v>1.69</v>
          </cell>
          <cell r="C2552">
            <v>3.3614543316346523</v>
          </cell>
          <cell r="D2552">
            <v>3.3268915662650569</v>
          </cell>
          <cell r="E2552">
            <v>3.3</v>
          </cell>
          <cell r="F2552">
            <v>5.0960407683261462E-3</v>
          </cell>
        </row>
        <row r="2553">
          <cell r="A2553">
            <v>38523</v>
          </cell>
          <cell r="B2553">
            <v>1.73</v>
          </cell>
          <cell r="C2553">
            <v>3.3608150470219424</v>
          </cell>
          <cell r="D2553">
            <v>3.3246265060240932</v>
          </cell>
          <cell r="E2553">
            <v>3.3</v>
          </cell>
          <cell r="F2553">
            <v>8.6206896551724137E-3</v>
          </cell>
        </row>
        <row r="2554">
          <cell r="A2554">
            <v>38524</v>
          </cell>
          <cell r="B2554">
            <v>1.71</v>
          </cell>
          <cell r="C2554">
            <v>3.3601684292988629</v>
          </cell>
          <cell r="D2554">
            <v>3.322337349397587</v>
          </cell>
          <cell r="E2554">
            <v>3.3</v>
          </cell>
          <cell r="F2554">
            <v>6.2671367019193104E-3</v>
          </cell>
        </row>
        <row r="2555">
          <cell r="A2555">
            <v>38525</v>
          </cell>
          <cell r="B2555">
            <v>1.71</v>
          </cell>
          <cell r="C2555">
            <v>3.3595223179326528</v>
          </cell>
          <cell r="D2555">
            <v>3.3201204819277068</v>
          </cell>
          <cell r="E2555">
            <v>3.3</v>
          </cell>
          <cell r="F2555">
            <v>6.2646828504306969E-3</v>
          </cell>
        </row>
        <row r="2556">
          <cell r="A2556">
            <v>38526</v>
          </cell>
          <cell r="B2556">
            <v>1.7</v>
          </cell>
          <cell r="C2556">
            <v>3.3588727984344411</v>
          </cell>
          <cell r="D2556">
            <v>3.3178634538152574</v>
          </cell>
          <cell r="E2556">
            <v>3.3</v>
          </cell>
          <cell r="F2556">
            <v>5.8708414872798431E-3</v>
          </cell>
        </row>
        <row r="2557">
          <cell r="A2557">
            <v>38527</v>
          </cell>
          <cell r="B2557">
            <v>1.71</v>
          </cell>
          <cell r="C2557">
            <v>3.3582276995305147</v>
          </cell>
          <cell r="D2557">
            <v>3.315582329317265</v>
          </cell>
          <cell r="E2557">
            <v>3.3</v>
          </cell>
          <cell r="F2557">
            <v>6.6510172143974958E-3</v>
          </cell>
        </row>
        <row r="2558">
          <cell r="A2558">
            <v>38530</v>
          </cell>
          <cell r="B2558">
            <v>1.75</v>
          </cell>
          <cell r="C2558">
            <v>3.357598748533436</v>
          </cell>
          <cell r="D2558">
            <v>3.3132931726907588</v>
          </cell>
          <cell r="E2558">
            <v>3.3</v>
          </cell>
          <cell r="F2558">
            <v>1.2123582323034806E-2</v>
          </cell>
        </row>
        <row r="2559">
          <cell r="A2559">
            <v>38531</v>
          </cell>
          <cell r="B2559">
            <v>1.72</v>
          </cell>
          <cell r="C2559">
            <v>3.3569585613760728</v>
          </cell>
          <cell r="D2559">
            <v>3.3109879518072254</v>
          </cell>
          <cell r="E2559">
            <v>3.3</v>
          </cell>
          <cell r="F2559">
            <v>8.2095387021110244E-3</v>
          </cell>
        </row>
        <row r="2560">
          <cell r="A2560">
            <v>38532</v>
          </cell>
          <cell r="B2560">
            <v>1.71</v>
          </cell>
          <cell r="C2560">
            <v>3.3563149667838976</v>
          </cell>
          <cell r="D2560">
            <v>3.3086827309236924</v>
          </cell>
          <cell r="E2560">
            <v>3.3</v>
          </cell>
          <cell r="F2560">
            <v>6.6432200078155529E-3</v>
          </cell>
        </row>
        <row r="2561">
          <cell r="A2561">
            <v>38533</v>
          </cell>
          <cell r="B2561">
            <v>1.65</v>
          </cell>
          <cell r="C2561">
            <v>3.3556484374999975</v>
          </cell>
          <cell r="D2561">
            <v>3.3063373493975869</v>
          </cell>
          <cell r="E2561">
            <v>3.3</v>
          </cell>
          <cell r="F2561">
            <v>2.3437499999999999E-3</v>
          </cell>
        </row>
        <row r="2562">
          <cell r="A2562">
            <v>38534</v>
          </cell>
          <cell r="B2562">
            <v>1.61</v>
          </cell>
          <cell r="C2562">
            <v>3.3549668098399041</v>
          </cell>
          <cell r="D2562">
            <v>3.303959839357427</v>
          </cell>
          <cell r="E2562">
            <v>3.3</v>
          </cell>
          <cell r="F2562">
            <v>7.8094494338149163E-4</v>
          </cell>
        </row>
        <row r="2563">
          <cell r="A2563">
            <v>38537</v>
          </cell>
          <cell r="B2563">
            <v>1.6</v>
          </cell>
          <cell r="C2563">
            <v>3.3542818110850878</v>
          </cell>
          <cell r="D2563">
            <v>3.301606425702809</v>
          </cell>
          <cell r="E2563">
            <v>3.3</v>
          </cell>
          <cell r="F2563">
            <v>7.8064012490241998E-4</v>
          </cell>
        </row>
        <row r="2564">
          <cell r="A2564">
            <v>38538</v>
          </cell>
          <cell r="B2564">
            <v>1.59</v>
          </cell>
          <cell r="C2564">
            <v>3.353593445181426</v>
          </cell>
          <cell r="D2564">
            <v>3.299188755020078</v>
          </cell>
          <cell r="E2564">
            <v>3.3</v>
          </cell>
          <cell r="F2564">
            <v>3.9016777214202108E-4</v>
          </cell>
        </row>
        <row r="2565">
          <cell r="A2565">
            <v>38539</v>
          </cell>
          <cell r="B2565">
            <v>1.58</v>
          </cell>
          <cell r="C2565">
            <v>3.3529017160686405</v>
          </cell>
          <cell r="D2565">
            <v>3.2967630522088327</v>
          </cell>
          <cell r="E2565">
            <v>3.2949999999999999</v>
          </cell>
          <cell r="F2565">
            <v>0</v>
          </cell>
        </row>
        <row r="2566">
          <cell r="A2566">
            <v>38540</v>
          </cell>
          <cell r="B2566">
            <v>1.59</v>
          </cell>
          <cell r="C2566">
            <v>3.3522144249512649</v>
          </cell>
          <cell r="D2566">
            <v>3.2944016064257013</v>
          </cell>
          <cell r="E2566">
            <v>3.29</v>
          </cell>
          <cell r="F2566">
            <v>7.7972709551656918E-4</v>
          </cell>
        </row>
        <row r="2567">
          <cell r="A2567">
            <v>38541</v>
          </cell>
          <cell r="B2567">
            <v>1.56</v>
          </cell>
          <cell r="C2567">
            <v>3.3515159781761477</v>
          </cell>
          <cell r="D2567">
            <v>3.2921285140562224</v>
          </cell>
          <cell r="E2567">
            <v>3.29</v>
          </cell>
          <cell r="F2567">
            <v>0</v>
          </cell>
        </row>
        <row r="2568">
          <cell r="A2568">
            <v>38544</v>
          </cell>
          <cell r="B2568">
            <v>1.54</v>
          </cell>
          <cell r="C2568">
            <v>3.3508102843786505</v>
          </cell>
          <cell r="D2568">
            <v>3.2898955823293146</v>
          </cell>
          <cell r="E2568">
            <v>3.29</v>
          </cell>
          <cell r="F2568">
            <v>0</v>
          </cell>
        </row>
        <row r="2569">
          <cell r="A2569">
            <v>38545</v>
          </cell>
          <cell r="B2569">
            <v>1.6</v>
          </cell>
          <cell r="C2569">
            <v>3.3501285046728952</v>
          </cell>
          <cell r="D2569">
            <v>3.2877188755020055</v>
          </cell>
          <cell r="E2569">
            <v>3.29</v>
          </cell>
          <cell r="F2569">
            <v>2.7258566978193145E-3</v>
          </cell>
        </row>
        <row r="2570">
          <cell r="A2570">
            <v>38546</v>
          </cell>
          <cell r="B2570">
            <v>1.58</v>
          </cell>
          <cell r="C2570">
            <v>3.3494394706111308</v>
          </cell>
          <cell r="D2570">
            <v>3.2855582329317246</v>
          </cell>
          <cell r="E2570">
            <v>3.29</v>
          </cell>
          <cell r="F2570">
            <v>7.7851304009342152E-4</v>
          </cell>
        </row>
        <row r="2571">
          <cell r="A2571">
            <v>38547</v>
          </cell>
          <cell r="B2571">
            <v>1.59</v>
          </cell>
          <cell r="C2571">
            <v>3.3487548638132281</v>
          </cell>
          <cell r="D2571">
            <v>3.2833654618473873</v>
          </cell>
          <cell r="E2571">
            <v>3.29</v>
          </cell>
          <cell r="F2571">
            <v>1.9455252918287938E-3</v>
          </cell>
        </row>
        <row r="2572">
          <cell r="A2572">
            <v>38548</v>
          </cell>
          <cell r="B2572">
            <v>1.56</v>
          </cell>
          <cell r="C2572">
            <v>3.3480591209646033</v>
          </cell>
          <cell r="D2572">
            <v>3.2811485943775076</v>
          </cell>
          <cell r="E2572">
            <v>3.29</v>
          </cell>
          <cell r="F2572">
            <v>3.8895371450797355E-4</v>
          </cell>
        </row>
        <row r="2573">
          <cell r="A2573">
            <v>38551</v>
          </cell>
          <cell r="B2573">
            <v>1.54</v>
          </cell>
          <cell r="C2573">
            <v>3.3473561430793142</v>
          </cell>
          <cell r="D2573">
            <v>3.2788433734939733</v>
          </cell>
          <cell r="E2573">
            <v>3.29</v>
          </cell>
          <cell r="F2573">
            <v>0</v>
          </cell>
        </row>
        <row r="2574">
          <cell r="A2574">
            <v>38552</v>
          </cell>
          <cell r="B2574">
            <v>1.54</v>
          </cell>
          <cell r="C2574">
            <v>3.3466537116206752</v>
          </cell>
          <cell r="D2574">
            <v>3.2764979919678687</v>
          </cell>
          <cell r="E2574">
            <v>3.29</v>
          </cell>
          <cell r="F2574">
            <v>0</v>
          </cell>
        </row>
        <row r="2575">
          <cell r="A2575">
            <v>38553</v>
          </cell>
          <cell r="B2575">
            <v>1.55</v>
          </cell>
          <cell r="C2575">
            <v>3.3459557109557094</v>
          </cell>
          <cell r="D2575">
            <v>3.2740722891566238</v>
          </cell>
          <cell r="E2575">
            <v>3.29</v>
          </cell>
          <cell r="F2575">
            <v>1.1655011655011655E-3</v>
          </cell>
        </row>
        <row r="2576">
          <cell r="A2576">
            <v>38554</v>
          </cell>
          <cell r="B2576">
            <v>1.55</v>
          </cell>
          <cell r="C2576">
            <v>3.3452582524271826</v>
          </cell>
          <cell r="D2576">
            <v>3.2716305220883513</v>
          </cell>
          <cell r="E2576">
            <v>3.29</v>
          </cell>
          <cell r="F2576">
            <v>1.1650485436893205E-3</v>
          </cell>
        </row>
        <row r="2577">
          <cell r="A2577">
            <v>38555</v>
          </cell>
          <cell r="B2577">
            <v>1.59</v>
          </cell>
          <cell r="C2577">
            <v>3.3445768633540354</v>
          </cell>
          <cell r="D2577">
            <v>3.2691726907630505</v>
          </cell>
          <cell r="E2577">
            <v>3.29</v>
          </cell>
          <cell r="F2577">
            <v>3.8819875776397515E-3</v>
          </cell>
        </row>
        <row r="2578">
          <cell r="A2578">
            <v>38558</v>
          </cell>
          <cell r="B2578">
            <v>1.59</v>
          </cell>
          <cell r="C2578">
            <v>3.3438960031043834</v>
          </cell>
          <cell r="D2578">
            <v>3.2666586345381505</v>
          </cell>
          <cell r="E2578">
            <v>3.29</v>
          </cell>
          <cell r="F2578">
            <v>3.8804811796662787E-3</v>
          </cell>
        </row>
        <row r="2579">
          <cell r="A2579">
            <v>38559</v>
          </cell>
          <cell r="B2579">
            <v>1.64</v>
          </cell>
          <cell r="C2579">
            <v>3.3432350659425891</v>
          </cell>
          <cell r="D2579">
            <v>3.2641847389558212</v>
          </cell>
          <cell r="E2579">
            <v>3.2850000000000001</v>
          </cell>
          <cell r="F2579">
            <v>8.5337470907680367E-3</v>
          </cell>
        </row>
        <row r="2580">
          <cell r="A2580">
            <v>38560</v>
          </cell>
          <cell r="B2580">
            <v>1.66</v>
          </cell>
          <cell r="C2580">
            <v>3.3425823962776251</v>
          </cell>
          <cell r="D2580">
            <v>3.2616787148594351</v>
          </cell>
          <cell r="E2580">
            <v>3.28</v>
          </cell>
          <cell r="F2580">
            <v>1.0469174098487785E-2</v>
          </cell>
        </row>
        <row r="2581">
          <cell r="A2581">
            <v>38561</v>
          </cell>
          <cell r="B2581">
            <v>1.66</v>
          </cell>
          <cell r="C2581">
            <v>3.3419302325581377</v>
          </cell>
          <cell r="D2581">
            <v>3.2592208835341339</v>
          </cell>
          <cell r="E2581">
            <v>3.28</v>
          </cell>
          <cell r="F2581">
            <v>1.0465116279069767E-2</v>
          </cell>
        </row>
        <row r="2582">
          <cell r="A2582">
            <v>38562</v>
          </cell>
          <cell r="B2582">
            <v>1.65</v>
          </cell>
          <cell r="C2582">
            <v>3.341274699728785</v>
          </cell>
          <cell r="D2582">
            <v>3.2567148594377482</v>
          </cell>
          <cell r="E2582">
            <v>3.28</v>
          </cell>
          <cell r="F2582">
            <v>9.2987214258039522E-3</v>
          </cell>
        </row>
        <row r="2583">
          <cell r="A2583">
            <v>38565</v>
          </cell>
          <cell r="B2583">
            <v>1.66</v>
          </cell>
          <cell r="C2583">
            <v>3.3406235476374881</v>
          </cell>
          <cell r="D2583">
            <v>3.2541927710843344</v>
          </cell>
          <cell r="E2583">
            <v>3.28</v>
          </cell>
          <cell r="F2583">
            <v>1.0844306738962044E-2</v>
          </cell>
        </row>
        <row r="2584">
          <cell r="A2584">
            <v>38566</v>
          </cell>
          <cell r="B2584">
            <v>1.68</v>
          </cell>
          <cell r="C2584">
            <v>3.3399806426635674</v>
          </cell>
          <cell r="D2584">
            <v>3.2516546184738919</v>
          </cell>
          <cell r="E2584">
            <v>3.28</v>
          </cell>
          <cell r="F2584">
            <v>1.3550135501355014E-2</v>
          </cell>
        </row>
        <row r="2585">
          <cell r="A2585">
            <v>38567</v>
          </cell>
          <cell r="B2585">
            <v>1.69</v>
          </cell>
          <cell r="C2585">
            <v>3.3393421052631562</v>
          </cell>
          <cell r="D2585">
            <v>3.2491646586345344</v>
          </cell>
          <cell r="E2585">
            <v>3.2749999999999999</v>
          </cell>
          <cell r="F2585">
            <v>1.4318885448916409E-2</v>
          </cell>
        </row>
        <row r="2586">
          <cell r="A2586">
            <v>38568</v>
          </cell>
          <cell r="B2586">
            <v>1.68</v>
          </cell>
          <cell r="C2586">
            <v>3.338700193423596</v>
          </cell>
          <cell r="D2586">
            <v>3.246618473895579</v>
          </cell>
          <cell r="E2586">
            <v>3.27</v>
          </cell>
          <cell r="F2586">
            <v>1.3539651837524178E-2</v>
          </cell>
        </row>
        <row r="2587">
          <cell r="A2587">
            <v>38569</v>
          </cell>
          <cell r="B2587">
            <v>1.72</v>
          </cell>
          <cell r="C2587">
            <v>3.3380742459396733</v>
          </cell>
          <cell r="D2587">
            <v>3.2440803212851375</v>
          </cell>
          <cell r="E2587">
            <v>3.27</v>
          </cell>
          <cell r="F2587">
            <v>1.8561484918793503E-2</v>
          </cell>
        </row>
        <row r="2588">
          <cell r="A2588">
            <v>38572</v>
          </cell>
          <cell r="B2588">
            <v>1.74</v>
          </cell>
          <cell r="C2588">
            <v>3.3374565133359084</v>
          </cell>
          <cell r="D2588">
            <v>3.2415742971887513</v>
          </cell>
          <cell r="E2588">
            <v>3.27</v>
          </cell>
          <cell r="F2588">
            <v>2.2806339389253961E-2</v>
          </cell>
        </row>
        <row r="2589">
          <cell r="A2589">
            <v>38573</v>
          </cell>
          <cell r="B2589">
            <v>1.76</v>
          </cell>
          <cell r="C2589">
            <v>3.3368469860896424</v>
          </cell>
          <cell r="D2589">
            <v>3.2391325301204783</v>
          </cell>
          <cell r="E2589">
            <v>3.27</v>
          </cell>
          <cell r="F2589">
            <v>2.3956723338485315E-2</v>
          </cell>
        </row>
        <row r="2590">
          <cell r="A2590">
            <v>38574</v>
          </cell>
          <cell r="B2590">
            <v>1.78</v>
          </cell>
          <cell r="C2590">
            <v>3.33624565469293</v>
          </cell>
          <cell r="D2590">
            <v>3.2366827309236914</v>
          </cell>
          <cell r="E2590">
            <v>3.27</v>
          </cell>
          <cell r="F2590">
            <v>2.5492468134414831E-2</v>
          </cell>
        </row>
        <row r="2591">
          <cell r="A2591">
            <v>38575</v>
          </cell>
          <cell r="B2591">
            <v>1.81</v>
          </cell>
          <cell r="C2591">
            <v>3.3356563706563689</v>
          </cell>
          <cell r="D2591">
            <v>3.2342008032128482</v>
          </cell>
          <cell r="E2591">
            <v>3.27</v>
          </cell>
          <cell r="F2591">
            <v>2.664092664092664E-2</v>
          </cell>
        </row>
        <row r="2592">
          <cell r="A2592">
            <v>38576</v>
          </cell>
          <cell r="B2592">
            <v>1.79</v>
          </cell>
          <cell r="C2592">
            <v>3.3350598224623682</v>
          </cell>
          <cell r="D2592">
            <v>3.2317108433734902</v>
          </cell>
          <cell r="E2592">
            <v>3.27</v>
          </cell>
          <cell r="F2592">
            <v>2.6244693168660748E-2</v>
          </cell>
        </row>
        <row r="2593">
          <cell r="A2593">
            <v>38579</v>
          </cell>
          <cell r="B2593">
            <v>1.81</v>
          </cell>
          <cell r="C2593">
            <v>3.3344714506172823</v>
          </cell>
          <cell r="D2593">
            <v>3.2292128514056193</v>
          </cell>
          <cell r="E2593">
            <v>3.2649999999999997</v>
          </cell>
          <cell r="F2593">
            <v>2.7006172839506171E-2</v>
          </cell>
        </row>
        <row r="2594">
          <cell r="A2594">
            <v>38580</v>
          </cell>
          <cell r="B2594">
            <v>1.8</v>
          </cell>
          <cell r="C2594">
            <v>3.3338796760509042</v>
          </cell>
          <cell r="D2594">
            <v>3.2267389558232904</v>
          </cell>
          <cell r="E2594">
            <v>3.26</v>
          </cell>
          <cell r="F2594">
            <v>2.6610104126494408E-2</v>
          </cell>
        </row>
        <row r="2595">
          <cell r="A2595">
            <v>38581</v>
          </cell>
          <cell r="B2595">
            <v>1.82</v>
          </cell>
          <cell r="C2595">
            <v>3.3332960678488797</v>
          </cell>
          <cell r="D2595">
            <v>3.2243132530120455</v>
          </cell>
          <cell r="E2595">
            <v>3.26</v>
          </cell>
          <cell r="F2595">
            <v>2.8141865844255976E-2</v>
          </cell>
        </row>
        <row r="2596">
          <cell r="A2596">
            <v>38582</v>
          </cell>
          <cell r="B2596">
            <v>1.74</v>
          </cell>
          <cell r="C2596">
            <v>3.3326820809248532</v>
          </cell>
          <cell r="D2596">
            <v>3.2218634538152582</v>
          </cell>
          <cell r="E2596">
            <v>3.26</v>
          </cell>
          <cell r="F2596">
            <v>2.2736030828516378E-2</v>
          </cell>
        </row>
        <row r="2597">
          <cell r="A2597">
            <v>38583</v>
          </cell>
          <cell r="B2597">
            <v>1.74</v>
          </cell>
          <cell r="C2597">
            <v>3.3320685670261918</v>
          </cell>
          <cell r="D2597">
            <v>3.2193734939759002</v>
          </cell>
          <cell r="E2597">
            <v>3.26</v>
          </cell>
          <cell r="F2597">
            <v>2.2727272727272728E-2</v>
          </cell>
        </row>
        <row r="2598">
          <cell r="A2598">
            <v>38586</v>
          </cell>
          <cell r="B2598">
            <v>1.75</v>
          </cell>
          <cell r="C2598">
            <v>3.3314593762033091</v>
          </cell>
          <cell r="D2598">
            <v>3.216891566265057</v>
          </cell>
          <cell r="E2598">
            <v>3.26</v>
          </cell>
          <cell r="F2598">
            <v>2.4258760107816711E-2</v>
          </cell>
        </row>
        <row r="2599">
          <cell r="A2599">
            <v>38587</v>
          </cell>
          <cell r="B2599">
            <v>1.74</v>
          </cell>
          <cell r="C2599">
            <v>3.3308468052347937</v>
          </cell>
          <cell r="D2599">
            <v>3.2143453815261007</v>
          </cell>
          <cell r="E2599">
            <v>3.26</v>
          </cell>
          <cell r="F2599">
            <v>2.270977675134719E-2</v>
          </cell>
        </row>
        <row r="2600">
          <cell r="A2600">
            <v>38588</v>
          </cell>
          <cell r="B2600">
            <v>1.77</v>
          </cell>
          <cell r="C2600">
            <v>3.3302462485571351</v>
          </cell>
          <cell r="D2600">
            <v>3.2118072289156592</v>
          </cell>
          <cell r="E2600">
            <v>3.26</v>
          </cell>
          <cell r="F2600">
            <v>2.6548672566371681E-2</v>
          </cell>
        </row>
        <row r="2601">
          <cell r="A2601">
            <v>38589</v>
          </cell>
          <cell r="B2601">
            <v>1.78</v>
          </cell>
          <cell r="C2601">
            <v>3.3296499999999978</v>
          </cell>
          <cell r="D2601">
            <v>3.2092851405622458</v>
          </cell>
          <cell r="E2601">
            <v>3.26</v>
          </cell>
          <cell r="F2601">
            <v>2.7307692307692307E-2</v>
          </cell>
        </row>
        <row r="2602">
          <cell r="A2602">
            <v>38590</v>
          </cell>
          <cell r="B2602">
            <v>1.78</v>
          </cell>
          <cell r="C2602">
            <v>3.3290542099192599</v>
          </cell>
          <cell r="D2602">
            <v>3.2067550200803181</v>
          </cell>
          <cell r="E2602">
            <v>3.26</v>
          </cell>
          <cell r="F2602">
            <v>2.7297193387158785E-2</v>
          </cell>
        </row>
        <row r="2603">
          <cell r="A2603">
            <v>38593</v>
          </cell>
          <cell r="B2603">
            <v>1.75</v>
          </cell>
          <cell r="C2603">
            <v>3.3284473481936954</v>
          </cell>
          <cell r="D2603">
            <v>3.2042168674698766</v>
          </cell>
          <cell r="E2603">
            <v>3.26</v>
          </cell>
          <cell r="F2603">
            <v>2.4596464258262875E-2</v>
          </cell>
        </row>
        <row r="2604">
          <cell r="A2604">
            <v>38594</v>
          </cell>
          <cell r="B2604">
            <v>1.73</v>
          </cell>
          <cell r="C2604">
            <v>3.3278332693046466</v>
          </cell>
          <cell r="D2604">
            <v>3.2019678714859405</v>
          </cell>
          <cell r="E2604">
            <v>3.26</v>
          </cell>
          <cell r="F2604">
            <v>2.1129466000768343E-2</v>
          </cell>
        </row>
        <row r="2605">
          <cell r="A2605">
            <v>38595</v>
          </cell>
          <cell r="B2605">
            <v>1.76</v>
          </cell>
          <cell r="C2605">
            <v>3.3272311827956971</v>
          </cell>
          <cell r="D2605">
            <v>3.1998072289156601</v>
          </cell>
          <cell r="E2605">
            <v>3.26</v>
          </cell>
          <cell r="F2605">
            <v>2.6113671274961597E-2</v>
          </cell>
        </row>
        <row r="2606">
          <cell r="A2606">
            <v>38596</v>
          </cell>
          <cell r="B2606">
            <v>1.79</v>
          </cell>
          <cell r="C2606">
            <v>3.3266410748560444</v>
          </cell>
          <cell r="D2606">
            <v>3.1976465863453787</v>
          </cell>
          <cell r="E2606">
            <v>3.26</v>
          </cell>
          <cell r="F2606">
            <v>2.9942418426103647E-2</v>
          </cell>
        </row>
        <row r="2607">
          <cell r="A2607">
            <v>38597</v>
          </cell>
          <cell r="B2607">
            <v>1.8</v>
          </cell>
          <cell r="C2607">
            <v>3.3260552570990005</v>
          </cell>
          <cell r="D2607">
            <v>3.1954939759036116</v>
          </cell>
          <cell r="E2607">
            <v>3.2549999999999999</v>
          </cell>
          <cell r="F2607">
            <v>3.0698388334612432E-2</v>
          </cell>
        </row>
        <row r="2608">
          <cell r="A2608">
            <v>38600</v>
          </cell>
          <cell r="B2608">
            <v>1.81</v>
          </cell>
          <cell r="C2608">
            <v>3.3254737245876465</v>
          </cell>
          <cell r="D2608">
            <v>3.1933574297188727</v>
          </cell>
          <cell r="E2608">
            <v>3.25</v>
          </cell>
          <cell r="F2608">
            <v>3.1837360951285004E-2</v>
          </cell>
        </row>
        <row r="2609">
          <cell r="A2609">
            <v>38601</v>
          </cell>
          <cell r="B2609">
            <v>1.78</v>
          </cell>
          <cell r="C2609">
            <v>3.3248811349693232</v>
          </cell>
          <cell r="D2609">
            <v>3.1911405622489935</v>
          </cell>
          <cell r="E2609">
            <v>3.25</v>
          </cell>
          <cell r="F2609">
            <v>2.8374233128834355E-2</v>
          </cell>
        </row>
        <row r="2610">
          <cell r="A2610">
            <v>38602</v>
          </cell>
          <cell r="B2610">
            <v>1.81</v>
          </cell>
          <cell r="C2610">
            <v>3.3243004982751994</v>
          </cell>
          <cell r="D2610">
            <v>3.1889156626506003</v>
          </cell>
          <cell r="E2610">
            <v>3.25</v>
          </cell>
          <cell r="F2610">
            <v>3.2196243771559982E-2</v>
          </cell>
        </row>
        <row r="2611">
          <cell r="A2611">
            <v>38603</v>
          </cell>
          <cell r="B2611">
            <v>1.81</v>
          </cell>
          <cell r="C2611">
            <v>3.3237203065134078</v>
          </cell>
          <cell r="D2611">
            <v>3.1866666666666648</v>
          </cell>
          <cell r="E2611">
            <v>3.25</v>
          </cell>
          <cell r="F2611">
            <v>3.2183908045977011E-2</v>
          </cell>
        </row>
        <row r="2612">
          <cell r="A2612">
            <v>38604</v>
          </cell>
          <cell r="B2612">
            <v>1.8</v>
          </cell>
          <cell r="C2612">
            <v>3.3231367292225178</v>
          </cell>
          <cell r="D2612">
            <v>3.1843775100401595</v>
          </cell>
          <cell r="E2612">
            <v>3.25</v>
          </cell>
          <cell r="F2612">
            <v>3.1022596706242817E-2</v>
          </cell>
        </row>
        <row r="2613">
          <cell r="A2613">
            <v>38607</v>
          </cell>
          <cell r="B2613">
            <v>1.8</v>
          </cell>
          <cell r="C2613">
            <v>3.3225535987748827</v>
          </cell>
          <cell r="D2613">
            <v>3.182080321285139</v>
          </cell>
          <cell r="E2613">
            <v>3.25</v>
          </cell>
          <cell r="F2613">
            <v>3.1010719754977028E-2</v>
          </cell>
        </row>
        <row r="2614">
          <cell r="A2614">
            <v>38608</v>
          </cell>
          <cell r="B2614">
            <v>1.82</v>
          </cell>
          <cell r="C2614">
            <v>3.3219785686949836</v>
          </cell>
          <cell r="D2614">
            <v>3.1797831325301193</v>
          </cell>
          <cell r="E2614">
            <v>3.25</v>
          </cell>
          <cell r="F2614">
            <v>3.482587064676617E-2</v>
          </cell>
        </row>
        <row r="2615">
          <cell r="A2615">
            <v>38609</v>
          </cell>
          <cell r="B2615">
            <v>1.84</v>
          </cell>
          <cell r="C2615">
            <v>3.3214116296863017</v>
          </cell>
          <cell r="D2615">
            <v>3.1775020080321275</v>
          </cell>
          <cell r="E2615">
            <v>3.25</v>
          </cell>
          <cell r="F2615">
            <v>3.7490436113236422E-2</v>
          </cell>
        </row>
        <row r="2616">
          <cell r="A2616">
            <v>38610</v>
          </cell>
          <cell r="B2616">
            <v>1.84</v>
          </cell>
          <cell r="C2616">
            <v>3.3208451242829802</v>
          </cell>
          <cell r="D2616">
            <v>3.1751967871485927</v>
          </cell>
          <cell r="E2616">
            <v>3.25</v>
          </cell>
          <cell r="F2616">
            <v>3.7476099426386231E-2</v>
          </cell>
        </row>
        <row r="2617">
          <cell r="A2617">
            <v>38611</v>
          </cell>
          <cell r="B2617">
            <v>1.83</v>
          </cell>
          <cell r="C2617">
            <v>3.3202752293577955</v>
          </cell>
          <cell r="D2617">
            <v>3.1728755020080306</v>
          </cell>
          <cell r="E2617">
            <v>3.25</v>
          </cell>
          <cell r="F2617">
            <v>3.6314984709480122E-2</v>
          </cell>
        </row>
        <row r="2618">
          <cell r="A2618">
            <v>38614</v>
          </cell>
          <cell r="B2618">
            <v>1.84</v>
          </cell>
          <cell r="C2618">
            <v>3.3197095911348846</v>
          </cell>
          <cell r="D2618">
            <v>3.1705622489959824</v>
          </cell>
          <cell r="E2618">
            <v>3.25</v>
          </cell>
          <cell r="F2618">
            <v>3.7829575850210163E-2</v>
          </cell>
        </row>
        <row r="2619">
          <cell r="A2619">
            <v>38615</v>
          </cell>
          <cell r="B2619">
            <v>1.83</v>
          </cell>
          <cell r="C2619">
            <v>3.3191405653170332</v>
          </cell>
          <cell r="D2619">
            <v>3.1682329317269065</v>
          </cell>
          <cell r="E2619">
            <v>3.25</v>
          </cell>
          <cell r="F2619">
            <v>3.6287242169595113E-2</v>
          </cell>
        </row>
        <row r="2620">
          <cell r="A2620">
            <v>38616</v>
          </cell>
          <cell r="B2620">
            <v>1.79</v>
          </cell>
          <cell r="C2620">
            <v>3.3185567010309254</v>
          </cell>
          <cell r="D2620">
            <v>3.1658875502008015</v>
          </cell>
          <cell r="E2620">
            <v>3.25</v>
          </cell>
          <cell r="F2620">
            <v>3.0164184803360063E-2</v>
          </cell>
        </row>
        <row r="2621">
          <cell r="A2621">
            <v>38617</v>
          </cell>
          <cell r="B2621">
            <v>1.75</v>
          </cell>
          <cell r="C2621">
            <v>3.3179580152671733</v>
          </cell>
          <cell r="D2621">
            <v>3.1634779116465848</v>
          </cell>
          <cell r="E2621">
            <v>3.25</v>
          </cell>
          <cell r="F2621">
            <v>2.4809160305343511E-2</v>
          </cell>
        </row>
        <row r="2622">
          <cell r="A2622">
            <v>38618</v>
          </cell>
          <cell r="B2622">
            <v>1.74</v>
          </cell>
          <cell r="C2622">
            <v>3.3173559710034315</v>
          </cell>
          <cell r="D2622">
            <v>3.161028112449797</v>
          </cell>
          <cell r="E2622">
            <v>3.25</v>
          </cell>
          <cell r="F2622">
            <v>2.2892025944296072E-2</v>
          </cell>
        </row>
        <row r="2623">
          <cell r="A2623">
            <v>38621</v>
          </cell>
          <cell r="B2623">
            <v>1.74</v>
          </cell>
          <cell r="C2623">
            <v>3.3167543859649098</v>
          </cell>
          <cell r="D2623">
            <v>3.1585783132530092</v>
          </cell>
          <cell r="E2623">
            <v>3.25</v>
          </cell>
          <cell r="F2623">
            <v>2.2883295194508008E-2</v>
          </cell>
        </row>
        <row r="2624">
          <cell r="A2624">
            <v>38622</v>
          </cell>
          <cell r="B2624">
            <v>1.71</v>
          </cell>
          <cell r="C2624">
            <v>3.3161418223408283</v>
          </cell>
          <cell r="D2624">
            <v>3.1561044176706803</v>
          </cell>
          <cell r="E2624">
            <v>3.25</v>
          </cell>
          <cell r="F2624">
            <v>1.6393442622950821E-2</v>
          </cell>
        </row>
        <row r="2625">
          <cell r="A2625">
            <v>38623</v>
          </cell>
          <cell r="B2625">
            <v>1.71</v>
          </cell>
          <cell r="C2625">
            <v>3.3155297256097529</v>
          </cell>
          <cell r="D2625">
            <v>3.153606425702808</v>
          </cell>
          <cell r="E2625">
            <v>3.25</v>
          </cell>
          <cell r="F2625">
            <v>1.638719512195122E-2</v>
          </cell>
        </row>
        <row r="2626">
          <cell r="A2626">
            <v>38624</v>
          </cell>
          <cell r="B2626">
            <v>1.74</v>
          </cell>
          <cell r="C2626">
            <v>3.3149295238095204</v>
          </cell>
          <cell r="D2626">
            <v>3.1511244979919648</v>
          </cell>
          <cell r="E2626">
            <v>3.25</v>
          </cell>
          <cell r="F2626">
            <v>2.3619047619047619E-2</v>
          </cell>
        </row>
        <row r="2627">
          <cell r="A2627">
            <v>38625</v>
          </cell>
          <cell r="B2627">
            <v>1.71</v>
          </cell>
          <cell r="C2627">
            <v>3.3143183549124107</v>
          </cell>
          <cell r="D2627">
            <v>3.1486104417670653</v>
          </cell>
          <cell r="E2627">
            <v>3.25</v>
          </cell>
          <cell r="F2627">
            <v>1.6374714394516376E-2</v>
          </cell>
        </row>
        <row r="2628">
          <cell r="A2628">
            <v>38635</v>
          </cell>
          <cell r="B2628">
            <v>1.68</v>
          </cell>
          <cell r="C2628">
            <v>3.313696231442707</v>
          </cell>
          <cell r="D2628">
            <v>3.1460642570281094</v>
          </cell>
          <cell r="E2628">
            <v>3.25</v>
          </cell>
          <cell r="F2628">
            <v>1.3323182337266844E-2</v>
          </cell>
        </row>
        <row r="2629">
          <cell r="A2629">
            <v>38636</v>
          </cell>
          <cell r="B2629">
            <v>1.71</v>
          </cell>
          <cell r="C2629">
            <v>3.3130859969558561</v>
          </cell>
          <cell r="D2629">
            <v>3.1435582329317242</v>
          </cell>
          <cell r="E2629">
            <v>3.2450000000000001</v>
          </cell>
          <cell r="F2629">
            <v>1.6742770167427701E-2</v>
          </cell>
        </row>
        <row r="2630">
          <cell r="A2630">
            <v>38637</v>
          </cell>
          <cell r="B2630">
            <v>1.72</v>
          </cell>
          <cell r="C2630">
            <v>3.3124800304298172</v>
          </cell>
          <cell r="D2630">
            <v>3.1410361445783099</v>
          </cell>
          <cell r="E2630">
            <v>3.24</v>
          </cell>
          <cell r="F2630">
            <v>2.0159756561430202E-2</v>
          </cell>
        </row>
        <row r="2631">
          <cell r="A2631">
            <v>38638</v>
          </cell>
          <cell r="B2631">
            <v>1.7</v>
          </cell>
          <cell r="C2631">
            <v>3.3118669201520876</v>
          </cell>
          <cell r="D2631">
            <v>3.1384738955823259</v>
          </cell>
          <cell r="E2631">
            <v>3.24</v>
          </cell>
          <cell r="F2631">
            <v>1.596958174904943E-2</v>
          </cell>
        </row>
        <row r="2632">
          <cell r="A2632">
            <v>38639</v>
          </cell>
          <cell r="B2632">
            <v>1.68</v>
          </cell>
          <cell r="C2632">
            <v>3.3112466742683355</v>
          </cell>
          <cell r="D2632">
            <v>3.1358714859437713</v>
          </cell>
          <cell r="E2632">
            <v>3.24</v>
          </cell>
          <cell r="F2632">
            <v>1.3302926643861649E-2</v>
          </cell>
        </row>
        <row r="2633">
          <cell r="A2633">
            <v>38642</v>
          </cell>
          <cell r="B2633">
            <v>1.67</v>
          </cell>
          <cell r="C2633">
            <v>3.3106231003039479</v>
          </cell>
          <cell r="D2633">
            <v>3.1332530120481894</v>
          </cell>
          <cell r="E2633">
            <v>3.24</v>
          </cell>
          <cell r="F2633">
            <v>1.2158054711246201E-2</v>
          </cell>
        </row>
        <row r="2634">
          <cell r="A2634">
            <v>38643</v>
          </cell>
          <cell r="B2634">
            <v>1.69</v>
          </cell>
          <cell r="C2634">
            <v>3.3100075958982114</v>
          </cell>
          <cell r="D2634">
            <v>3.1306506024096352</v>
          </cell>
          <cell r="E2634">
            <v>3.24</v>
          </cell>
          <cell r="F2634">
            <v>1.5571591340676035E-2</v>
          </cell>
        </row>
        <row r="2635">
          <cell r="A2635">
            <v>38644</v>
          </cell>
          <cell r="B2635">
            <v>1.68</v>
          </cell>
          <cell r="C2635">
            <v>3.3093887623386453</v>
          </cell>
          <cell r="D2635">
            <v>3.1280080321285109</v>
          </cell>
          <cell r="E2635">
            <v>3.24</v>
          </cell>
          <cell r="F2635">
            <v>1.366742596810934E-2</v>
          </cell>
        </row>
        <row r="2636">
          <cell r="A2636">
            <v>38645</v>
          </cell>
          <cell r="B2636">
            <v>1.68</v>
          </cell>
          <cell r="C2636">
            <v>3.3087703984819701</v>
          </cell>
          <cell r="D2636">
            <v>3.1253734939758999</v>
          </cell>
          <cell r="E2636">
            <v>3.24</v>
          </cell>
          <cell r="F2636">
            <v>1.3662239089184061E-2</v>
          </cell>
        </row>
        <row r="2637">
          <cell r="A2637">
            <v>38646</v>
          </cell>
          <cell r="B2637">
            <v>1.68</v>
          </cell>
          <cell r="C2637">
            <v>3.3081525037936235</v>
          </cell>
          <cell r="D2637">
            <v>3.1227228915662613</v>
          </cell>
          <cell r="E2637">
            <v>3.24</v>
          </cell>
          <cell r="F2637">
            <v>1.3657056145675266E-2</v>
          </cell>
        </row>
        <row r="2638">
          <cell r="A2638">
            <v>38649</v>
          </cell>
          <cell r="B2638">
            <v>1.68</v>
          </cell>
          <cell r="C2638">
            <v>3.3075350777398529</v>
          </cell>
          <cell r="D2638">
            <v>3.1200481927710801</v>
          </cell>
          <cell r="E2638">
            <v>3.24</v>
          </cell>
          <cell r="F2638">
            <v>1.3651877133105802E-2</v>
          </cell>
        </row>
        <row r="2639">
          <cell r="A2639">
            <v>38650</v>
          </cell>
          <cell r="B2639">
            <v>1.65</v>
          </cell>
          <cell r="C2639">
            <v>3.3069067475360088</v>
          </cell>
          <cell r="D2639">
            <v>3.117349397590357</v>
          </cell>
          <cell r="E2639">
            <v>3.24</v>
          </cell>
          <cell r="F2639">
            <v>9.0978013646702046E-3</v>
          </cell>
        </row>
        <row r="2640">
          <cell r="A2640">
            <v>38651</v>
          </cell>
          <cell r="B2640">
            <v>1.61</v>
          </cell>
          <cell r="C2640">
            <v>3.3062637362637335</v>
          </cell>
          <cell r="D2640">
            <v>3.1145702811244935</v>
          </cell>
          <cell r="E2640">
            <v>3.24</v>
          </cell>
          <cell r="F2640">
            <v>6.8207654414550968E-3</v>
          </cell>
        </row>
        <row r="2641">
          <cell r="A2641">
            <v>38652</v>
          </cell>
          <cell r="B2641">
            <v>1.61</v>
          </cell>
          <cell r="C2641">
            <v>3.3056212121212094</v>
          </cell>
          <cell r="D2641">
            <v>3.111863453815257</v>
          </cell>
          <cell r="E2641">
            <v>3.24</v>
          </cell>
          <cell r="F2641">
            <v>6.8181818181818179E-3</v>
          </cell>
        </row>
        <row r="2642">
          <cell r="A2642">
            <v>38653</v>
          </cell>
          <cell r="B2642">
            <v>1.58</v>
          </cell>
          <cell r="C2642">
            <v>3.3049678152215041</v>
          </cell>
          <cell r="D2642">
            <v>3.1091726907630477</v>
          </cell>
          <cell r="E2642">
            <v>3.24</v>
          </cell>
          <cell r="F2642">
            <v>2.6505111700113595E-3</v>
          </cell>
        </row>
        <row r="2643">
          <cell r="A2643">
            <v>38656</v>
          </cell>
          <cell r="B2643">
            <v>1.6</v>
          </cell>
          <cell r="C2643">
            <v>3.3043224829674465</v>
          </cell>
          <cell r="D2643">
            <v>3.106473895582325</v>
          </cell>
          <cell r="E2643">
            <v>3.24</v>
          </cell>
          <cell r="F2643">
            <v>6.4345193035579111E-3</v>
          </cell>
        </row>
        <row r="2644">
          <cell r="A2644">
            <v>38657</v>
          </cell>
          <cell r="B2644">
            <v>1.59</v>
          </cell>
          <cell r="C2644">
            <v>3.3036738554672693</v>
          </cell>
          <cell r="D2644">
            <v>3.1037349397590321</v>
          </cell>
          <cell r="E2644">
            <v>3.24</v>
          </cell>
          <cell r="F2644">
            <v>4.1619371925841848E-3</v>
          </cell>
        </row>
        <row r="2645">
          <cell r="A2645">
            <v>38658</v>
          </cell>
          <cell r="B2645">
            <v>1.61</v>
          </cell>
          <cell r="C2645">
            <v>3.3030332829046873</v>
          </cell>
          <cell r="D2645">
            <v>3.100987951807225</v>
          </cell>
          <cell r="E2645">
            <v>3.2350000000000003</v>
          </cell>
          <cell r="F2645">
            <v>7.9425113464447802E-3</v>
          </cell>
        </row>
        <row r="2646">
          <cell r="A2646">
            <v>38659</v>
          </cell>
          <cell r="B2646">
            <v>1.6</v>
          </cell>
          <cell r="C2646">
            <v>3.3023894139886556</v>
          </cell>
          <cell r="D2646">
            <v>3.0982248995983901</v>
          </cell>
          <cell r="E2646">
            <v>3.23</v>
          </cell>
          <cell r="F2646">
            <v>6.8052930056710778E-3</v>
          </cell>
        </row>
        <row r="2647">
          <cell r="A2647">
            <v>38660</v>
          </cell>
          <cell r="B2647">
            <v>1.61</v>
          </cell>
          <cell r="C2647">
            <v>3.3017498110355232</v>
          </cell>
          <cell r="D2647">
            <v>3.095526104417667</v>
          </cell>
          <cell r="E2647">
            <v>3.23</v>
          </cell>
          <cell r="F2647">
            <v>8.3144368858654571E-3</v>
          </cell>
        </row>
        <row r="2648">
          <cell r="A2648">
            <v>38663</v>
          </cell>
          <cell r="B2648">
            <v>1.61</v>
          </cell>
          <cell r="C2648">
            <v>3.3011106913486947</v>
          </cell>
          <cell r="D2648">
            <v>3.0929317269076266</v>
          </cell>
          <cell r="E2648">
            <v>3.23</v>
          </cell>
          <cell r="F2648">
            <v>8.3112958065734797E-3</v>
          </cell>
        </row>
        <row r="2649">
          <cell r="A2649">
            <v>38664</v>
          </cell>
          <cell r="B2649">
            <v>1.62</v>
          </cell>
          <cell r="C2649">
            <v>3.3004758308157087</v>
          </cell>
          <cell r="D2649">
            <v>3.0903855421686708</v>
          </cell>
          <cell r="E2649">
            <v>3.23</v>
          </cell>
          <cell r="F2649">
            <v>1.1329305135951661E-2</v>
          </cell>
        </row>
        <row r="2650">
          <cell r="A2650">
            <v>38665</v>
          </cell>
          <cell r="B2650">
            <v>1.62</v>
          </cell>
          <cell r="C2650">
            <v>3.299841449603623</v>
          </cell>
          <cell r="D2650">
            <v>3.0878152610441725</v>
          </cell>
          <cell r="E2650">
            <v>3.23</v>
          </cell>
          <cell r="F2650">
            <v>1.1325028312570781E-2</v>
          </cell>
        </row>
        <row r="2651">
          <cell r="A2651">
            <v>38666</v>
          </cell>
          <cell r="B2651">
            <v>1.59</v>
          </cell>
          <cell r="C2651">
            <v>3.2991962264150931</v>
          </cell>
          <cell r="D2651">
            <v>3.0853092369477868</v>
          </cell>
          <cell r="E2651">
            <v>3.23</v>
          </cell>
          <cell r="F2651">
            <v>4.1509433962264152E-3</v>
          </cell>
        </row>
        <row r="2652">
          <cell r="A2652">
            <v>38667</v>
          </cell>
          <cell r="B2652">
            <v>1.59</v>
          </cell>
          <cell r="C2652">
            <v>3.2985514900037711</v>
          </cell>
          <cell r="D2652">
            <v>3.0828755020080276</v>
          </cell>
          <cell r="E2652">
            <v>3.23</v>
          </cell>
          <cell r="F2652">
            <v>4.1493775933609959E-3</v>
          </cell>
        </row>
        <row r="2653">
          <cell r="A2653">
            <v>38670</v>
          </cell>
          <cell r="B2653">
            <v>1.59</v>
          </cell>
          <cell r="C2653">
            <v>3.2979072398190037</v>
          </cell>
          <cell r="D2653">
            <v>3.080393574297184</v>
          </cell>
          <cell r="E2653">
            <v>3.23</v>
          </cell>
          <cell r="F2653">
            <v>4.1478129713423831E-3</v>
          </cell>
        </row>
        <row r="2654">
          <cell r="A2654">
            <v>38671</v>
          </cell>
          <cell r="B2654">
            <v>1.59</v>
          </cell>
          <cell r="C2654">
            <v>3.297263475310968</v>
          </cell>
          <cell r="D2654">
            <v>3.077895582329313</v>
          </cell>
          <cell r="E2654">
            <v>3.23</v>
          </cell>
          <cell r="F2654">
            <v>4.1462495288352805E-3</v>
          </cell>
        </row>
        <row r="2655">
          <cell r="A2655">
            <v>38672</v>
          </cell>
          <cell r="B2655">
            <v>1.6</v>
          </cell>
          <cell r="C2655">
            <v>3.2966239638281829</v>
          </cell>
          <cell r="D2655">
            <v>3.0753815261044131</v>
          </cell>
          <cell r="E2655">
            <v>3.23</v>
          </cell>
          <cell r="F2655">
            <v>8.2893745290128114E-3</v>
          </cell>
        </row>
        <row r="2656">
          <cell r="A2656">
            <v>38673</v>
          </cell>
          <cell r="B2656">
            <v>1.6</v>
          </cell>
          <cell r="C2656">
            <v>3.2959849340866283</v>
          </cell>
          <cell r="D2656">
            <v>3.0728514056224854</v>
          </cell>
          <cell r="E2656">
            <v>3.23</v>
          </cell>
          <cell r="F2656">
            <v>8.2862523540489647E-3</v>
          </cell>
        </row>
        <row r="2657">
          <cell r="A2657">
            <v>38674</v>
          </cell>
          <cell r="B2657">
            <v>1.63</v>
          </cell>
          <cell r="C2657">
            <v>3.2953576807228906</v>
          </cell>
          <cell r="D2657">
            <v>3.070329317269072</v>
          </cell>
          <cell r="E2657">
            <v>3.23</v>
          </cell>
          <cell r="F2657">
            <v>1.4683734939759037E-2</v>
          </cell>
        </row>
        <row r="2658">
          <cell r="A2658">
            <v>38677</v>
          </cell>
          <cell r="B2658">
            <v>1.63</v>
          </cell>
          <cell r="C2658">
            <v>3.294730899510725</v>
          </cell>
          <cell r="D2658">
            <v>3.0678232931726863</v>
          </cell>
          <cell r="E2658">
            <v>3.23</v>
          </cell>
          <cell r="F2658">
            <v>1.4678208505833647E-2</v>
          </cell>
        </row>
        <row r="2659">
          <cell r="A2659">
            <v>38678</v>
          </cell>
          <cell r="B2659">
            <v>1.6</v>
          </cell>
          <cell r="C2659">
            <v>3.2940933032355142</v>
          </cell>
          <cell r="D2659">
            <v>3.0652931726907586</v>
          </cell>
          <cell r="E2659">
            <v>3.23</v>
          </cell>
          <cell r="F2659">
            <v>8.2768999247554553E-3</v>
          </cell>
        </row>
        <row r="2660">
          <cell r="A2660">
            <v>38679</v>
          </cell>
          <cell r="B2660">
            <v>1.61</v>
          </cell>
          <cell r="C2660">
            <v>3.2934599473486266</v>
          </cell>
          <cell r="D2660">
            <v>3.062835341365457</v>
          </cell>
          <cell r="E2660">
            <v>3.23</v>
          </cell>
          <cell r="F2660">
            <v>1.0906355772846935E-2</v>
          </cell>
        </row>
        <row r="2661">
          <cell r="A2661">
            <v>38680</v>
          </cell>
          <cell r="B2661">
            <v>1.62</v>
          </cell>
          <cell r="C2661">
            <v>3.2928308270676685</v>
          </cell>
          <cell r="D2661">
            <v>3.06046586345381</v>
          </cell>
          <cell r="E2661">
            <v>3.2250000000000001</v>
          </cell>
          <cell r="F2661">
            <v>1.4285714285714285E-2</v>
          </cell>
        </row>
        <row r="2662">
          <cell r="A2662">
            <v>38681</v>
          </cell>
          <cell r="B2662">
            <v>1.62</v>
          </cell>
          <cell r="C2662">
            <v>3.2922021796317171</v>
          </cell>
          <cell r="D2662">
            <v>3.0580562248995933</v>
          </cell>
          <cell r="E2662">
            <v>3.22</v>
          </cell>
          <cell r="F2662">
            <v>1.4280345734686208E-2</v>
          </cell>
        </row>
        <row r="2663">
          <cell r="A2663">
            <v>38684</v>
          </cell>
          <cell r="B2663">
            <v>1.61</v>
          </cell>
          <cell r="C2663">
            <v>3.2915702479338842</v>
          </cell>
          <cell r="D2663">
            <v>3.0556706827309186</v>
          </cell>
          <cell r="E2663">
            <v>3.22</v>
          </cell>
          <cell r="F2663">
            <v>1.0894064613072877E-2</v>
          </cell>
        </row>
        <row r="2664">
          <cell r="A2664">
            <v>38685</v>
          </cell>
          <cell r="B2664">
            <v>1.59</v>
          </cell>
          <cell r="C2664">
            <v>3.2909312805107023</v>
          </cell>
          <cell r="D2664">
            <v>3.0533012048192725</v>
          </cell>
          <cell r="E2664">
            <v>3.22</v>
          </cell>
          <cell r="F2664">
            <v>4.1306796845662786E-3</v>
          </cell>
        </row>
        <row r="2665">
          <cell r="A2665">
            <v>38686</v>
          </cell>
          <cell r="B2665">
            <v>1.59</v>
          </cell>
          <cell r="C2665">
            <v>3.2902927927927927</v>
          </cell>
          <cell r="D2665">
            <v>3.0509558232931688</v>
          </cell>
          <cell r="E2665">
            <v>3.22</v>
          </cell>
          <cell r="F2665">
            <v>4.1291291291291289E-3</v>
          </cell>
        </row>
        <row r="2666">
          <cell r="A2666">
            <v>38687</v>
          </cell>
          <cell r="B2666">
            <v>1.59</v>
          </cell>
          <cell r="C2666">
            <v>3.2896547842401502</v>
          </cell>
          <cell r="D2666">
            <v>3.0485863453815218</v>
          </cell>
          <cell r="E2666">
            <v>3.22</v>
          </cell>
          <cell r="F2666">
            <v>4.1275797373358349E-3</v>
          </cell>
        </row>
        <row r="2667">
          <cell r="A2667">
            <v>38688</v>
          </cell>
          <cell r="B2667">
            <v>1.59</v>
          </cell>
          <cell r="C2667">
            <v>3.2890172543135785</v>
          </cell>
          <cell r="D2667">
            <v>3.0461686746987913</v>
          </cell>
          <cell r="E2667">
            <v>3.22</v>
          </cell>
          <cell r="F2667">
            <v>4.1260315078769693E-3</v>
          </cell>
        </row>
        <row r="2668">
          <cell r="A2668">
            <v>38691</v>
          </cell>
          <cell r="B2668">
            <v>1.56</v>
          </cell>
          <cell r="C2668">
            <v>3.2883689538807648</v>
          </cell>
          <cell r="D2668">
            <v>3.0437670682730884</v>
          </cell>
          <cell r="E2668">
            <v>3.22</v>
          </cell>
          <cell r="F2668">
            <v>1.8747656542932134E-3</v>
          </cell>
        </row>
        <row r="2669">
          <cell r="A2669">
            <v>38692</v>
          </cell>
          <cell r="B2669">
            <v>1.58</v>
          </cell>
          <cell r="C2669">
            <v>3.2877286356821589</v>
          </cell>
          <cell r="D2669">
            <v>3.0413413654618435</v>
          </cell>
          <cell r="E2669">
            <v>3.2149999999999999</v>
          </cell>
          <cell r="F2669">
            <v>2.9985007496251873E-3</v>
          </cell>
        </row>
        <row r="2670">
          <cell r="A2670">
            <v>38693</v>
          </cell>
          <cell r="B2670">
            <v>1.59</v>
          </cell>
          <cell r="C2670">
            <v>3.2870925440239791</v>
          </cell>
          <cell r="D2670">
            <v>3.0389156626505991</v>
          </cell>
          <cell r="E2670">
            <v>3.21</v>
          </cell>
          <cell r="F2670">
            <v>4.8707381041588607E-3</v>
          </cell>
        </row>
        <row r="2671">
          <cell r="A2671">
            <v>38694</v>
          </cell>
          <cell r="B2671">
            <v>1.59</v>
          </cell>
          <cell r="C2671">
            <v>3.2864569288389514</v>
          </cell>
          <cell r="D2671">
            <v>3.0364337349397554</v>
          </cell>
          <cell r="E2671">
            <v>3.21</v>
          </cell>
          <cell r="F2671">
            <v>4.8689138576779025E-3</v>
          </cell>
        </row>
        <row r="2672">
          <cell r="A2672">
            <v>38695</v>
          </cell>
          <cell r="B2672">
            <v>1.61</v>
          </cell>
          <cell r="C2672">
            <v>3.285829277424186</v>
          </cell>
          <cell r="D2672">
            <v>3.0339839357429685</v>
          </cell>
          <cell r="E2672">
            <v>3.21</v>
          </cell>
          <cell r="F2672">
            <v>1.3852489704230626E-2</v>
          </cell>
        </row>
        <row r="2673">
          <cell r="A2673">
            <v>38698</v>
          </cell>
          <cell r="B2673">
            <v>1.62</v>
          </cell>
          <cell r="C2673">
            <v>3.2852058383233538</v>
          </cell>
          <cell r="D2673">
            <v>3.0315582329317232</v>
          </cell>
          <cell r="E2673">
            <v>3.21</v>
          </cell>
          <cell r="F2673">
            <v>1.7964071856287425E-2</v>
          </cell>
        </row>
        <row r="2674">
          <cell r="A2674">
            <v>38699</v>
          </cell>
          <cell r="B2674">
            <v>1.62</v>
          </cell>
          <cell r="C2674">
            <v>3.2845828656939777</v>
          </cell>
          <cell r="D2674">
            <v>3.0291485943775065</v>
          </cell>
          <cell r="E2674">
            <v>3.21</v>
          </cell>
          <cell r="F2674">
            <v>1.7957351290684626E-2</v>
          </cell>
        </row>
        <row r="2675">
          <cell r="A2675">
            <v>38700</v>
          </cell>
          <cell r="B2675">
            <v>1.63</v>
          </cell>
          <cell r="C2675">
            <v>3.283964098728497</v>
          </cell>
          <cell r="D2675">
            <v>3.0267791164658595</v>
          </cell>
          <cell r="E2675">
            <v>3.21</v>
          </cell>
          <cell r="F2675">
            <v>2.056843679880329E-2</v>
          </cell>
        </row>
        <row r="2676">
          <cell r="A2676">
            <v>38701</v>
          </cell>
          <cell r="B2676">
            <v>1.62</v>
          </cell>
          <cell r="C2676">
            <v>3.2833420560747673</v>
          </cell>
          <cell r="D2676">
            <v>3.0243855421686705</v>
          </cell>
          <cell r="E2676">
            <v>3.21</v>
          </cell>
          <cell r="F2676">
            <v>1.794392523364486E-2</v>
          </cell>
        </row>
        <row r="2677">
          <cell r="A2677">
            <v>38702</v>
          </cell>
          <cell r="B2677">
            <v>1.63</v>
          </cell>
          <cell r="C2677">
            <v>3.2827242152466374</v>
          </cell>
          <cell r="D2677">
            <v>3.0219678714859395</v>
          </cell>
          <cell r="E2677">
            <v>3.21</v>
          </cell>
          <cell r="F2677">
            <v>2.0926756352765322E-2</v>
          </cell>
        </row>
        <row r="2678">
          <cell r="A2678">
            <v>38705</v>
          </cell>
          <cell r="B2678">
            <v>1.64</v>
          </cell>
          <cell r="C2678">
            <v>3.2821105715353012</v>
          </cell>
          <cell r="D2678">
            <v>3.0195742971887505</v>
          </cell>
          <cell r="E2678">
            <v>3.21</v>
          </cell>
          <cell r="F2678">
            <v>2.2413149047441166E-2</v>
          </cell>
        </row>
        <row r="2679">
          <cell r="A2679">
            <v>38706</v>
          </cell>
          <cell r="B2679">
            <v>1.64</v>
          </cell>
          <cell r="C2679">
            <v>3.2814973861090366</v>
          </cell>
          <cell r="D2679">
            <v>3.0171164658634488</v>
          </cell>
          <cell r="E2679">
            <v>3.21</v>
          </cell>
          <cell r="F2679">
            <v>2.2404779686333084E-2</v>
          </cell>
        </row>
        <row r="2680">
          <cell r="A2680">
            <v>38707</v>
          </cell>
          <cell r="B2680">
            <v>1.63</v>
          </cell>
          <cell r="C2680">
            <v>3.2808809257185514</v>
          </cell>
          <cell r="D2680">
            <v>3.0146265060240918</v>
          </cell>
          <cell r="E2680">
            <v>3.21</v>
          </cell>
          <cell r="F2680">
            <v>2.0903322135125045E-2</v>
          </cell>
        </row>
        <row r="2681">
          <cell r="A2681">
            <v>38708</v>
          </cell>
          <cell r="B2681">
            <v>1.64</v>
          </cell>
          <cell r="C2681">
            <v>3.2802686567164177</v>
          </cell>
          <cell r="D2681">
            <v>3.0121445783132477</v>
          </cell>
          <cell r="E2681">
            <v>3.2050000000000001</v>
          </cell>
          <cell r="F2681">
            <v>2.2761194029850745E-2</v>
          </cell>
        </row>
        <row r="2682">
          <cell r="A2682">
            <v>38709</v>
          </cell>
          <cell r="B2682">
            <v>1.65</v>
          </cell>
          <cell r="C2682">
            <v>3.279660574412532</v>
          </cell>
          <cell r="D2682">
            <v>3.0096305220883481</v>
          </cell>
          <cell r="E2682">
            <v>3.2</v>
          </cell>
          <cell r="F2682">
            <v>2.4617679970160389E-2</v>
          </cell>
        </row>
        <row r="2683">
          <cell r="A2683">
            <v>38712</v>
          </cell>
          <cell r="B2683">
            <v>1.67</v>
          </cell>
          <cell r="C2683">
            <v>3.2790604026845633</v>
          </cell>
          <cell r="D2683">
            <v>3.0071485943775049</v>
          </cell>
          <cell r="E2683">
            <v>3.2</v>
          </cell>
          <cell r="F2683">
            <v>2.8337061894108874E-2</v>
          </cell>
        </row>
        <row r="2684">
          <cell r="A2684">
            <v>38713</v>
          </cell>
          <cell r="B2684">
            <v>1.66</v>
          </cell>
          <cell r="C2684">
            <v>3.2784569511740584</v>
          </cell>
          <cell r="D2684">
            <v>3.0046586345381474</v>
          </cell>
          <cell r="E2684">
            <v>3.2</v>
          </cell>
          <cell r="F2684">
            <v>2.6835631755497576E-2</v>
          </cell>
        </row>
        <row r="2685">
          <cell r="A2685">
            <v>38714</v>
          </cell>
          <cell r="B2685">
            <v>1.67</v>
          </cell>
          <cell r="C2685">
            <v>3.2778576751117732</v>
          </cell>
          <cell r="D2685">
            <v>3.0021526104417613</v>
          </cell>
          <cell r="E2685">
            <v>3.2</v>
          </cell>
          <cell r="F2685">
            <v>2.8688524590163935E-2</v>
          </cell>
        </row>
        <row r="2686">
          <cell r="A2686">
            <v>38715</v>
          </cell>
          <cell r="B2686">
            <v>1.69</v>
          </cell>
          <cell r="C2686">
            <v>3.277266294227188</v>
          </cell>
          <cell r="D2686">
            <v>2.9996867469879462</v>
          </cell>
          <cell r="E2686">
            <v>3.2</v>
          </cell>
          <cell r="F2686">
            <v>3.4264432029795157E-2</v>
          </cell>
        </row>
        <row r="2687">
          <cell r="A2687">
            <v>38716</v>
          </cell>
          <cell r="B2687">
            <v>1.67</v>
          </cell>
          <cell r="C2687">
            <v>3.2766679076693968</v>
          </cell>
          <cell r="D2687">
            <v>2.9971646586345329</v>
          </cell>
          <cell r="E2687">
            <v>3.2</v>
          </cell>
          <cell r="F2687">
            <v>2.8667163067758749E-2</v>
          </cell>
        </row>
        <row r="2688">
          <cell r="A2688">
            <v>38721</v>
          </cell>
          <cell r="B2688">
            <v>1.66</v>
          </cell>
          <cell r="C2688">
            <v>3.2760662448827684</v>
          </cell>
          <cell r="D2688">
            <v>2.9946265060240913</v>
          </cell>
          <cell r="E2688">
            <v>3.2</v>
          </cell>
          <cell r="F2688">
            <v>2.6795682917752139E-2</v>
          </cell>
        </row>
        <row r="2689">
          <cell r="A2689">
            <v>38722</v>
          </cell>
          <cell r="B2689">
            <v>1.69</v>
          </cell>
          <cell r="C2689">
            <v>3.2754761904761902</v>
          </cell>
          <cell r="D2689">
            <v>2.9921124497991913</v>
          </cell>
          <cell r="E2689">
            <v>3.2</v>
          </cell>
          <cell r="F2689">
            <v>3.4970238095238096E-2</v>
          </cell>
        </row>
        <row r="2690">
          <cell r="A2690">
            <v>38723</v>
          </cell>
          <cell r="B2690">
            <v>1.7</v>
          </cell>
          <cell r="C2690">
            <v>3.2748902937895128</v>
          </cell>
          <cell r="D2690">
            <v>2.9895823293172641</v>
          </cell>
          <cell r="E2690">
            <v>3.2</v>
          </cell>
          <cell r="F2690">
            <v>3.718854592785422E-2</v>
          </cell>
        </row>
        <row r="2691">
          <cell r="A2691">
            <v>38726</v>
          </cell>
          <cell r="B2691">
            <v>1.71</v>
          </cell>
          <cell r="C2691">
            <v>3.2743085501858733</v>
          </cell>
          <cell r="D2691">
            <v>2.9870522088353364</v>
          </cell>
          <cell r="E2691">
            <v>3.2</v>
          </cell>
          <cell r="F2691">
            <v>3.8661710037174724E-2</v>
          </cell>
        </row>
        <row r="2692">
          <cell r="A2692">
            <v>38727</v>
          </cell>
          <cell r="B2692">
            <v>1.72</v>
          </cell>
          <cell r="C2692">
            <v>3.2737309550353024</v>
          </cell>
          <cell r="D2692">
            <v>2.9844979919678658</v>
          </cell>
          <cell r="E2692">
            <v>3.2</v>
          </cell>
          <cell r="F2692">
            <v>4.2363433667781496E-2</v>
          </cell>
        </row>
        <row r="2693">
          <cell r="A2693">
            <v>38728</v>
          </cell>
          <cell r="B2693">
            <v>1.71</v>
          </cell>
          <cell r="C2693">
            <v>3.2731500742942043</v>
          </cell>
          <cell r="D2693">
            <v>2.9818875502007978</v>
          </cell>
          <cell r="E2693">
            <v>3.1950000000000003</v>
          </cell>
          <cell r="F2693">
            <v>3.8632986627043092E-2</v>
          </cell>
        </row>
        <row r="2694">
          <cell r="A2694">
            <v>38729</v>
          </cell>
          <cell r="B2694">
            <v>1.73</v>
          </cell>
          <cell r="C2694">
            <v>3.2725770516152979</v>
          </cell>
          <cell r="D2694">
            <v>2.9792690763052154</v>
          </cell>
          <cell r="E2694">
            <v>3.19</v>
          </cell>
          <cell r="F2694">
            <v>4.6045302636464912E-2</v>
          </cell>
        </row>
        <row r="2695">
          <cell r="A2695">
            <v>38730</v>
          </cell>
          <cell r="B2695">
            <v>1.72</v>
          </cell>
          <cell r="C2695">
            <v>3.2720007423904964</v>
          </cell>
          <cell r="D2695">
            <v>2.9765943775100343</v>
          </cell>
          <cell r="E2695">
            <v>3.19</v>
          </cell>
          <cell r="F2695">
            <v>4.2687453600593915E-2</v>
          </cell>
        </row>
        <row r="2696">
          <cell r="A2696">
            <v>38733</v>
          </cell>
          <cell r="B2696">
            <v>1.69</v>
          </cell>
          <cell r="C2696">
            <v>3.2714137291280139</v>
          </cell>
          <cell r="D2696">
            <v>2.9738634538152557</v>
          </cell>
          <cell r="E2696">
            <v>3.19</v>
          </cell>
          <cell r="F2696">
            <v>3.4879406307977735E-2</v>
          </cell>
        </row>
        <row r="2697">
          <cell r="A2697">
            <v>38734</v>
          </cell>
          <cell r="B2697">
            <v>1.7</v>
          </cell>
          <cell r="C2697">
            <v>3.2708308605341241</v>
          </cell>
          <cell r="D2697">
            <v>2.9711485943775049</v>
          </cell>
          <cell r="E2697">
            <v>3.19</v>
          </cell>
          <cell r="F2697">
            <v>3.7462908011869439E-2</v>
          </cell>
        </row>
        <row r="2698">
          <cell r="A2698">
            <v>38735</v>
          </cell>
          <cell r="B2698">
            <v>1.74</v>
          </cell>
          <cell r="C2698">
            <v>3.2702632554690387</v>
          </cell>
          <cell r="D2698">
            <v>2.9684337349397536</v>
          </cell>
          <cell r="E2698">
            <v>3.19</v>
          </cell>
          <cell r="F2698">
            <v>4.9314052651093808E-2</v>
          </cell>
        </row>
        <row r="2699">
          <cell r="A2699">
            <v>38736</v>
          </cell>
          <cell r="B2699">
            <v>1.77</v>
          </cell>
          <cell r="C2699">
            <v>3.2697071905114892</v>
          </cell>
          <cell r="D2699">
            <v>2.9657429718875452</v>
          </cell>
          <cell r="E2699">
            <v>3.1850000000000001</v>
          </cell>
          <cell r="F2699">
            <v>5.5596738324684952E-2</v>
          </cell>
        </row>
        <row r="2700">
          <cell r="A2700">
            <v>38737</v>
          </cell>
          <cell r="B2700">
            <v>1.78</v>
          </cell>
          <cell r="C2700">
            <v>3.2691552426824746</v>
          </cell>
          <cell r="D2700">
            <v>2.9630361445783082</v>
          </cell>
          <cell r="E2700">
            <v>3.18</v>
          </cell>
          <cell r="F2700">
            <v>5.6687662097072988E-2</v>
          </cell>
        </row>
        <row r="2701">
          <cell r="A2701">
            <v>38740</v>
          </cell>
          <cell r="B2701">
            <v>1.78</v>
          </cell>
          <cell r="C2701">
            <v>3.2686037037037035</v>
          </cell>
          <cell r="D2701">
            <v>2.9603373493975855</v>
          </cell>
          <cell r="E2701">
            <v>3.18</v>
          </cell>
          <cell r="F2701">
            <v>5.6666666666666664E-2</v>
          </cell>
        </row>
        <row r="2702">
          <cell r="A2702">
            <v>38741</v>
          </cell>
          <cell r="B2702">
            <v>1.77</v>
          </cell>
          <cell r="C2702">
            <v>3.2680488707885966</v>
          </cell>
          <cell r="D2702">
            <v>2.9575983935742922</v>
          </cell>
          <cell r="E2702">
            <v>3.18</v>
          </cell>
          <cell r="F2702">
            <v>5.5534987041836355E-2</v>
          </cell>
        </row>
        <row r="2703">
          <cell r="A2703">
            <v>38742</v>
          </cell>
          <cell r="B2703">
            <v>1.78</v>
          </cell>
          <cell r="C2703">
            <v>3.2674981495188753</v>
          </cell>
          <cell r="D2703">
            <v>2.9548594377509994</v>
          </cell>
          <cell r="E2703">
            <v>3.18</v>
          </cell>
          <cell r="F2703">
            <v>5.6994818652849742E-2</v>
          </cell>
        </row>
        <row r="2704">
          <cell r="A2704">
            <v>38754</v>
          </cell>
          <cell r="B2704">
            <v>1.83</v>
          </cell>
          <cell r="C2704">
            <v>3.266966333703293</v>
          </cell>
          <cell r="D2704">
            <v>2.9522891566265019</v>
          </cell>
          <cell r="E2704">
            <v>3.18</v>
          </cell>
          <cell r="F2704">
            <v>6.6222715501294854E-2</v>
          </cell>
        </row>
        <row r="2705">
          <cell r="A2705">
            <v>38755</v>
          </cell>
          <cell r="B2705">
            <v>1.82</v>
          </cell>
          <cell r="C2705">
            <v>3.2664312130177517</v>
          </cell>
          <cell r="D2705">
            <v>2.9497188755020045</v>
          </cell>
          <cell r="E2705">
            <v>3.18</v>
          </cell>
          <cell r="F2705">
            <v>6.4718934911242601E-2</v>
          </cell>
        </row>
        <row r="2706">
          <cell r="A2706">
            <v>38756</v>
          </cell>
          <cell r="B2706">
            <v>1.83</v>
          </cell>
          <cell r="C2706">
            <v>3.2659001848428835</v>
          </cell>
          <cell r="D2706">
            <v>2.9470923694779079</v>
          </cell>
          <cell r="E2706">
            <v>3.18</v>
          </cell>
          <cell r="F2706">
            <v>6.6543438077634007E-2</v>
          </cell>
        </row>
        <row r="2707">
          <cell r="A2707">
            <v>38757</v>
          </cell>
          <cell r="B2707">
            <v>1.8</v>
          </cell>
          <cell r="C2707">
            <v>3.2653584626755356</v>
          </cell>
          <cell r="D2707">
            <v>2.9444578313252983</v>
          </cell>
          <cell r="E2707">
            <v>3.18</v>
          </cell>
          <cell r="F2707">
            <v>6.097560975609756E-2</v>
          </cell>
        </row>
        <row r="2708">
          <cell r="A2708">
            <v>38758</v>
          </cell>
          <cell r="B2708">
            <v>1.81</v>
          </cell>
          <cell r="C2708">
            <v>3.2648208348725523</v>
          </cell>
          <cell r="D2708">
            <v>2.9418232931726878</v>
          </cell>
          <cell r="E2708">
            <v>3.18</v>
          </cell>
          <cell r="F2708">
            <v>6.3169560398965638E-2</v>
          </cell>
        </row>
        <row r="2709">
          <cell r="A2709">
            <v>38761</v>
          </cell>
          <cell r="B2709">
            <v>1.81</v>
          </cell>
          <cell r="C2709">
            <v>3.2642836041358931</v>
          </cell>
          <cell r="D2709">
            <v>2.9391646586345348</v>
          </cell>
          <cell r="E2709">
            <v>3.18</v>
          </cell>
          <cell r="F2709">
            <v>6.3146233382570166E-2</v>
          </cell>
        </row>
        <row r="2710">
          <cell r="A2710">
            <v>38762</v>
          </cell>
          <cell r="B2710">
            <v>1.82</v>
          </cell>
          <cell r="C2710">
            <v>3.2637504614248796</v>
          </cell>
          <cell r="D2710">
            <v>2.9364899598393546</v>
          </cell>
          <cell r="E2710">
            <v>3.18</v>
          </cell>
          <cell r="F2710">
            <v>6.5706902916205248E-2</v>
          </cell>
        </row>
        <row r="2711">
          <cell r="A2711">
            <v>38763</v>
          </cell>
          <cell r="B2711">
            <v>1.84</v>
          </cell>
          <cell r="C2711">
            <v>3.2632250922509218</v>
          </cell>
          <cell r="D2711">
            <v>2.9338313253012016</v>
          </cell>
          <cell r="E2711">
            <v>3.1749999999999998</v>
          </cell>
          <cell r="F2711">
            <v>7.0479704797047973E-2</v>
          </cell>
        </row>
        <row r="2712">
          <cell r="A2712">
            <v>38764</v>
          </cell>
          <cell r="B2712">
            <v>1.79</v>
          </cell>
          <cell r="C2712">
            <v>3.2626816672814458</v>
          </cell>
          <cell r="D2712">
            <v>2.9311566265060209</v>
          </cell>
          <cell r="E2712">
            <v>3.17</v>
          </cell>
          <cell r="F2712">
            <v>5.9756547399483585E-2</v>
          </cell>
        </row>
        <row r="2713">
          <cell r="A2713">
            <v>38765</v>
          </cell>
          <cell r="B2713">
            <v>1.79</v>
          </cell>
          <cell r="C2713">
            <v>3.2621386430678467</v>
          </cell>
          <cell r="D2713">
            <v>2.9284819277108403</v>
          </cell>
          <cell r="E2713">
            <v>3.17</v>
          </cell>
          <cell r="F2713">
            <v>5.9734513274336286E-2</v>
          </cell>
        </row>
        <row r="2714">
          <cell r="A2714">
            <v>38768</v>
          </cell>
          <cell r="B2714">
            <v>1.79</v>
          </cell>
          <cell r="C2714">
            <v>3.2615960191669742</v>
          </cell>
          <cell r="D2714">
            <v>2.92580722891566</v>
          </cell>
          <cell r="E2714">
            <v>3.17</v>
          </cell>
          <cell r="F2714">
            <v>5.9712495392554368E-2</v>
          </cell>
        </row>
        <row r="2715">
          <cell r="A2715">
            <v>38769</v>
          </cell>
          <cell r="B2715">
            <v>1.82</v>
          </cell>
          <cell r="C2715">
            <v>3.2610648489314666</v>
          </cell>
          <cell r="D2715">
            <v>2.9232048192771063</v>
          </cell>
          <cell r="E2715">
            <v>3.17</v>
          </cell>
          <cell r="F2715">
            <v>6.6691230655858511E-2</v>
          </cell>
        </row>
        <row r="2716">
          <cell r="A2716">
            <v>38770</v>
          </cell>
          <cell r="B2716">
            <v>1.81</v>
          </cell>
          <cell r="C2716">
            <v>3.2605303867403315</v>
          </cell>
          <cell r="D2716">
            <v>2.9205702811244953</v>
          </cell>
          <cell r="E2716">
            <v>3.17</v>
          </cell>
          <cell r="F2716">
            <v>6.4088397790055249E-2</v>
          </cell>
        </row>
        <row r="2717">
          <cell r="A2717">
            <v>38771</v>
          </cell>
          <cell r="B2717">
            <v>1.82</v>
          </cell>
          <cell r="C2717">
            <v>3.26</v>
          </cell>
          <cell r="D2717">
            <v>2.9179437751003996</v>
          </cell>
          <cell r="E2717">
            <v>3.17</v>
          </cell>
          <cell r="F2717">
            <v>6.7010309278350513E-2</v>
          </cell>
        </row>
        <row r="2718">
          <cell r="A2718">
            <v>38772</v>
          </cell>
          <cell r="B2718">
            <v>1.83</v>
          </cell>
          <cell r="C2718">
            <v>3.2594736842105263</v>
          </cell>
          <cell r="D2718">
            <v>2.9153333333333311</v>
          </cell>
          <cell r="E2718">
            <v>3.17</v>
          </cell>
          <cell r="F2718">
            <v>6.9930069930069935E-2</v>
          </cell>
        </row>
        <row r="2719">
          <cell r="A2719">
            <v>38775</v>
          </cell>
          <cell r="B2719">
            <v>1.82</v>
          </cell>
          <cell r="C2719">
            <v>3.2589440765268578</v>
          </cell>
          <cell r="D2719">
            <v>2.9127309236947769</v>
          </cell>
          <cell r="E2719">
            <v>3.17</v>
          </cell>
          <cell r="F2719">
            <v>6.6961000735835177E-2</v>
          </cell>
        </row>
        <row r="2720">
          <cell r="A2720">
            <v>38776</v>
          </cell>
          <cell r="B2720">
            <v>1.82</v>
          </cell>
          <cell r="C2720">
            <v>3.2584148584038246</v>
          </cell>
          <cell r="D2720">
            <v>2.910112449799195</v>
          </cell>
          <cell r="E2720">
            <v>3.17</v>
          </cell>
          <cell r="F2720">
            <v>6.6936373666789256E-2</v>
          </cell>
        </row>
        <row r="2721">
          <cell r="A2721">
            <v>38777</v>
          </cell>
          <cell r="B2721">
            <v>1.83</v>
          </cell>
          <cell r="C2721">
            <v>3.2578897058823526</v>
          </cell>
          <cell r="D2721">
            <v>2.9074538152610425</v>
          </cell>
          <cell r="E2721">
            <v>3.17</v>
          </cell>
          <cell r="F2721">
            <v>7.0588235294117646E-2</v>
          </cell>
        </row>
        <row r="2722">
          <cell r="A2722">
            <v>38778</v>
          </cell>
          <cell r="B2722">
            <v>1.8</v>
          </cell>
          <cell r="C2722">
            <v>3.2573539140022043</v>
          </cell>
          <cell r="D2722">
            <v>2.9047228915662631</v>
          </cell>
          <cell r="E2722">
            <v>3.17</v>
          </cell>
          <cell r="F2722">
            <v>6.1742006615214992E-2</v>
          </cell>
        </row>
        <row r="2723">
          <cell r="A2723">
            <v>38779</v>
          </cell>
          <cell r="B2723">
            <v>1.81</v>
          </cell>
          <cell r="C2723">
            <v>3.2568221895664946</v>
          </cell>
          <cell r="D2723">
            <v>2.9019839357429698</v>
          </cell>
          <cell r="E2723">
            <v>3.17</v>
          </cell>
          <cell r="F2723">
            <v>6.4290962527553272E-2</v>
          </cell>
        </row>
        <row r="2724">
          <cell r="A2724">
            <v>38782</v>
          </cell>
          <cell r="B2724">
            <v>1.8</v>
          </cell>
          <cell r="C2724">
            <v>3.2562871832537632</v>
          </cell>
          <cell r="D2724">
            <v>2.8992369477911626</v>
          </cell>
          <cell r="E2724">
            <v>3.17</v>
          </cell>
          <cell r="F2724">
            <v>6.1696658097686374E-2</v>
          </cell>
        </row>
        <row r="2725">
          <cell r="A2725">
            <v>38783</v>
          </cell>
          <cell r="B2725">
            <v>1.76</v>
          </cell>
          <cell r="C2725">
            <v>3.2557378854625543</v>
          </cell>
          <cell r="D2725">
            <v>2.8964497991967848</v>
          </cell>
          <cell r="E2725">
            <v>3.17</v>
          </cell>
          <cell r="F2725">
            <v>5.3597650513950074E-2</v>
          </cell>
        </row>
        <row r="2726">
          <cell r="A2726">
            <v>38784</v>
          </cell>
          <cell r="B2726">
            <v>1.74</v>
          </cell>
          <cell r="C2726">
            <v>3.2551816513761458</v>
          </cell>
          <cell r="D2726">
            <v>2.8936224899598373</v>
          </cell>
          <cell r="E2726">
            <v>3.17</v>
          </cell>
          <cell r="F2726">
            <v>4.8807339449541284E-2</v>
          </cell>
        </row>
        <row r="2727">
          <cell r="A2727">
            <v>38785</v>
          </cell>
          <cell r="B2727">
            <v>1.73</v>
          </cell>
          <cell r="C2727">
            <v>3.2546221570066018</v>
          </cell>
          <cell r="D2727">
            <v>2.8908273092369456</v>
          </cell>
          <cell r="E2727">
            <v>3.165</v>
          </cell>
          <cell r="F2727">
            <v>4.6588407923697728E-2</v>
          </cell>
        </row>
        <row r="2728">
          <cell r="A2728">
            <v>38786</v>
          </cell>
          <cell r="B2728">
            <v>1.73</v>
          </cell>
          <cell r="C2728">
            <v>3.2540630729739628</v>
          </cell>
          <cell r="D2728">
            <v>2.8880240963855406</v>
          </cell>
          <cell r="E2728">
            <v>3.16</v>
          </cell>
          <cell r="F2728">
            <v>4.657132379904657E-2</v>
          </cell>
        </row>
        <row r="2729">
          <cell r="A2729">
            <v>38789</v>
          </cell>
          <cell r="B2729">
            <v>1.75</v>
          </cell>
          <cell r="C2729">
            <v>3.2535117302052772</v>
          </cell>
          <cell r="D2729">
            <v>2.8851887550200788</v>
          </cell>
          <cell r="E2729">
            <v>3.16</v>
          </cell>
          <cell r="F2729">
            <v>5.3152492668621702E-2</v>
          </cell>
        </row>
        <row r="2730">
          <cell r="A2730">
            <v>38790</v>
          </cell>
          <cell r="B2730">
            <v>1.75</v>
          </cell>
          <cell r="C2730">
            <v>3.2529607914987162</v>
          </cell>
          <cell r="D2730">
            <v>2.8827871485943759</v>
          </cell>
          <cell r="E2730">
            <v>3.16</v>
          </cell>
          <cell r="F2730">
            <v>5.3133015756687434E-2</v>
          </cell>
        </row>
        <row r="2731">
          <cell r="A2731">
            <v>38791</v>
          </cell>
          <cell r="B2731">
            <v>1.77</v>
          </cell>
          <cell r="C2731">
            <v>3.2524175824175812</v>
          </cell>
          <cell r="D2731">
            <v>2.8803694779116449</v>
          </cell>
          <cell r="E2731">
            <v>3.16</v>
          </cell>
          <cell r="F2731">
            <v>5.7142857142857141E-2</v>
          </cell>
        </row>
        <row r="2732">
          <cell r="A2732">
            <v>38792</v>
          </cell>
          <cell r="B2732">
            <v>1.77</v>
          </cell>
          <cell r="C2732">
            <v>3.2518747711460994</v>
          </cell>
          <cell r="D2732">
            <v>2.8779598393574282</v>
          </cell>
          <cell r="E2732">
            <v>3.16</v>
          </cell>
          <cell r="F2732">
            <v>5.7121933357744417E-2</v>
          </cell>
        </row>
        <row r="2733">
          <cell r="A2733">
            <v>38793</v>
          </cell>
          <cell r="B2733">
            <v>1.77</v>
          </cell>
          <cell r="C2733">
            <v>3.2513323572474371</v>
          </cell>
          <cell r="D2733">
            <v>2.8755341365461833</v>
          </cell>
          <cell r="E2733">
            <v>3.16</v>
          </cell>
          <cell r="F2733">
            <v>5.7101024890190338E-2</v>
          </cell>
        </row>
        <row r="2734">
          <cell r="A2734">
            <v>38796</v>
          </cell>
          <cell r="B2734">
            <v>1.79</v>
          </cell>
          <cell r="C2734">
            <v>3.2507976582510056</v>
          </cell>
          <cell r="D2734">
            <v>2.8731646586345367</v>
          </cell>
          <cell r="E2734">
            <v>3.16</v>
          </cell>
          <cell r="F2734">
            <v>6.2568605927552146E-2</v>
          </cell>
        </row>
        <row r="2735">
          <cell r="A2735">
            <v>38797</v>
          </cell>
          <cell r="B2735">
            <v>1.8</v>
          </cell>
          <cell r="C2735">
            <v>3.250267008046817</v>
          </cell>
          <cell r="D2735">
            <v>2.8708032128514041</v>
          </cell>
          <cell r="E2735">
            <v>3.16</v>
          </cell>
          <cell r="F2735">
            <v>6.5106071689831749E-2</v>
          </cell>
        </row>
        <row r="2736">
          <cell r="A2736">
            <v>38798</v>
          </cell>
          <cell r="B2736">
            <v>1.8</v>
          </cell>
          <cell r="C2736">
            <v>3.2497367458866533</v>
          </cell>
          <cell r="D2736">
            <v>2.8684016064257021</v>
          </cell>
          <cell r="E2736">
            <v>3.16</v>
          </cell>
          <cell r="F2736">
            <v>6.5082266910420475E-2</v>
          </cell>
        </row>
        <row r="2737">
          <cell r="A2737">
            <v>38799</v>
          </cell>
          <cell r="B2737">
            <v>1.81</v>
          </cell>
          <cell r="C2737">
            <v>3.249210526315788</v>
          </cell>
          <cell r="D2737">
            <v>2.8660160642570269</v>
          </cell>
          <cell r="E2737">
            <v>3.16</v>
          </cell>
          <cell r="F2737">
            <v>6.8713450292397657E-2</v>
          </cell>
        </row>
        <row r="2738">
          <cell r="A2738">
            <v>38800</v>
          </cell>
          <cell r="B2738">
            <v>1.8</v>
          </cell>
          <cell r="C2738">
            <v>3.2486810376324429</v>
          </cell>
          <cell r="D2738">
            <v>2.8636465863453808</v>
          </cell>
          <cell r="E2738">
            <v>3.16</v>
          </cell>
          <cell r="F2738">
            <v>6.5034709535988305E-2</v>
          </cell>
        </row>
        <row r="2739">
          <cell r="A2739">
            <v>38803</v>
          </cell>
          <cell r="B2739">
            <v>1.8</v>
          </cell>
          <cell r="C2739">
            <v>3.2481519357195014</v>
          </cell>
          <cell r="D2739">
            <v>2.8614056224899591</v>
          </cell>
          <cell r="E2739">
            <v>3.16</v>
          </cell>
          <cell r="F2739">
            <v>6.501095690284879E-2</v>
          </cell>
        </row>
        <row r="2740">
          <cell r="A2740">
            <v>38804</v>
          </cell>
          <cell r="B2740">
            <v>1.8</v>
          </cell>
          <cell r="C2740">
            <v>3.2476232201533386</v>
          </cell>
          <cell r="D2740">
            <v>2.8591726907630517</v>
          </cell>
          <cell r="E2740">
            <v>3.16</v>
          </cell>
          <cell r="F2740">
            <v>6.4987221613727636E-2</v>
          </cell>
        </row>
        <row r="2741">
          <cell r="A2741">
            <v>38805</v>
          </cell>
          <cell r="B2741">
            <v>1.81</v>
          </cell>
          <cell r="C2741">
            <v>3.2470985401459833</v>
          </cell>
          <cell r="D2741">
            <v>2.8569638554216863</v>
          </cell>
          <cell r="E2741">
            <v>3.16</v>
          </cell>
          <cell r="F2741">
            <v>6.9708029197080287E-2</v>
          </cell>
        </row>
        <row r="2742">
          <cell r="A2742">
            <v>38806</v>
          </cell>
          <cell r="B2742">
            <v>1.8</v>
          </cell>
          <cell r="C2742">
            <v>3.2465705946734742</v>
          </cell>
          <cell r="D2742">
            <v>2.8547228915662646</v>
          </cell>
          <cell r="E2742">
            <v>3.16</v>
          </cell>
          <cell r="F2742">
            <v>6.4939802991608897E-2</v>
          </cell>
        </row>
        <row r="2743">
          <cell r="A2743">
            <v>38807</v>
          </cell>
          <cell r="B2743">
            <v>1.75</v>
          </cell>
          <cell r="C2743">
            <v>3.2460247994164817</v>
          </cell>
          <cell r="D2743">
            <v>2.852401606425703</v>
          </cell>
          <cell r="E2743">
            <v>3.1550000000000002</v>
          </cell>
          <cell r="F2743">
            <v>5.2881108679795771E-2</v>
          </cell>
        </row>
        <row r="2744">
          <cell r="A2744">
            <v>38810</v>
          </cell>
          <cell r="B2744">
            <v>1.77</v>
          </cell>
          <cell r="C2744">
            <v>3.2454866934013831</v>
          </cell>
          <cell r="D2744">
            <v>2.8502008032128519</v>
          </cell>
          <cell r="E2744">
            <v>3.15</v>
          </cell>
          <cell r="F2744">
            <v>5.723660226029894E-2</v>
          </cell>
        </row>
        <row r="2745">
          <cell r="A2745">
            <v>38811</v>
          </cell>
          <cell r="B2745">
            <v>1.79</v>
          </cell>
          <cell r="C2745">
            <v>3.2449562682215722</v>
          </cell>
          <cell r="D2745">
            <v>2.8480240963855423</v>
          </cell>
          <cell r="E2745">
            <v>3.15</v>
          </cell>
          <cell r="F2745">
            <v>6.3046647230320704E-2</v>
          </cell>
        </row>
        <row r="2746">
          <cell r="A2746">
            <v>38812</v>
          </cell>
          <cell r="B2746">
            <v>1.8</v>
          </cell>
          <cell r="C2746">
            <v>3.2444298724954441</v>
          </cell>
          <cell r="D2746">
            <v>2.84587951807229</v>
          </cell>
          <cell r="E2746">
            <v>3.15</v>
          </cell>
          <cell r="F2746">
            <v>6.5938069216757739E-2</v>
          </cell>
        </row>
        <row r="2747">
          <cell r="A2747">
            <v>38813</v>
          </cell>
          <cell r="B2747">
            <v>1.8</v>
          </cell>
          <cell r="C2747">
            <v>3.2439038601602306</v>
          </cell>
          <cell r="D2747">
            <v>2.8438152610441776</v>
          </cell>
          <cell r="E2747">
            <v>3.15</v>
          </cell>
          <cell r="F2747">
            <v>6.5914056809905322E-2</v>
          </cell>
        </row>
        <row r="2748">
          <cell r="A2748">
            <v>38814</v>
          </cell>
          <cell r="B2748">
            <v>1.8</v>
          </cell>
          <cell r="C2748">
            <v>3.2433782307972305</v>
          </cell>
          <cell r="D2748">
            <v>2.8417028112449816</v>
          </cell>
          <cell r="E2748">
            <v>3.15</v>
          </cell>
          <cell r="F2748">
            <v>6.5890061885693491E-2</v>
          </cell>
        </row>
        <row r="2749">
          <cell r="A2749">
            <v>38817</v>
          </cell>
          <cell r="B2749">
            <v>1.82</v>
          </cell>
          <cell r="C2749">
            <v>3.2428602620087306</v>
          </cell>
          <cell r="D2749">
            <v>2.839598393574299</v>
          </cell>
          <cell r="E2749">
            <v>3.15</v>
          </cell>
          <cell r="F2749">
            <v>7.6055312954876275E-2</v>
          </cell>
        </row>
        <row r="2750">
          <cell r="A2750">
            <v>38818</v>
          </cell>
          <cell r="B2750">
            <v>1.82</v>
          </cell>
          <cell r="C2750">
            <v>3.2423426700618374</v>
          </cell>
          <cell r="D2750">
            <v>2.8374859437751021</v>
          </cell>
          <cell r="E2750">
            <v>3.15</v>
          </cell>
          <cell r="F2750">
            <v>7.6027646416878869E-2</v>
          </cell>
        </row>
        <row r="2751">
          <cell r="A2751">
            <v>38819</v>
          </cell>
          <cell r="B2751">
            <v>1.82</v>
          </cell>
          <cell r="C2751">
            <v>3.2418254545454515</v>
          </cell>
          <cell r="D2751">
            <v>2.8353734939759052</v>
          </cell>
          <cell r="E2751">
            <v>3.15</v>
          </cell>
          <cell r="F2751">
            <v>7.5999999999999998E-2</v>
          </cell>
        </row>
        <row r="2752">
          <cell r="A2752">
            <v>38820</v>
          </cell>
          <cell r="B2752">
            <v>1.78</v>
          </cell>
          <cell r="C2752">
            <v>3.2412940748818584</v>
          </cell>
          <cell r="D2752">
            <v>2.8332610441767083</v>
          </cell>
          <cell r="E2752">
            <v>3.15</v>
          </cell>
          <cell r="F2752">
            <v>5.9978189749182113E-2</v>
          </cell>
        </row>
        <row r="2753">
          <cell r="A2753">
            <v>38821</v>
          </cell>
          <cell r="B2753">
            <v>1.82</v>
          </cell>
          <cell r="C2753">
            <v>3.2407776162790669</v>
          </cell>
          <cell r="D2753">
            <v>2.8311887550200816</v>
          </cell>
          <cell r="E2753">
            <v>3.145</v>
          </cell>
          <cell r="F2753">
            <v>7.6308139534883718E-2</v>
          </cell>
        </row>
        <row r="2754">
          <cell r="A2754">
            <v>38824</v>
          </cell>
          <cell r="B2754">
            <v>1.84</v>
          </cell>
          <cell r="C2754">
            <v>3.2402687976752604</v>
          </cell>
          <cell r="D2754">
            <v>2.8290843373493986</v>
          </cell>
          <cell r="E2754">
            <v>3.14</v>
          </cell>
          <cell r="F2754">
            <v>8.4634943697784237E-2</v>
          </cell>
        </row>
        <row r="2755">
          <cell r="A2755">
            <v>38825</v>
          </cell>
          <cell r="B2755">
            <v>1.85</v>
          </cell>
          <cell r="C2755">
            <v>3.2397639796659377</v>
          </cell>
          <cell r="D2755">
            <v>2.8270120481927719</v>
          </cell>
          <cell r="E2755">
            <v>3.14</v>
          </cell>
          <cell r="F2755">
            <v>8.7509077705156132E-2</v>
          </cell>
        </row>
        <row r="2756">
          <cell r="A2756">
            <v>38826</v>
          </cell>
          <cell r="B2756">
            <v>1.86</v>
          </cell>
          <cell r="C2756">
            <v>3.2392631578947344</v>
          </cell>
          <cell r="D2756">
            <v>2.8250200803212859</v>
          </cell>
          <cell r="E2756">
            <v>3.14</v>
          </cell>
          <cell r="F2756">
            <v>8.8203266787658802E-2</v>
          </cell>
        </row>
        <row r="2757">
          <cell r="A2757">
            <v>38827</v>
          </cell>
          <cell r="B2757">
            <v>1.84</v>
          </cell>
          <cell r="C2757">
            <v>3.2387554426705343</v>
          </cell>
          <cell r="D2757">
            <v>2.8230200803212857</v>
          </cell>
          <cell r="E2757">
            <v>3.14</v>
          </cell>
          <cell r="F2757">
            <v>8.454281567489115E-2</v>
          </cell>
        </row>
        <row r="2758">
          <cell r="A2758">
            <v>38828</v>
          </cell>
          <cell r="B2758">
            <v>1.89</v>
          </cell>
          <cell r="C2758">
            <v>3.2382662314109512</v>
          </cell>
          <cell r="D2758">
            <v>2.8210040160642573</v>
          </cell>
          <cell r="E2758">
            <v>3.14</v>
          </cell>
          <cell r="F2758">
            <v>9.0678273485672839E-2</v>
          </cell>
        </row>
        <row r="2759">
          <cell r="A2759">
            <v>38831</v>
          </cell>
          <cell r="B2759">
            <v>1.87</v>
          </cell>
          <cell r="C2759">
            <v>3.2377701232777349</v>
          </cell>
          <cell r="D2759">
            <v>2.8189397590361445</v>
          </cell>
          <cell r="E2759">
            <v>3.14</v>
          </cell>
          <cell r="F2759">
            <v>8.9920232052211752E-2</v>
          </cell>
        </row>
        <row r="2760">
          <cell r="A2760">
            <v>38832</v>
          </cell>
          <cell r="B2760">
            <v>1.85</v>
          </cell>
          <cell r="C2760">
            <v>3.2372671257702041</v>
          </cell>
          <cell r="D2760">
            <v>2.8168433734939753</v>
          </cell>
          <cell r="E2760">
            <v>3.14</v>
          </cell>
          <cell r="F2760">
            <v>8.7712939470822759E-2</v>
          </cell>
        </row>
        <row r="2761">
          <cell r="A2761">
            <v>38833</v>
          </cell>
          <cell r="B2761">
            <v>1.88</v>
          </cell>
          <cell r="C2761">
            <v>3.2367753623188378</v>
          </cell>
          <cell r="D2761">
            <v>2.8147630522088347</v>
          </cell>
          <cell r="E2761">
            <v>3.14</v>
          </cell>
          <cell r="F2761">
            <v>9.0942028985507239E-2</v>
          </cell>
        </row>
        <row r="2762">
          <cell r="A2762">
            <v>38834</v>
          </cell>
          <cell r="B2762">
            <v>1.87</v>
          </cell>
          <cell r="C2762">
            <v>3.2362803332126018</v>
          </cell>
          <cell r="D2762">
            <v>2.8126506024096378</v>
          </cell>
          <cell r="E2762">
            <v>3.14</v>
          </cell>
          <cell r="F2762">
            <v>9.0184715682723654E-2</v>
          </cell>
        </row>
        <row r="2763">
          <cell r="A2763">
            <v>38835</v>
          </cell>
          <cell r="B2763">
            <v>1.9</v>
          </cell>
          <cell r="C2763">
            <v>3.2357965242577817</v>
          </cell>
          <cell r="D2763">
            <v>2.8105140562248989</v>
          </cell>
          <cell r="E2763">
            <v>3.14</v>
          </cell>
          <cell r="F2763">
            <v>9.3410572049239679E-2</v>
          </cell>
        </row>
        <row r="2764">
          <cell r="A2764">
            <v>38845</v>
          </cell>
          <cell r="B2764">
            <v>1.98</v>
          </cell>
          <cell r="C2764">
            <v>3.2353420195439715</v>
          </cell>
          <cell r="D2764">
            <v>2.8084337349397588</v>
          </cell>
          <cell r="E2764">
            <v>3.14</v>
          </cell>
          <cell r="F2764">
            <v>0.10170104958378574</v>
          </cell>
        </row>
        <row r="2765">
          <cell r="A2765">
            <v>38846</v>
          </cell>
          <cell r="B2765">
            <v>2.02</v>
          </cell>
          <cell r="C2765">
            <v>3.2349023154848022</v>
          </cell>
          <cell r="D2765">
            <v>2.8063694779116459</v>
          </cell>
          <cell r="E2765">
            <v>3.1349999999999998</v>
          </cell>
          <cell r="F2765">
            <v>0.11143270622286541</v>
          </cell>
        </row>
        <row r="2766">
          <cell r="A2766">
            <v>38847</v>
          </cell>
          <cell r="B2766">
            <v>2.04</v>
          </cell>
          <cell r="C2766">
            <v>3.2344701627486416</v>
          </cell>
          <cell r="D2766">
            <v>2.8043212851405621</v>
          </cell>
          <cell r="E2766">
            <v>3.13</v>
          </cell>
          <cell r="F2766">
            <v>0.11573236889692586</v>
          </cell>
        </row>
        <row r="2767">
          <cell r="A2767">
            <v>38848</v>
          </cell>
          <cell r="B2767">
            <v>2.0299999999999998</v>
          </cell>
          <cell r="C2767">
            <v>3.2340347071583495</v>
          </cell>
          <cell r="D2767">
            <v>2.8022489959839354</v>
          </cell>
          <cell r="E2767">
            <v>3.13</v>
          </cell>
          <cell r="F2767">
            <v>0.11424439624005785</v>
          </cell>
        </row>
        <row r="2768">
          <cell r="A2768">
            <v>38849</v>
          </cell>
          <cell r="B2768">
            <v>2.12</v>
          </cell>
          <cell r="C2768">
            <v>3.2336320925189721</v>
          </cell>
          <cell r="D2768">
            <v>2.8002248995983932</v>
          </cell>
          <cell r="E2768">
            <v>3.13</v>
          </cell>
          <cell r="F2768">
            <v>0.13408023129743404</v>
          </cell>
        </row>
        <row r="2769">
          <cell r="A2769">
            <v>38852</v>
          </cell>
          <cell r="B2769">
            <v>2.2000000000000002</v>
          </cell>
          <cell r="C2769">
            <v>3.2332586705202297</v>
          </cell>
          <cell r="D2769">
            <v>2.7982570281124493</v>
          </cell>
          <cell r="E2769">
            <v>3.13</v>
          </cell>
          <cell r="F2769">
            <v>0.16329479768786126</v>
          </cell>
        </row>
        <row r="2770">
          <cell r="A2770">
            <v>38853</v>
          </cell>
          <cell r="B2770">
            <v>2.13</v>
          </cell>
          <cell r="C2770">
            <v>3.2328602383531946</v>
          </cell>
          <cell r="D2770">
            <v>2.7962570281124495</v>
          </cell>
          <cell r="E2770">
            <v>3.13</v>
          </cell>
          <cell r="F2770">
            <v>0.13795594077284218</v>
          </cell>
        </row>
        <row r="2771">
          <cell r="A2771">
            <v>38854</v>
          </cell>
          <cell r="B2771">
            <v>2.14</v>
          </cell>
          <cell r="C2771">
            <v>3.2324657039711173</v>
          </cell>
          <cell r="D2771">
            <v>2.7942248995983934</v>
          </cell>
          <cell r="E2771">
            <v>3.13</v>
          </cell>
          <cell r="F2771">
            <v>0.14187725631768952</v>
          </cell>
        </row>
        <row r="2772">
          <cell r="A2772">
            <v>38855</v>
          </cell>
          <cell r="B2772">
            <v>2.13</v>
          </cell>
          <cell r="C2772">
            <v>3.2320678455431229</v>
          </cell>
          <cell r="D2772">
            <v>2.7921767068273096</v>
          </cell>
          <cell r="E2772">
            <v>3.13</v>
          </cell>
          <cell r="F2772">
            <v>0.13785636954168171</v>
          </cell>
        </row>
        <row r="2773">
          <cell r="A2773">
            <v>38856</v>
          </cell>
          <cell r="B2773">
            <v>2.21</v>
          </cell>
          <cell r="C2773">
            <v>3.2316991341991317</v>
          </cell>
          <cell r="D2773">
            <v>2.7901927710843379</v>
          </cell>
          <cell r="E2773">
            <v>3.13</v>
          </cell>
          <cell r="F2773">
            <v>0.16883116883116883</v>
          </cell>
        </row>
        <row r="2774">
          <cell r="A2774">
            <v>38859</v>
          </cell>
          <cell r="B2774">
            <v>2.2000000000000002</v>
          </cell>
          <cell r="C2774">
            <v>3.2313270825820388</v>
          </cell>
          <cell r="D2774">
            <v>2.7881606425702818</v>
          </cell>
          <cell r="E2774">
            <v>3.13</v>
          </cell>
          <cell r="F2774">
            <v>0.16408222142084386</v>
          </cell>
        </row>
        <row r="2775">
          <cell r="A2775">
            <v>38860</v>
          </cell>
          <cell r="B2775">
            <v>2.13</v>
          </cell>
          <cell r="C2775">
            <v>3.2309300648882457</v>
          </cell>
          <cell r="D2775">
            <v>2.786048192771085</v>
          </cell>
          <cell r="E2775">
            <v>3.13</v>
          </cell>
          <cell r="F2775">
            <v>0.1377072819033886</v>
          </cell>
        </row>
        <row r="2776">
          <cell r="A2776">
            <v>38861</v>
          </cell>
          <cell r="B2776">
            <v>2.11</v>
          </cell>
          <cell r="C2776">
            <v>3.230526126126124</v>
          </cell>
          <cell r="D2776">
            <v>2.7838795180722906</v>
          </cell>
          <cell r="E2776">
            <v>3.13</v>
          </cell>
          <cell r="F2776">
            <v>0.13297297297297297</v>
          </cell>
        </row>
        <row r="2777">
          <cell r="A2777">
            <v>38862</v>
          </cell>
          <cell r="B2777">
            <v>2.08</v>
          </cell>
          <cell r="C2777">
            <v>3.2301116714697384</v>
          </cell>
          <cell r="D2777">
            <v>2.7816385542168685</v>
          </cell>
          <cell r="E2777">
            <v>3.13</v>
          </cell>
          <cell r="F2777">
            <v>0.12463976945244956</v>
          </cell>
        </row>
        <row r="2778">
          <cell r="A2778">
            <v>38863</v>
          </cell>
          <cell r="B2778">
            <v>2.11</v>
          </cell>
          <cell r="C2778">
            <v>3.2297083183291302</v>
          </cell>
          <cell r="D2778">
            <v>2.7795020080321295</v>
          </cell>
          <cell r="E2778">
            <v>3.13</v>
          </cell>
          <cell r="F2778">
            <v>0.13323730644580484</v>
          </cell>
        </row>
        <row r="2779">
          <cell r="A2779">
            <v>38866</v>
          </cell>
          <cell r="B2779">
            <v>2.15</v>
          </cell>
          <cell r="C2779">
            <v>3.2293196544276435</v>
          </cell>
          <cell r="D2779">
            <v>2.7773092369477932</v>
          </cell>
          <cell r="E2779">
            <v>3.13</v>
          </cell>
          <cell r="F2779">
            <v>0.1447084233261339</v>
          </cell>
        </row>
        <row r="2780">
          <cell r="A2780">
            <v>38867</v>
          </cell>
          <cell r="B2780">
            <v>2.16</v>
          </cell>
          <cell r="C2780">
            <v>3.2289348686577881</v>
          </cell>
          <cell r="D2780">
            <v>2.7750923694779135</v>
          </cell>
          <cell r="E2780">
            <v>3.13</v>
          </cell>
          <cell r="F2780">
            <v>0.14825476790212305</v>
          </cell>
        </row>
        <row r="2781">
          <cell r="A2781">
            <v>38868</v>
          </cell>
          <cell r="B2781">
            <v>2.14</v>
          </cell>
          <cell r="C2781">
            <v>3.2285431654676233</v>
          </cell>
          <cell r="D2781">
            <v>2.7728514056224918</v>
          </cell>
          <cell r="E2781">
            <v>3.125</v>
          </cell>
          <cell r="F2781">
            <v>0.14316546762589927</v>
          </cell>
        </row>
        <row r="2782">
          <cell r="A2782">
            <v>38869</v>
          </cell>
          <cell r="B2782">
            <v>2.19</v>
          </cell>
          <cell r="C2782">
            <v>3.228169723121177</v>
          </cell>
          <cell r="D2782">
            <v>2.7706586345381545</v>
          </cell>
          <cell r="E2782">
            <v>3.12</v>
          </cell>
          <cell r="F2782">
            <v>0.16289104638619201</v>
          </cell>
        </row>
        <row r="2783">
          <cell r="A2783">
            <v>38870</v>
          </cell>
          <cell r="B2783">
            <v>2.17</v>
          </cell>
          <cell r="C2783">
            <v>3.2277893601725354</v>
          </cell>
          <cell r="D2783">
            <v>2.7684257028112471</v>
          </cell>
          <cell r="E2783">
            <v>3.12</v>
          </cell>
          <cell r="F2783">
            <v>0.1531272465851905</v>
          </cell>
        </row>
        <row r="2784">
          <cell r="A2784">
            <v>38873</v>
          </cell>
          <cell r="B2784">
            <v>2.19</v>
          </cell>
          <cell r="C2784">
            <v>3.2274164570607238</v>
          </cell>
          <cell r="D2784">
            <v>2.7661847389558254</v>
          </cell>
          <cell r="E2784">
            <v>3.12</v>
          </cell>
          <cell r="F2784">
            <v>0.16313330937836867</v>
          </cell>
        </row>
        <row r="2785">
          <cell r="A2785">
            <v>38874</v>
          </cell>
          <cell r="B2785">
            <v>2.1800000000000002</v>
          </cell>
          <cell r="C2785">
            <v>3.2270402298850556</v>
          </cell>
          <cell r="D2785">
            <v>2.7639357429718889</v>
          </cell>
          <cell r="E2785">
            <v>3.12</v>
          </cell>
          <cell r="F2785">
            <v>0.15948275862068967</v>
          </cell>
        </row>
        <row r="2786">
          <cell r="A2786">
            <v>38875</v>
          </cell>
          <cell r="B2786">
            <v>2.06</v>
          </cell>
          <cell r="C2786">
            <v>3.2266211849192077</v>
          </cell>
          <cell r="D2786">
            <v>2.7616465863453827</v>
          </cell>
          <cell r="E2786">
            <v>3.12</v>
          </cell>
          <cell r="F2786">
            <v>0.118491921005386</v>
          </cell>
        </row>
        <row r="2787">
          <cell r="A2787">
            <v>38876</v>
          </cell>
          <cell r="B2787">
            <v>2.06</v>
          </cell>
          <cell r="C2787">
            <v>3.2262024407753027</v>
          </cell>
          <cell r="D2787">
            <v>2.7593172690763064</v>
          </cell>
          <cell r="E2787">
            <v>3.12</v>
          </cell>
          <cell r="F2787">
            <v>0.11844938980617373</v>
          </cell>
        </row>
        <row r="2788">
          <cell r="A2788">
            <v>38877</v>
          </cell>
          <cell r="B2788">
            <v>2.0099999999999998</v>
          </cell>
          <cell r="C2788">
            <v>3.2257660566917812</v>
          </cell>
          <cell r="D2788">
            <v>2.7569558232931737</v>
          </cell>
          <cell r="E2788">
            <v>3.12</v>
          </cell>
          <cell r="F2788">
            <v>0.10800143523501973</v>
          </cell>
        </row>
        <row r="2789">
          <cell r="A2789">
            <v>38880</v>
          </cell>
          <cell r="B2789">
            <v>2.0099999999999998</v>
          </cell>
          <cell r="C2789">
            <v>3.2253299856527957</v>
          </cell>
          <cell r="D2789">
            <v>2.7545783132530128</v>
          </cell>
          <cell r="E2789">
            <v>3.12</v>
          </cell>
          <cell r="F2789">
            <v>0.10796269727403156</v>
          </cell>
        </row>
        <row r="2790">
          <cell r="A2790">
            <v>38881</v>
          </cell>
          <cell r="B2790">
            <v>2</v>
          </cell>
          <cell r="C2790">
            <v>3.2248906418070971</v>
          </cell>
          <cell r="D2790">
            <v>2.7521686746987961</v>
          </cell>
          <cell r="E2790">
            <v>3.12</v>
          </cell>
          <cell r="F2790">
            <v>0.10505557547508067</v>
          </cell>
        </row>
        <row r="2791">
          <cell r="A2791">
            <v>38882</v>
          </cell>
          <cell r="B2791">
            <v>1.97</v>
          </cell>
          <cell r="C2791">
            <v>3.2244408602150512</v>
          </cell>
          <cell r="D2791">
            <v>2.7497269076305231</v>
          </cell>
          <cell r="E2791">
            <v>3.12</v>
          </cell>
          <cell r="F2791">
            <v>0.1007168458781362</v>
          </cell>
        </row>
        <row r="2792">
          <cell r="A2792">
            <v>38883</v>
          </cell>
          <cell r="B2792">
            <v>1.98</v>
          </cell>
          <cell r="C2792">
            <v>3.2239949838767443</v>
          </cell>
          <cell r="D2792">
            <v>2.7472771084337357</v>
          </cell>
          <cell r="E2792">
            <v>3.12</v>
          </cell>
          <cell r="F2792">
            <v>0.10103905410247223</v>
          </cell>
        </row>
        <row r="2793">
          <cell r="A2793">
            <v>38884</v>
          </cell>
          <cell r="B2793">
            <v>2.0299999999999998</v>
          </cell>
          <cell r="C2793">
            <v>3.2235673352435508</v>
          </cell>
          <cell r="D2793">
            <v>2.7448514056224913</v>
          </cell>
          <cell r="E2793">
            <v>3.12</v>
          </cell>
          <cell r="F2793">
            <v>0.11497134670487107</v>
          </cell>
        </row>
        <row r="2794">
          <cell r="A2794">
            <v>38887</v>
          </cell>
          <cell r="B2794">
            <v>2.04</v>
          </cell>
          <cell r="C2794">
            <v>3.223143573218759</v>
          </cell>
          <cell r="D2794">
            <v>2.7423855421686762</v>
          </cell>
          <cell r="E2794">
            <v>3.12</v>
          </cell>
          <cell r="F2794">
            <v>0.11707841031149302</v>
          </cell>
        </row>
        <row r="2795">
          <cell r="A2795">
            <v>38888</v>
          </cell>
          <cell r="B2795">
            <v>2.0499999999999998</v>
          </cell>
          <cell r="C2795">
            <v>3.2227236936292032</v>
          </cell>
          <cell r="D2795">
            <v>2.7399116465863473</v>
          </cell>
          <cell r="E2795">
            <v>3.12</v>
          </cell>
          <cell r="F2795">
            <v>0.11846814602720114</v>
          </cell>
        </row>
        <row r="2796">
          <cell r="A2796">
            <v>38889</v>
          </cell>
          <cell r="B2796">
            <v>2.06</v>
          </cell>
          <cell r="C2796">
            <v>3.2223076923076897</v>
          </cell>
          <cell r="D2796">
            <v>2.7374457831325323</v>
          </cell>
          <cell r="E2796">
            <v>3.12</v>
          </cell>
          <cell r="F2796">
            <v>0.12093023255813953</v>
          </cell>
        </row>
        <row r="2797">
          <cell r="A2797">
            <v>38890</v>
          </cell>
          <cell r="B2797">
            <v>2.0499999999999998</v>
          </cell>
          <cell r="C2797">
            <v>3.2218884120171647</v>
          </cell>
          <cell r="D2797">
            <v>2.7349638554216895</v>
          </cell>
          <cell r="E2797">
            <v>3.12</v>
          </cell>
          <cell r="F2797">
            <v>0.11838340486409156</v>
          </cell>
        </row>
        <row r="2798">
          <cell r="A2798">
            <v>38891</v>
          </cell>
          <cell r="B2798">
            <v>2.0699999999999998</v>
          </cell>
          <cell r="C2798">
            <v>3.2214765820521958</v>
          </cell>
          <cell r="D2798">
            <v>2.7325381526104451</v>
          </cell>
          <cell r="E2798">
            <v>3.12</v>
          </cell>
          <cell r="F2798">
            <v>0.12584912406149446</v>
          </cell>
        </row>
        <row r="2799">
          <cell r="A2799">
            <v>38894</v>
          </cell>
          <cell r="B2799">
            <v>2.1</v>
          </cell>
          <cell r="C2799">
            <v>3.2210757684060014</v>
          </cell>
          <cell r="D2799">
            <v>2.7301365461847413</v>
          </cell>
          <cell r="E2799">
            <v>3.12</v>
          </cell>
          <cell r="F2799">
            <v>0.13509649749821301</v>
          </cell>
        </row>
        <row r="2800">
          <cell r="A2800">
            <v>38895</v>
          </cell>
          <cell r="B2800">
            <v>2.11</v>
          </cell>
          <cell r="C2800">
            <v>3.220678813862091</v>
          </cell>
          <cell r="D2800">
            <v>2.7277108433734965</v>
          </cell>
          <cell r="E2800">
            <v>3.12</v>
          </cell>
          <cell r="F2800">
            <v>0.13719185423365488</v>
          </cell>
        </row>
        <row r="2801">
          <cell r="A2801">
            <v>38896</v>
          </cell>
          <cell r="B2801">
            <v>2.11</v>
          </cell>
          <cell r="C2801">
            <v>3.2202821428571404</v>
          </cell>
          <cell r="D2801">
            <v>2.725381526104421</v>
          </cell>
          <cell r="E2801">
            <v>3.12</v>
          </cell>
          <cell r="F2801">
            <v>0.13714285714285715</v>
          </cell>
        </row>
        <row r="2802">
          <cell r="A2802">
            <v>38897</v>
          </cell>
          <cell r="B2802">
            <v>2.15</v>
          </cell>
          <cell r="C2802">
            <v>3.2199000357015328</v>
          </cell>
          <cell r="D2802">
            <v>2.7231084337349434</v>
          </cell>
          <cell r="E2802">
            <v>3.12</v>
          </cell>
          <cell r="F2802">
            <v>0.14958943234559086</v>
          </cell>
        </row>
        <row r="2803">
          <cell r="A2803">
            <v>38898</v>
          </cell>
          <cell r="B2803">
            <v>2.15</v>
          </cell>
          <cell r="C2803">
            <v>3.219518201284794</v>
          </cell>
          <cell r="D2803">
            <v>2.7208192771084376</v>
          </cell>
          <cell r="E2803">
            <v>3.12</v>
          </cell>
          <cell r="F2803">
            <v>0.14953604568165596</v>
          </cell>
        </row>
        <row r="2804">
          <cell r="A2804">
            <v>38901</v>
          </cell>
          <cell r="B2804">
            <v>2.1800000000000002</v>
          </cell>
          <cell r="C2804">
            <v>3.219147342133426</v>
          </cell>
          <cell r="D2804">
            <v>2.71854618473896</v>
          </cell>
          <cell r="E2804">
            <v>3.12</v>
          </cell>
          <cell r="F2804">
            <v>0.16482340349625402</v>
          </cell>
        </row>
        <row r="2805">
          <cell r="A2805">
            <v>38902</v>
          </cell>
          <cell r="B2805">
            <v>2.16</v>
          </cell>
          <cell r="C2805">
            <v>3.2187696148359461</v>
          </cell>
          <cell r="D2805">
            <v>2.7162088353413694</v>
          </cell>
          <cell r="E2805">
            <v>3.1150000000000002</v>
          </cell>
          <cell r="F2805">
            <v>0.1537089871611983</v>
          </cell>
        </row>
        <row r="2806">
          <cell r="A2806">
            <v>38903</v>
          </cell>
          <cell r="B2806">
            <v>2.23</v>
          </cell>
          <cell r="C2806">
            <v>3.2184171122994627</v>
          </cell>
          <cell r="D2806">
            <v>2.7139357429718913</v>
          </cell>
          <cell r="E2806">
            <v>3.11</v>
          </cell>
          <cell r="F2806">
            <v>0.18467023172905525</v>
          </cell>
        </row>
        <row r="2807">
          <cell r="A2807">
            <v>38904</v>
          </cell>
          <cell r="B2807">
            <v>2.2599999999999998</v>
          </cell>
          <cell r="C2807">
            <v>3.218075552387738</v>
          </cell>
          <cell r="D2807">
            <v>2.7116546184738999</v>
          </cell>
          <cell r="E2807">
            <v>3.11</v>
          </cell>
          <cell r="F2807">
            <v>0.19529579472558803</v>
          </cell>
        </row>
        <row r="2808">
          <cell r="A2808">
            <v>38905</v>
          </cell>
          <cell r="B2808">
            <v>2.2400000000000002</v>
          </cell>
          <cell r="C2808">
            <v>3.2177271107944398</v>
          </cell>
          <cell r="D2808">
            <v>2.7093413654618517</v>
          </cell>
          <cell r="E2808">
            <v>3.11</v>
          </cell>
          <cell r="F2808">
            <v>0.18774492340577129</v>
          </cell>
        </row>
        <row r="2809">
          <cell r="A2809">
            <v>38908</v>
          </cell>
          <cell r="B2809">
            <v>2.25</v>
          </cell>
          <cell r="C2809">
            <v>3.2173824786324761</v>
          </cell>
          <cell r="D2809">
            <v>2.7069959839357471</v>
          </cell>
          <cell r="E2809">
            <v>3.11</v>
          </cell>
          <cell r="F2809">
            <v>0.18981481481481483</v>
          </cell>
        </row>
        <row r="2810">
          <cell r="A2810">
            <v>38909</v>
          </cell>
          <cell r="B2810">
            <v>2.2599999999999998</v>
          </cell>
          <cell r="C2810">
            <v>3.21704165183339</v>
          </cell>
          <cell r="D2810">
            <v>2.7046265060241002</v>
          </cell>
          <cell r="E2810">
            <v>3.11</v>
          </cell>
          <cell r="F2810">
            <v>0.19579921680313278</v>
          </cell>
        </row>
        <row r="2811">
          <cell r="A2811">
            <v>38910</v>
          </cell>
          <cell r="B2811">
            <v>2.2599999999999998</v>
          </cell>
          <cell r="C2811">
            <v>3.2167010676156558</v>
          </cell>
          <cell r="D2811">
            <v>2.7022409638554259</v>
          </cell>
          <cell r="E2811">
            <v>3.11</v>
          </cell>
          <cell r="F2811">
            <v>0.19572953736654805</v>
          </cell>
        </row>
        <row r="2812">
          <cell r="A2812">
            <v>38911</v>
          </cell>
          <cell r="B2812">
            <v>2.15</v>
          </cell>
          <cell r="C2812">
            <v>3.2163215937388805</v>
          </cell>
          <cell r="D2812">
            <v>2.6997751004016104</v>
          </cell>
          <cell r="E2812">
            <v>3.11</v>
          </cell>
          <cell r="F2812">
            <v>0.14905727499110638</v>
          </cell>
        </row>
        <row r="2813">
          <cell r="A2813">
            <v>38912</v>
          </cell>
          <cell r="B2813">
            <v>2.16</v>
          </cell>
          <cell r="C2813">
            <v>3.2159459459459434</v>
          </cell>
          <cell r="D2813">
            <v>2.6972851405622529</v>
          </cell>
          <cell r="E2813">
            <v>3.105</v>
          </cell>
          <cell r="F2813">
            <v>0.15362731152204837</v>
          </cell>
        </row>
        <row r="2814">
          <cell r="A2814">
            <v>38915</v>
          </cell>
          <cell r="B2814">
            <v>2.1800000000000002</v>
          </cell>
          <cell r="C2814">
            <v>3.2155776750799832</v>
          </cell>
          <cell r="D2814">
            <v>2.6947871485943815</v>
          </cell>
          <cell r="E2814">
            <v>3.1</v>
          </cell>
          <cell r="F2814">
            <v>0.16530394596516174</v>
          </cell>
        </row>
        <row r="2815">
          <cell r="A2815">
            <v>38916</v>
          </cell>
          <cell r="B2815">
            <v>2.1800000000000002</v>
          </cell>
          <cell r="C2815">
            <v>3.2152096659559319</v>
          </cell>
          <cell r="D2815">
            <v>2.6922891566265097</v>
          </cell>
          <cell r="E2815">
            <v>3.1</v>
          </cell>
          <cell r="F2815">
            <v>0.1652452025586354</v>
          </cell>
        </row>
        <row r="2816">
          <cell r="A2816">
            <v>38917</v>
          </cell>
          <cell r="B2816">
            <v>2.13</v>
          </cell>
          <cell r="C2816">
            <v>3.2148241563055033</v>
          </cell>
          <cell r="D2816">
            <v>2.6897751004016102</v>
          </cell>
          <cell r="E2816">
            <v>3.1</v>
          </cell>
          <cell r="F2816">
            <v>0.14245115452930729</v>
          </cell>
        </row>
        <row r="2817">
          <cell r="A2817">
            <v>38918</v>
          </cell>
          <cell r="B2817">
            <v>2.14</v>
          </cell>
          <cell r="C2817">
            <v>3.2144424715909063</v>
          </cell>
          <cell r="D2817">
            <v>2.6872610441767102</v>
          </cell>
          <cell r="E2817">
            <v>3.1</v>
          </cell>
          <cell r="F2817">
            <v>0.14737215909090909</v>
          </cell>
        </row>
        <row r="2818">
          <cell r="A2818">
            <v>38919</v>
          </cell>
          <cell r="B2818">
            <v>2.15</v>
          </cell>
          <cell r="C2818">
            <v>3.214064607738726</v>
          </cell>
          <cell r="D2818">
            <v>2.6847630522088388</v>
          </cell>
          <cell r="E2818">
            <v>3.1</v>
          </cell>
          <cell r="F2818">
            <v>0.14944976925807596</v>
          </cell>
        </row>
        <row r="2819">
          <cell r="A2819">
            <v>38922</v>
          </cell>
          <cell r="B2819">
            <v>2.15</v>
          </cell>
          <cell r="C2819">
            <v>3.2136870120652912</v>
          </cell>
          <cell r="D2819">
            <v>2.6822811244979952</v>
          </cell>
          <cell r="E2819">
            <v>3.1</v>
          </cell>
          <cell r="F2819">
            <v>0.14939673527324343</v>
          </cell>
        </row>
        <row r="2820">
          <cell r="A2820">
            <v>38923</v>
          </cell>
          <cell r="B2820">
            <v>2.1800000000000002</v>
          </cell>
          <cell r="C2820">
            <v>3.213320326356861</v>
          </cell>
          <cell r="D2820">
            <v>2.6798313253012078</v>
          </cell>
          <cell r="E2820">
            <v>3.1</v>
          </cell>
          <cell r="F2820">
            <v>0.16637105356509402</v>
          </cell>
        </row>
        <row r="2821">
          <cell r="A2821">
            <v>38924</v>
          </cell>
          <cell r="B2821">
            <v>2.1800000000000002</v>
          </cell>
          <cell r="C2821">
            <v>3.2129539007092167</v>
          </cell>
          <cell r="D2821">
            <v>2.677309236947794</v>
          </cell>
          <cell r="E2821">
            <v>3.1</v>
          </cell>
          <cell r="F2821">
            <v>0.16631205673758864</v>
          </cell>
        </row>
        <row r="2822">
          <cell r="A2822">
            <v>38925</v>
          </cell>
          <cell r="B2822">
            <v>2.16</v>
          </cell>
          <cell r="C2822">
            <v>3.2125806451612875</v>
          </cell>
          <cell r="D2822">
            <v>2.6747550200803234</v>
          </cell>
          <cell r="E2822">
            <v>3.1</v>
          </cell>
          <cell r="F2822">
            <v>0.15455512229705778</v>
          </cell>
        </row>
        <row r="2823">
          <cell r="A2823">
            <v>38926</v>
          </cell>
          <cell r="B2823">
            <v>2.14</v>
          </cell>
          <cell r="C2823">
            <v>3.2122005669737743</v>
          </cell>
          <cell r="D2823">
            <v>2.672184738955826</v>
          </cell>
          <cell r="E2823">
            <v>3.1</v>
          </cell>
          <cell r="F2823">
            <v>0.14705882352941177</v>
          </cell>
        </row>
        <row r="2824">
          <cell r="A2824">
            <v>38929</v>
          </cell>
          <cell r="B2824">
            <v>2.08</v>
          </cell>
          <cell r="C2824">
            <v>3.2117995040736771</v>
          </cell>
          <cell r="D2824">
            <v>2.6695582329317289</v>
          </cell>
          <cell r="E2824">
            <v>3.1</v>
          </cell>
          <cell r="F2824">
            <v>0.1271696776478923</v>
          </cell>
        </row>
        <row r="2825">
          <cell r="A2825">
            <v>38930</v>
          </cell>
          <cell r="B2825">
            <v>2.08</v>
          </cell>
          <cell r="C2825">
            <v>3.2113987252124612</v>
          </cell>
          <cell r="D2825">
            <v>2.666915662650605</v>
          </cell>
          <cell r="E2825">
            <v>3.1</v>
          </cell>
          <cell r="F2825">
            <v>0.12712464589235128</v>
          </cell>
        </row>
        <row r="2826">
          <cell r="A2826">
            <v>38931</v>
          </cell>
          <cell r="B2826">
            <v>2.08</v>
          </cell>
          <cell r="C2826">
            <v>3.2109982300884923</v>
          </cell>
          <cell r="D2826">
            <v>2.6642570281124525</v>
          </cell>
          <cell r="E2826">
            <v>3.1</v>
          </cell>
          <cell r="F2826">
            <v>0.12707964601769911</v>
          </cell>
        </row>
        <row r="2827">
          <cell r="A2827">
            <v>38932</v>
          </cell>
          <cell r="B2827">
            <v>2.08</v>
          </cell>
          <cell r="C2827">
            <v>3.2105980184005629</v>
          </cell>
          <cell r="D2827">
            <v>2.6616144578313281</v>
          </cell>
          <cell r="E2827">
            <v>3.1</v>
          </cell>
          <cell r="F2827">
            <v>0.12703467799009199</v>
          </cell>
        </row>
        <row r="2828">
          <cell r="A2828">
            <v>38933</v>
          </cell>
          <cell r="B2828">
            <v>2.04</v>
          </cell>
          <cell r="C2828">
            <v>3.2101839405730428</v>
          </cell>
          <cell r="D2828">
            <v>2.6589477911646617</v>
          </cell>
          <cell r="E2828">
            <v>3.1</v>
          </cell>
          <cell r="F2828">
            <v>0.11567032189600283</v>
          </cell>
        </row>
        <row r="2829">
          <cell r="A2829">
            <v>38936</v>
          </cell>
          <cell r="B2829">
            <v>2.0099999999999998</v>
          </cell>
          <cell r="C2829">
            <v>3.2097595473833067</v>
          </cell>
          <cell r="D2829">
            <v>2.6562891566265092</v>
          </cell>
          <cell r="E2829">
            <v>3.1</v>
          </cell>
          <cell r="F2829">
            <v>0.1074964639321075</v>
          </cell>
        </row>
        <row r="2830">
          <cell r="A2830">
            <v>38937</v>
          </cell>
          <cell r="B2830">
            <v>2.0499999999999998</v>
          </cell>
          <cell r="C2830">
            <v>3.209349593495932</v>
          </cell>
          <cell r="D2830">
            <v>2.6536465863453853</v>
          </cell>
          <cell r="E2830">
            <v>3.1</v>
          </cell>
          <cell r="F2830">
            <v>0.11770943796394485</v>
          </cell>
        </row>
        <row r="2831">
          <cell r="A2831">
            <v>38938</v>
          </cell>
          <cell r="B2831">
            <v>2.0499999999999998</v>
          </cell>
          <cell r="C2831">
            <v>3.2089399293286185</v>
          </cell>
          <cell r="D2831">
            <v>2.6509558232931769</v>
          </cell>
          <cell r="E2831">
            <v>3.1</v>
          </cell>
          <cell r="F2831">
            <v>0.1176678445229682</v>
          </cell>
        </row>
        <row r="2832">
          <cell r="A2832">
            <v>38939</v>
          </cell>
          <cell r="B2832">
            <v>2.08</v>
          </cell>
          <cell r="C2832">
            <v>3.2085411515365561</v>
          </cell>
          <cell r="D2832">
            <v>2.6483694779116513</v>
          </cell>
          <cell r="E2832">
            <v>3.1</v>
          </cell>
          <cell r="F2832">
            <v>0.12822324267043447</v>
          </cell>
        </row>
        <row r="2833">
          <cell r="A2833">
            <v>38940</v>
          </cell>
          <cell r="B2833">
            <v>2.08</v>
          </cell>
          <cell r="C2833">
            <v>3.2081426553672281</v>
          </cell>
          <cell r="D2833">
            <v>2.6457670682730967</v>
          </cell>
          <cell r="E2833">
            <v>3.1</v>
          </cell>
          <cell r="F2833">
            <v>0.12817796610169491</v>
          </cell>
        </row>
        <row r="2834">
          <cell r="A2834">
            <v>38943</v>
          </cell>
          <cell r="B2834">
            <v>2.0299999999999998</v>
          </cell>
          <cell r="C2834">
            <v>3.2077267913872189</v>
          </cell>
          <cell r="D2834">
            <v>2.6432048192771127</v>
          </cell>
          <cell r="E2834">
            <v>3.1</v>
          </cell>
          <cell r="F2834">
            <v>0.11366043063889869</v>
          </cell>
        </row>
        <row r="2835">
          <cell r="A2835">
            <v>38944</v>
          </cell>
          <cell r="B2835">
            <v>2.0699999999999998</v>
          </cell>
          <cell r="C2835">
            <v>3.20732533521524</v>
          </cell>
          <cell r="D2835">
            <v>2.6406666666666712</v>
          </cell>
          <cell r="E2835">
            <v>3.1</v>
          </cell>
          <cell r="F2835">
            <v>0.12597035991531405</v>
          </cell>
        </row>
        <row r="2836">
          <cell r="A2836">
            <v>38945</v>
          </cell>
          <cell r="B2836">
            <v>2.09</v>
          </cell>
          <cell r="C2836">
            <v>3.2069312169312134</v>
          </cell>
          <cell r="D2836">
            <v>2.6381606425702859</v>
          </cell>
          <cell r="E2836">
            <v>3.1</v>
          </cell>
          <cell r="F2836">
            <v>0.13333333333333333</v>
          </cell>
        </row>
        <row r="2837">
          <cell r="A2837">
            <v>38946</v>
          </cell>
          <cell r="B2837">
            <v>2.0699999999999998</v>
          </cell>
          <cell r="C2837">
            <v>3.2065303244005605</v>
          </cell>
          <cell r="D2837">
            <v>2.6355823293172738</v>
          </cell>
          <cell r="E2837">
            <v>3.0949999999999998</v>
          </cell>
          <cell r="F2837">
            <v>0.12588152327221439</v>
          </cell>
        </row>
        <row r="2838">
          <cell r="A2838">
            <v>38947</v>
          </cell>
          <cell r="B2838">
            <v>2.06</v>
          </cell>
          <cell r="C2838">
            <v>3.2061261896369366</v>
          </cell>
          <cell r="D2838">
            <v>2.6329638554216914</v>
          </cell>
          <cell r="E2838">
            <v>3.09</v>
          </cell>
          <cell r="F2838">
            <v>0.12125484666901656</v>
          </cell>
        </row>
        <row r="2839">
          <cell r="A2839">
            <v>38950</v>
          </cell>
          <cell r="B2839">
            <v>2.0699999999999998</v>
          </cell>
          <cell r="C2839">
            <v>3.2057258632839991</v>
          </cell>
          <cell r="D2839">
            <v>2.6302891566265107</v>
          </cell>
          <cell r="E2839">
            <v>3.09</v>
          </cell>
          <cell r="F2839">
            <v>0.12614517265680056</v>
          </cell>
        </row>
        <row r="2840">
          <cell r="A2840">
            <v>38951</v>
          </cell>
          <cell r="B2840">
            <v>2.08</v>
          </cell>
          <cell r="C2840">
            <v>3.2053293413173614</v>
          </cell>
          <cell r="D2840">
            <v>2.6276144578313301</v>
          </cell>
          <cell r="E2840">
            <v>3.09</v>
          </cell>
          <cell r="F2840">
            <v>0.12962310672772104</v>
          </cell>
        </row>
        <row r="2841">
          <cell r="A2841">
            <v>38952</v>
          </cell>
          <cell r="B2841">
            <v>2.08</v>
          </cell>
          <cell r="C2841">
            <v>3.2049330985915456</v>
          </cell>
          <cell r="D2841">
            <v>2.624939759036149</v>
          </cell>
          <cell r="E2841">
            <v>3.09</v>
          </cell>
          <cell r="F2841">
            <v>0.12957746478873239</v>
          </cell>
        </row>
        <row r="2842">
          <cell r="A2842">
            <v>38953</v>
          </cell>
          <cell r="B2842">
            <v>2.09</v>
          </cell>
          <cell r="C2842">
            <v>3.2045406546990458</v>
          </cell>
          <cell r="D2842">
            <v>2.622297188755025</v>
          </cell>
          <cell r="E2842">
            <v>3.09</v>
          </cell>
          <cell r="F2842">
            <v>0.13481168602604718</v>
          </cell>
        </row>
        <row r="2843">
          <cell r="A2843">
            <v>38954</v>
          </cell>
          <cell r="B2843">
            <v>2.09</v>
          </cell>
          <cell r="C2843">
            <v>3.2041484869809955</v>
          </cell>
          <cell r="D2843">
            <v>2.6196546184739007</v>
          </cell>
          <cell r="E2843">
            <v>3.09</v>
          </cell>
          <cell r="F2843">
            <v>0.13476425052779734</v>
          </cell>
        </row>
        <row r="2844">
          <cell r="A2844">
            <v>38957</v>
          </cell>
          <cell r="B2844">
            <v>2.12</v>
          </cell>
          <cell r="C2844">
            <v>3.2037671473795255</v>
          </cell>
          <cell r="D2844">
            <v>2.617461847389563</v>
          </cell>
          <cell r="E2844">
            <v>3.09</v>
          </cell>
          <cell r="F2844">
            <v>0.14421385860007035</v>
          </cell>
        </row>
        <row r="2845">
          <cell r="A2845">
            <v>38958</v>
          </cell>
          <cell r="B2845">
            <v>2.12</v>
          </cell>
          <cell r="C2845">
            <v>3.2033860759493642</v>
          </cell>
          <cell r="D2845">
            <v>2.6152530120481972</v>
          </cell>
          <cell r="E2845">
            <v>3.09</v>
          </cell>
          <cell r="F2845">
            <v>0.14416315049226441</v>
          </cell>
        </row>
        <row r="2846">
          <cell r="A2846">
            <v>38959</v>
          </cell>
          <cell r="B2846">
            <v>2.13</v>
          </cell>
          <cell r="C2846">
            <v>3.2030087873462181</v>
          </cell>
          <cell r="D2846">
            <v>2.6130682730923738</v>
          </cell>
          <cell r="E2846">
            <v>3.09</v>
          </cell>
          <cell r="F2846">
            <v>0.14868189806678384</v>
          </cell>
        </row>
        <row r="2847">
          <cell r="A2847">
            <v>38960</v>
          </cell>
          <cell r="B2847">
            <v>2.13</v>
          </cell>
          <cell r="C2847">
            <v>3.2026317638791251</v>
          </cell>
          <cell r="D2847">
            <v>2.610923694779121</v>
          </cell>
          <cell r="E2847">
            <v>3.09</v>
          </cell>
          <cell r="F2847">
            <v>0.14862965565706254</v>
          </cell>
        </row>
        <row r="2848">
          <cell r="A2848">
            <v>38961</v>
          </cell>
          <cell r="B2848">
            <v>2.1</v>
          </cell>
          <cell r="C2848">
            <v>3.2022444678609028</v>
          </cell>
          <cell r="D2848">
            <v>2.6087791164658678</v>
          </cell>
          <cell r="E2848">
            <v>3.09</v>
          </cell>
          <cell r="F2848">
            <v>0.13979627678257817</v>
          </cell>
        </row>
        <row r="2849">
          <cell r="A2849">
            <v>38964</v>
          </cell>
          <cell r="B2849">
            <v>2.13</v>
          </cell>
          <cell r="C2849">
            <v>3.2018679775280861</v>
          </cell>
          <cell r="D2849">
            <v>2.6066586345381566</v>
          </cell>
          <cell r="E2849">
            <v>3.09</v>
          </cell>
          <cell r="F2849">
            <v>0.14887640449438203</v>
          </cell>
        </row>
        <row r="2850">
          <cell r="A2850">
            <v>38965</v>
          </cell>
          <cell r="B2850">
            <v>2.13</v>
          </cell>
          <cell r="C2850">
            <v>3.2014917514917474</v>
          </cell>
          <cell r="D2850">
            <v>2.6044979919678752</v>
          </cell>
          <cell r="E2850">
            <v>3.09</v>
          </cell>
          <cell r="F2850">
            <v>0.14882414882414882</v>
          </cell>
        </row>
        <row r="2851">
          <cell r="A2851">
            <v>38966</v>
          </cell>
          <cell r="B2851">
            <v>2.15</v>
          </cell>
          <cell r="C2851">
            <v>3.2011228070175397</v>
          </cell>
          <cell r="D2851">
            <v>2.6023935742971922</v>
          </cell>
          <cell r="E2851">
            <v>3.09</v>
          </cell>
          <cell r="F2851">
            <v>0.15754385964912282</v>
          </cell>
        </row>
        <row r="2852">
          <cell r="A2852">
            <v>38967</v>
          </cell>
          <cell r="B2852">
            <v>2.13</v>
          </cell>
          <cell r="C2852">
            <v>3.2007471062784942</v>
          </cell>
          <cell r="D2852">
            <v>2.6002730923694819</v>
          </cell>
          <cell r="E2852">
            <v>3.09</v>
          </cell>
          <cell r="F2852">
            <v>0.14871974745703262</v>
          </cell>
        </row>
        <row r="2853">
          <cell r="A2853">
            <v>38968</v>
          </cell>
          <cell r="B2853">
            <v>2.14</v>
          </cell>
          <cell r="C2853">
            <v>3.2003751753155631</v>
          </cell>
          <cell r="D2853">
            <v>2.5981686746987989</v>
          </cell>
          <cell r="E2853">
            <v>3.09</v>
          </cell>
          <cell r="F2853">
            <v>0.15532959326788218</v>
          </cell>
        </row>
        <row r="2854">
          <cell r="A2854">
            <v>38971</v>
          </cell>
          <cell r="B2854">
            <v>2.15</v>
          </cell>
          <cell r="C2854">
            <v>3.2000070101647342</v>
          </cell>
          <cell r="D2854">
            <v>2.5960963855421721</v>
          </cell>
          <cell r="E2854">
            <v>3.09</v>
          </cell>
          <cell r="F2854">
            <v>0.15807921486154924</v>
          </cell>
        </row>
        <row r="2855">
          <cell r="A2855">
            <v>38972</v>
          </cell>
          <cell r="B2855">
            <v>2.1800000000000002</v>
          </cell>
          <cell r="C2855">
            <v>3.1996496145760287</v>
          </cell>
          <cell r="D2855">
            <v>2.594064257028116</v>
          </cell>
          <cell r="E2855">
            <v>3.09</v>
          </cell>
          <cell r="F2855">
            <v>0.17589348283111422</v>
          </cell>
        </row>
        <row r="2856">
          <cell r="A2856">
            <v>38973</v>
          </cell>
          <cell r="B2856">
            <v>2.17</v>
          </cell>
          <cell r="C2856">
            <v>3.1992889667250393</v>
          </cell>
          <cell r="D2856">
            <v>2.5920080321285179</v>
          </cell>
          <cell r="E2856">
            <v>3.09</v>
          </cell>
          <cell r="F2856">
            <v>0.16952714535901928</v>
          </cell>
        </row>
        <row r="2857">
          <cell r="A2857">
            <v>38974</v>
          </cell>
          <cell r="B2857">
            <v>2.17</v>
          </cell>
          <cell r="C2857">
            <v>3.1989285714285667</v>
          </cell>
          <cell r="D2857">
            <v>2.5899598393574341</v>
          </cell>
          <cell r="E2857">
            <v>3.09</v>
          </cell>
          <cell r="F2857">
            <v>0.16946778711484595</v>
          </cell>
        </row>
        <row r="2858">
          <cell r="A2858">
            <v>38975</v>
          </cell>
          <cell r="B2858">
            <v>2.21</v>
          </cell>
          <cell r="C2858">
            <v>3.1985824291214513</v>
          </cell>
          <cell r="D2858">
            <v>2.5878875502008079</v>
          </cell>
          <cell r="E2858">
            <v>3.09</v>
          </cell>
          <cell r="F2858">
            <v>0.19110955547777389</v>
          </cell>
        </row>
        <row r="2859">
          <cell r="A2859">
            <v>38978</v>
          </cell>
          <cell r="B2859">
            <v>2.23</v>
          </cell>
          <cell r="C2859">
            <v>3.1982435269419125</v>
          </cell>
          <cell r="D2859">
            <v>2.5858554216867513</v>
          </cell>
          <cell r="E2859">
            <v>3.09</v>
          </cell>
          <cell r="F2859">
            <v>0.19769069279216236</v>
          </cell>
        </row>
        <row r="2860">
          <cell r="A2860">
            <v>38979</v>
          </cell>
          <cell r="B2860">
            <v>2.23</v>
          </cell>
          <cell r="C2860">
            <v>3.1979048618397989</v>
          </cell>
          <cell r="D2860">
            <v>2.5838875502008074</v>
          </cell>
          <cell r="E2860">
            <v>3.09</v>
          </cell>
          <cell r="F2860">
            <v>0.19762154599510318</v>
          </cell>
        </row>
        <row r="2861">
          <cell r="A2861">
            <v>38980</v>
          </cell>
          <cell r="B2861">
            <v>2.23</v>
          </cell>
          <cell r="C2861">
            <v>3.1975664335664282</v>
          </cell>
          <cell r="D2861">
            <v>2.5819598393574332</v>
          </cell>
          <cell r="E2861">
            <v>3.085</v>
          </cell>
          <cell r="F2861">
            <v>0.19755244755244755</v>
          </cell>
        </row>
        <row r="2862">
          <cell r="A2862">
            <v>38981</v>
          </cell>
          <cell r="B2862">
            <v>2.2400000000000002</v>
          </cell>
          <cell r="C2862">
            <v>3.1972317371548353</v>
          </cell>
          <cell r="D2862">
            <v>2.5800722891566301</v>
          </cell>
          <cell r="E2862">
            <v>3.08</v>
          </cell>
          <cell r="F2862">
            <v>0.20167773505767214</v>
          </cell>
        </row>
        <row r="2863">
          <cell r="A2863">
            <v>38982</v>
          </cell>
          <cell r="B2863">
            <v>2.38</v>
          </cell>
          <cell r="C2863">
            <v>3.1969461914744874</v>
          </cell>
          <cell r="D2863">
            <v>2.5783453815261086</v>
          </cell>
          <cell r="E2863">
            <v>3.08</v>
          </cell>
          <cell r="F2863">
            <v>0.23654786862334032</v>
          </cell>
        </row>
        <row r="2864">
          <cell r="A2864">
            <v>38985</v>
          </cell>
          <cell r="B2864">
            <v>2.38</v>
          </cell>
          <cell r="C2864">
            <v>3.1966608452671963</v>
          </cell>
          <cell r="D2864">
            <v>2.5768032128514098</v>
          </cell>
          <cell r="E2864">
            <v>3.08</v>
          </cell>
          <cell r="F2864">
            <v>0.23646524624519735</v>
          </cell>
        </row>
        <row r="2865">
          <cell r="A2865">
            <v>38986</v>
          </cell>
          <cell r="B2865">
            <v>2.37</v>
          </cell>
          <cell r="C2865">
            <v>3.1963722067039049</v>
          </cell>
          <cell r="D2865">
            <v>2.5753253012048236</v>
          </cell>
          <cell r="E2865">
            <v>3.08</v>
          </cell>
          <cell r="F2865">
            <v>0.23498603351955308</v>
          </cell>
        </row>
        <row r="2866">
          <cell r="A2866">
            <v>38987</v>
          </cell>
          <cell r="B2866">
            <v>2.38</v>
          </cell>
          <cell r="C2866">
            <v>3.196087260034898</v>
          </cell>
          <cell r="D2866">
            <v>2.5737429718875546</v>
          </cell>
          <cell r="E2866">
            <v>3.08</v>
          </cell>
          <cell r="F2866">
            <v>0.23664921465968586</v>
          </cell>
        </row>
        <row r="2867">
          <cell r="A2867">
            <v>38988</v>
          </cell>
          <cell r="B2867">
            <v>2.39</v>
          </cell>
          <cell r="C2867">
            <v>3.1958060013956673</v>
          </cell>
          <cell r="D2867">
            <v>2.572216867469884</v>
          </cell>
          <cell r="E2867">
            <v>3.08</v>
          </cell>
          <cell r="F2867">
            <v>0.24040474528960223</v>
          </cell>
        </row>
        <row r="2868">
          <cell r="A2868">
            <v>38989</v>
          </cell>
          <cell r="B2868">
            <v>2.41</v>
          </cell>
          <cell r="C2868">
            <v>3.1955319148936105</v>
          </cell>
          <cell r="D2868">
            <v>2.5707068273092415</v>
          </cell>
          <cell r="E2868">
            <v>3.08</v>
          </cell>
          <cell r="F2868">
            <v>0.24625043599581445</v>
          </cell>
        </row>
        <row r="2869">
          <cell r="A2869">
            <v>38999</v>
          </cell>
          <cell r="B2869">
            <v>2.35</v>
          </cell>
          <cell r="C2869">
            <v>3.1952370990237036</v>
          </cell>
          <cell r="D2869">
            <v>2.569293172690768</v>
          </cell>
          <cell r="E2869">
            <v>3.08</v>
          </cell>
          <cell r="F2869">
            <v>0.2308228730822873</v>
          </cell>
        </row>
        <row r="2870">
          <cell r="A2870">
            <v>39000</v>
          </cell>
          <cell r="B2870">
            <v>2.29</v>
          </cell>
          <cell r="C2870">
            <v>3.1949215754618274</v>
          </cell>
          <cell r="D2870">
            <v>2.5677911646586389</v>
          </cell>
          <cell r="E2870">
            <v>3.08</v>
          </cell>
          <cell r="F2870">
            <v>0.21610317183687697</v>
          </cell>
        </row>
        <row r="2871">
          <cell r="A2871">
            <v>39001</v>
          </cell>
          <cell r="B2871">
            <v>2.29</v>
          </cell>
          <cell r="C2871">
            <v>3.1946062717769981</v>
          </cell>
          <cell r="D2871">
            <v>2.5664417670682775</v>
          </cell>
          <cell r="E2871">
            <v>3.08</v>
          </cell>
          <cell r="F2871">
            <v>0.21602787456445993</v>
          </cell>
        </row>
        <row r="2872">
          <cell r="A2872">
            <v>39002</v>
          </cell>
          <cell r="B2872">
            <v>2.2799999999999998</v>
          </cell>
          <cell r="C2872">
            <v>3.1942877046325271</v>
          </cell>
          <cell r="D2872">
            <v>2.565028112449804</v>
          </cell>
          <cell r="E2872">
            <v>3.08</v>
          </cell>
          <cell r="F2872">
            <v>0.21386276558690351</v>
          </cell>
        </row>
        <row r="2873">
          <cell r="A2873">
            <v>39003</v>
          </cell>
          <cell r="B2873">
            <v>2.29</v>
          </cell>
          <cell r="C2873">
            <v>3.1939728412256216</v>
          </cell>
          <cell r="D2873">
            <v>2.5635662650602451</v>
          </cell>
          <cell r="E2873">
            <v>3.08</v>
          </cell>
          <cell r="F2873">
            <v>0.21622562674094709</v>
          </cell>
        </row>
        <row r="2874">
          <cell r="A2874">
            <v>39006</v>
          </cell>
          <cell r="B2874">
            <v>2.27</v>
          </cell>
          <cell r="C2874">
            <v>3.1936512356421809</v>
          </cell>
          <cell r="D2874">
            <v>2.5620963855421732</v>
          </cell>
          <cell r="E2874">
            <v>3.08</v>
          </cell>
          <cell r="F2874">
            <v>0.21197354681517577</v>
          </cell>
        </row>
        <row r="2875">
          <cell r="A2875">
            <v>39007</v>
          </cell>
          <cell r="B2875">
            <v>2.2599999999999998</v>
          </cell>
          <cell r="C2875">
            <v>3.1933263743910878</v>
          </cell>
          <cell r="D2875">
            <v>2.5606425702811291</v>
          </cell>
          <cell r="E2875">
            <v>3.08</v>
          </cell>
          <cell r="F2875">
            <v>0.20911621433542102</v>
          </cell>
        </row>
        <row r="2876">
          <cell r="A2876">
            <v>39008</v>
          </cell>
          <cell r="B2876">
            <v>2.29</v>
          </cell>
          <cell r="C2876">
            <v>3.193012173913039</v>
          </cell>
          <cell r="D2876">
            <v>2.5591967871485988</v>
          </cell>
          <cell r="E2876">
            <v>3.08</v>
          </cell>
          <cell r="F2876">
            <v>0.21669565217391304</v>
          </cell>
        </row>
        <row r="2877">
          <cell r="A2877">
            <v>39009</v>
          </cell>
          <cell r="B2877">
            <v>2.29</v>
          </cell>
          <cell r="C2877">
            <v>3.1926981919332365</v>
          </cell>
          <cell r="D2877">
            <v>2.5578072289156673</v>
          </cell>
          <cell r="E2877">
            <v>3.08</v>
          </cell>
          <cell r="F2877">
            <v>0.2166203059805285</v>
          </cell>
        </row>
        <row r="2878">
          <cell r="A2878">
            <v>39010</v>
          </cell>
          <cell r="B2878">
            <v>2.29</v>
          </cell>
          <cell r="C2878">
            <v>3.1923844282238405</v>
          </cell>
          <cell r="D2878">
            <v>2.5564096385542214</v>
          </cell>
          <cell r="E2878">
            <v>3.08</v>
          </cell>
          <cell r="F2878">
            <v>0.21654501216545013</v>
          </cell>
        </row>
        <row r="2879">
          <cell r="A2879">
            <v>39013</v>
          </cell>
          <cell r="B2879">
            <v>2.2599999999999998</v>
          </cell>
          <cell r="C2879">
            <v>3.192060458651838</v>
          </cell>
          <cell r="D2879">
            <v>2.5549558232931777</v>
          </cell>
          <cell r="E2879">
            <v>3.0750000000000002</v>
          </cell>
          <cell r="F2879">
            <v>0.20882557331480195</v>
          </cell>
        </row>
        <row r="2880">
          <cell r="A2880">
            <v>39014</v>
          </cell>
          <cell r="B2880">
            <v>2.31</v>
          </cell>
          <cell r="C2880">
            <v>3.1917540812782175</v>
          </cell>
          <cell r="D2880">
            <v>2.5535421686747037</v>
          </cell>
          <cell r="E2880">
            <v>3.07</v>
          </cell>
          <cell r="F2880">
            <v>0.22473080930878778</v>
          </cell>
        </row>
        <row r="2881">
          <cell r="A2881">
            <v>39015</v>
          </cell>
          <cell r="B2881">
            <v>2.31</v>
          </cell>
          <cell r="C2881">
            <v>3.1914479166666627</v>
          </cell>
          <cell r="D2881">
            <v>2.5521847389558285</v>
          </cell>
          <cell r="E2881">
            <v>3.07</v>
          </cell>
          <cell r="F2881">
            <v>0.22465277777777778</v>
          </cell>
        </row>
        <row r="2882">
          <cell r="A2882">
            <v>39016</v>
          </cell>
          <cell r="B2882">
            <v>2.21</v>
          </cell>
          <cell r="C2882">
            <v>3.1911072544255421</v>
          </cell>
          <cell r="D2882">
            <v>2.5507389558232982</v>
          </cell>
          <cell r="E2882">
            <v>3.07</v>
          </cell>
          <cell r="F2882">
            <v>0.1895175286358903</v>
          </cell>
        </row>
        <row r="2883">
          <cell r="A2883">
            <v>39017</v>
          </cell>
          <cell r="B2883">
            <v>2.33</v>
          </cell>
          <cell r="C2883">
            <v>3.1908084663428129</v>
          </cell>
          <cell r="D2883">
            <v>2.5494136546184794</v>
          </cell>
          <cell r="E2883">
            <v>3.07</v>
          </cell>
          <cell r="F2883">
            <v>0.23004857737682166</v>
          </cell>
        </row>
        <row r="2884">
          <cell r="A2884">
            <v>39020</v>
          </cell>
          <cell r="B2884">
            <v>2.33</v>
          </cell>
          <cell r="C2884">
            <v>3.1905098855358958</v>
          </cell>
          <cell r="D2884">
            <v>2.5481767068273147</v>
          </cell>
          <cell r="E2884">
            <v>3.07</v>
          </cell>
          <cell r="F2884">
            <v>0.22996878251821021</v>
          </cell>
        </row>
        <row r="2885">
          <cell r="A2885">
            <v>39021</v>
          </cell>
          <cell r="B2885">
            <v>2.37</v>
          </cell>
          <cell r="C2885">
            <v>3.1902253814146975</v>
          </cell>
          <cell r="D2885">
            <v>2.5469477911646643</v>
          </cell>
          <cell r="E2885">
            <v>3.07</v>
          </cell>
          <cell r="F2885">
            <v>0.23890429958391124</v>
          </cell>
        </row>
        <row r="2886">
          <cell r="A2886">
            <v>39022</v>
          </cell>
          <cell r="B2886">
            <v>2.39</v>
          </cell>
          <cell r="C2886">
            <v>3.1899480069324047</v>
          </cell>
          <cell r="D2886">
            <v>2.5457269076305278</v>
          </cell>
          <cell r="E2886">
            <v>3.07</v>
          </cell>
          <cell r="F2886">
            <v>0.24471403812824957</v>
          </cell>
        </row>
        <row r="2887">
          <cell r="A2887">
            <v>39023</v>
          </cell>
          <cell r="B2887">
            <v>2.38</v>
          </cell>
          <cell r="C2887">
            <v>3.189667359667355</v>
          </cell>
          <cell r="D2887">
            <v>2.5445060240963913</v>
          </cell>
          <cell r="E2887">
            <v>3.07</v>
          </cell>
          <cell r="F2887">
            <v>0.24081774081774082</v>
          </cell>
        </row>
        <row r="2888">
          <cell r="A2888">
            <v>39024</v>
          </cell>
          <cell r="B2888">
            <v>2.4</v>
          </cell>
          <cell r="C2888">
            <v>3.1893938344301995</v>
          </cell>
          <cell r="D2888">
            <v>2.5433172690763111</v>
          </cell>
          <cell r="E2888">
            <v>3.07</v>
          </cell>
          <cell r="F2888">
            <v>0.24870107377900935</v>
          </cell>
        </row>
        <row r="2889">
          <cell r="A2889">
            <v>39027</v>
          </cell>
          <cell r="B2889">
            <v>2.4300000000000002</v>
          </cell>
          <cell r="C2889">
            <v>3.1891308864265882</v>
          </cell>
          <cell r="D2889">
            <v>2.5421767068273149</v>
          </cell>
          <cell r="E2889">
            <v>3.07</v>
          </cell>
          <cell r="F2889">
            <v>0.25727146814404434</v>
          </cell>
        </row>
        <row r="2890">
          <cell r="A2890">
            <v>39028</v>
          </cell>
          <cell r="B2890">
            <v>2.4300000000000002</v>
          </cell>
          <cell r="C2890">
            <v>3.1888681204569007</v>
          </cell>
          <cell r="D2890">
            <v>2.5409558232931784</v>
          </cell>
          <cell r="E2890">
            <v>3.07</v>
          </cell>
          <cell r="F2890">
            <v>0.25718241606092074</v>
          </cell>
        </row>
        <row r="2891">
          <cell r="A2891">
            <v>39029</v>
          </cell>
          <cell r="B2891">
            <v>2.4</v>
          </cell>
          <cell r="C2891">
            <v>3.1885951557093377</v>
          </cell>
          <cell r="D2891">
            <v>2.5397028112449864</v>
          </cell>
          <cell r="E2891">
            <v>3.07</v>
          </cell>
          <cell r="F2891">
            <v>0.24844290657439447</v>
          </cell>
        </row>
        <row r="2892">
          <cell r="A2892">
            <v>39030</v>
          </cell>
          <cell r="B2892">
            <v>2.4500000000000002</v>
          </cell>
          <cell r="C2892">
            <v>3.1883396748529877</v>
          </cell>
          <cell r="D2892">
            <v>2.5384979919678781</v>
          </cell>
          <cell r="E2892">
            <v>3.07</v>
          </cell>
          <cell r="F2892">
            <v>0.26530612244897961</v>
          </cell>
        </row>
        <row r="2893">
          <cell r="A2893">
            <v>39031</v>
          </cell>
          <cell r="B2893">
            <v>2.4300000000000002</v>
          </cell>
          <cell r="C2893">
            <v>3.188077455048405</v>
          </cell>
          <cell r="D2893">
            <v>2.5373654618473958</v>
          </cell>
          <cell r="E2893">
            <v>3.07</v>
          </cell>
          <cell r="F2893">
            <v>0.25726141078838172</v>
          </cell>
        </row>
        <row r="2894">
          <cell r="A2894">
            <v>39034</v>
          </cell>
          <cell r="B2894">
            <v>2.41</v>
          </cell>
          <cell r="C2894">
            <v>3.187808503283784</v>
          </cell>
          <cell r="D2894">
            <v>2.5361365461847449</v>
          </cell>
          <cell r="E2894">
            <v>3.07</v>
          </cell>
          <cell r="F2894">
            <v>0.25129623228482545</v>
          </cell>
        </row>
        <row r="2895">
          <cell r="A2895">
            <v>39035</v>
          </cell>
          <cell r="B2895">
            <v>2.44</v>
          </cell>
          <cell r="C2895">
            <v>3.1875501036627463</v>
          </cell>
          <cell r="D2895">
            <v>2.5349236947791227</v>
          </cell>
          <cell r="E2895">
            <v>3.07</v>
          </cell>
          <cell r="F2895">
            <v>0.2629578438147892</v>
          </cell>
        </row>
        <row r="2896">
          <cell r="A2896">
            <v>39036</v>
          </cell>
          <cell r="B2896">
            <v>2.48</v>
          </cell>
          <cell r="C2896">
            <v>3.1873056994818607</v>
          </cell>
          <cell r="D2896">
            <v>2.5337590361445845</v>
          </cell>
          <cell r="E2896">
            <v>3.07</v>
          </cell>
          <cell r="F2896">
            <v>0.27875647668393783</v>
          </cell>
        </row>
        <row r="2897">
          <cell r="A2897">
            <v>39037</v>
          </cell>
          <cell r="B2897">
            <v>2.52</v>
          </cell>
          <cell r="C2897">
            <v>3.1870752762430898</v>
          </cell>
          <cell r="D2897">
            <v>2.5326506024096447</v>
          </cell>
          <cell r="E2897">
            <v>3.07</v>
          </cell>
          <cell r="F2897">
            <v>0.29178176795580113</v>
          </cell>
        </row>
        <row r="2898">
          <cell r="A2898">
            <v>39038</v>
          </cell>
          <cell r="B2898">
            <v>2.56</v>
          </cell>
          <cell r="C2898">
            <v>3.1868588194684113</v>
          </cell>
          <cell r="D2898">
            <v>2.5316144578313318</v>
          </cell>
          <cell r="E2898">
            <v>3.07</v>
          </cell>
          <cell r="F2898">
            <v>0.29962029685881947</v>
          </cell>
        </row>
        <row r="2899">
          <cell r="A2899">
            <v>39041</v>
          </cell>
          <cell r="B2899">
            <v>2.62</v>
          </cell>
          <cell r="C2899">
            <v>3.1866632160110377</v>
          </cell>
          <cell r="D2899">
            <v>2.5306907630522151</v>
          </cell>
          <cell r="E2899">
            <v>3.07</v>
          </cell>
          <cell r="F2899">
            <v>0.31573498964803315</v>
          </cell>
        </row>
        <row r="2900">
          <cell r="A2900">
            <v>39042</v>
          </cell>
          <cell r="B2900">
            <v>2.64</v>
          </cell>
          <cell r="C2900">
            <v>3.1864746464297991</v>
          </cell>
          <cell r="D2900">
            <v>2.5297590361445841</v>
          </cell>
          <cell r="E2900">
            <v>3.07</v>
          </cell>
          <cell r="F2900">
            <v>0.32493963435667472</v>
          </cell>
        </row>
        <row r="2901">
          <cell r="A2901">
            <v>39043</v>
          </cell>
          <cell r="B2901">
            <v>2.65</v>
          </cell>
          <cell r="C2901">
            <v>3.1862896551724091</v>
          </cell>
          <cell r="D2901">
            <v>2.5287871485943834</v>
          </cell>
          <cell r="E2901">
            <v>3.07</v>
          </cell>
          <cell r="F2901">
            <v>0.3293103448275862</v>
          </cell>
        </row>
        <row r="2902">
          <cell r="A2902">
            <v>39044</v>
          </cell>
          <cell r="B2902">
            <v>2.68</v>
          </cell>
          <cell r="C2902">
            <v>3.1861151327128532</v>
          </cell>
          <cell r="D2902">
            <v>2.5278473895582385</v>
          </cell>
          <cell r="E2902">
            <v>3.07</v>
          </cell>
          <cell r="F2902">
            <v>0.34229576008273011</v>
          </cell>
        </row>
        <row r="2903">
          <cell r="A2903">
            <v>39045</v>
          </cell>
          <cell r="B2903">
            <v>2.66</v>
          </cell>
          <cell r="C2903">
            <v>3.1859338387319047</v>
          </cell>
          <cell r="D2903">
            <v>2.526915662650608</v>
          </cell>
          <cell r="E2903">
            <v>3.07</v>
          </cell>
          <cell r="F2903">
            <v>0.33321847002067539</v>
          </cell>
        </row>
        <row r="2904">
          <cell r="A2904">
            <v>39048</v>
          </cell>
          <cell r="B2904">
            <v>2.65</v>
          </cell>
          <cell r="C2904">
            <v>3.185749224939713</v>
          </cell>
          <cell r="D2904">
            <v>2.5260000000000056</v>
          </cell>
          <cell r="E2904">
            <v>3.07</v>
          </cell>
          <cell r="F2904">
            <v>0.32897003100241129</v>
          </cell>
        </row>
        <row r="2905">
          <cell r="A2905">
            <v>39049</v>
          </cell>
          <cell r="B2905">
            <v>2.64</v>
          </cell>
          <cell r="C2905">
            <v>3.1855612947658356</v>
          </cell>
          <cell r="D2905">
            <v>2.5250763052208889</v>
          </cell>
          <cell r="E2905">
            <v>3.0649999999999999</v>
          </cell>
          <cell r="F2905">
            <v>0.32438016528925617</v>
          </cell>
        </row>
        <row r="2906">
          <cell r="A2906">
            <v>39050</v>
          </cell>
          <cell r="B2906">
            <v>2.66</v>
          </cell>
          <cell r="C2906">
            <v>3.1853803786574821</v>
          </cell>
          <cell r="D2906">
            <v>2.5242088353413705</v>
          </cell>
          <cell r="E2906">
            <v>3.06</v>
          </cell>
          <cell r="F2906">
            <v>0.3335628227194492</v>
          </cell>
        </row>
        <row r="2907">
          <cell r="A2907">
            <v>39051</v>
          </cell>
          <cell r="B2907">
            <v>2.72</v>
          </cell>
          <cell r="C2907">
            <v>3.1852202339986184</v>
          </cell>
          <cell r="D2907">
            <v>2.5233895582329362</v>
          </cell>
          <cell r="E2907">
            <v>3.06</v>
          </cell>
          <cell r="F2907">
            <v>0.35512732278045422</v>
          </cell>
        </row>
        <row r="2908">
          <cell r="A2908">
            <v>39052</v>
          </cell>
          <cell r="B2908">
            <v>2.72</v>
          </cell>
          <cell r="C2908">
            <v>3.1850601995183987</v>
          </cell>
          <cell r="D2908">
            <v>2.5225702811245028</v>
          </cell>
          <cell r="E2908">
            <v>3.06</v>
          </cell>
          <cell r="F2908">
            <v>0.35500515995872034</v>
          </cell>
        </row>
        <row r="2909">
          <cell r="A2909">
            <v>39055</v>
          </cell>
          <cell r="B2909">
            <v>2.79</v>
          </cell>
          <cell r="C2909">
            <v>3.1849243466299813</v>
          </cell>
          <cell r="D2909">
            <v>2.5218795180722933</v>
          </cell>
          <cell r="E2909">
            <v>3.06</v>
          </cell>
          <cell r="F2909">
            <v>0.3844566712517194</v>
          </cell>
        </row>
        <row r="2910">
          <cell r="A2910">
            <v>39056</v>
          </cell>
          <cell r="B2910">
            <v>2.82</v>
          </cell>
          <cell r="C2910">
            <v>3.1847988999656187</v>
          </cell>
          <cell r="D2910">
            <v>2.5211807228915704</v>
          </cell>
          <cell r="E2910">
            <v>3.06</v>
          </cell>
          <cell r="F2910">
            <v>0.39257476796149882</v>
          </cell>
        </row>
        <row r="2911">
          <cell r="A2911">
            <v>39057</v>
          </cell>
          <cell r="B2911">
            <v>2.79</v>
          </cell>
          <cell r="C2911">
            <v>3.1846632302405453</v>
          </cell>
          <cell r="D2911">
            <v>2.5205461847389601</v>
          </cell>
          <cell r="E2911">
            <v>3.06</v>
          </cell>
          <cell r="F2911">
            <v>0.38419243986254298</v>
          </cell>
        </row>
        <row r="2912">
          <cell r="A2912">
            <v>39058</v>
          </cell>
          <cell r="B2912">
            <v>2.79</v>
          </cell>
          <cell r="C2912">
            <v>3.1845276537272369</v>
          </cell>
          <cell r="D2912">
            <v>2.5199919678714902</v>
          </cell>
          <cell r="E2912">
            <v>3.06</v>
          </cell>
          <cell r="F2912">
            <v>0.38406046032291308</v>
          </cell>
        </row>
        <row r="2913">
          <cell r="A2913">
            <v>39059</v>
          </cell>
          <cell r="B2913">
            <v>2.72</v>
          </cell>
          <cell r="C2913">
            <v>3.1843681318681272</v>
          </cell>
          <cell r="D2913">
            <v>2.5192931726907672</v>
          </cell>
          <cell r="E2913">
            <v>3.06</v>
          </cell>
          <cell r="F2913">
            <v>0.35439560439560441</v>
          </cell>
        </row>
        <row r="2914">
          <cell r="A2914">
            <v>39062</v>
          </cell>
          <cell r="B2914">
            <v>2.83</v>
          </cell>
          <cell r="C2914">
            <v>3.1842464812907609</v>
          </cell>
          <cell r="D2914">
            <v>2.5186907630522133</v>
          </cell>
          <cell r="E2914">
            <v>3.06</v>
          </cell>
          <cell r="F2914">
            <v>0.39684174390662547</v>
          </cell>
        </row>
        <row r="2915">
          <cell r="A2915">
            <v>39063</v>
          </cell>
          <cell r="B2915">
            <v>2.88</v>
          </cell>
          <cell r="C2915">
            <v>3.1841420727522256</v>
          </cell>
          <cell r="D2915">
            <v>2.5181767068273135</v>
          </cell>
          <cell r="E2915">
            <v>3.06</v>
          </cell>
          <cell r="F2915">
            <v>0.41660947151681538</v>
          </cell>
        </row>
        <row r="2916">
          <cell r="A2916">
            <v>39064</v>
          </cell>
          <cell r="B2916">
            <v>2.89</v>
          </cell>
          <cell r="C2916">
            <v>3.1840411663807839</v>
          </cell>
          <cell r="D2916">
            <v>2.5176947791164705</v>
          </cell>
          <cell r="E2916">
            <v>3.06</v>
          </cell>
          <cell r="F2916">
            <v>0.42058319039451114</v>
          </cell>
        </row>
        <row r="2917">
          <cell r="A2917">
            <v>39065</v>
          </cell>
          <cell r="B2917">
            <v>2.92</v>
          </cell>
          <cell r="C2917">
            <v>3.1839506172839456</v>
          </cell>
          <cell r="D2917">
            <v>2.5172851405622536</v>
          </cell>
          <cell r="E2917">
            <v>3.06</v>
          </cell>
          <cell r="F2917">
            <v>0.43347050754458161</v>
          </cell>
        </row>
        <row r="2918">
          <cell r="A2918">
            <v>39066</v>
          </cell>
          <cell r="B2918">
            <v>2.95</v>
          </cell>
          <cell r="C2918">
            <v>3.1838704148097312</v>
          </cell>
          <cell r="D2918">
            <v>2.5169718875502052</v>
          </cell>
          <cell r="E2918">
            <v>3.06</v>
          </cell>
          <cell r="F2918">
            <v>0.448405896468975</v>
          </cell>
        </row>
        <row r="2919">
          <cell r="A2919">
            <v>39069</v>
          </cell>
          <cell r="B2919">
            <v>3.03</v>
          </cell>
          <cell r="C2919">
            <v>3.1838176833447522</v>
          </cell>
          <cell r="D2919">
            <v>2.5168032128514106</v>
          </cell>
          <cell r="E2919">
            <v>3.06</v>
          </cell>
          <cell r="F2919">
            <v>0.48869088416723783</v>
          </cell>
        </row>
        <row r="2920">
          <cell r="A2920">
            <v>39070</v>
          </cell>
          <cell r="B2920">
            <v>3.07</v>
          </cell>
          <cell r="C2920">
            <v>3.1837786913326434</v>
          </cell>
          <cell r="D2920">
            <v>2.5164176706827361</v>
          </cell>
          <cell r="E2920">
            <v>3.06</v>
          </cell>
          <cell r="F2920">
            <v>0.50222678999657422</v>
          </cell>
        </row>
        <row r="2921">
          <cell r="A2921">
            <v>39071</v>
          </cell>
          <cell r="B2921">
            <v>3.08</v>
          </cell>
          <cell r="C2921">
            <v>3.1837431506849265</v>
          </cell>
          <cell r="D2921">
            <v>2.5159598393574352</v>
          </cell>
          <cell r="E2921">
            <v>3.06</v>
          </cell>
          <cell r="F2921">
            <v>0.50684931506849318</v>
          </cell>
        </row>
        <row r="2922">
          <cell r="A2922">
            <v>39072</v>
          </cell>
          <cell r="B2922">
            <v>3.04</v>
          </cell>
          <cell r="C2922">
            <v>3.1836939404313545</v>
          </cell>
          <cell r="D2922">
            <v>2.5155421686747039</v>
          </cell>
          <cell r="E2922">
            <v>3.06</v>
          </cell>
          <cell r="F2922">
            <v>0.49024306744265661</v>
          </cell>
        </row>
        <row r="2923">
          <cell r="A2923">
            <v>39073</v>
          </cell>
          <cell r="B2923">
            <v>3.04</v>
          </cell>
          <cell r="C2923">
            <v>3.1836447638603653</v>
          </cell>
          <cell r="D2923">
            <v>2.5151164658634588</v>
          </cell>
          <cell r="E2923">
            <v>3.06</v>
          </cell>
          <cell r="F2923">
            <v>0.49007529089664614</v>
          </cell>
        </row>
        <row r="2924">
          <cell r="A2924">
            <v>39076</v>
          </cell>
          <cell r="B2924">
            <v>3.17</v>
          </cell>
          <cell r="C2924">
            <v>3.1836400957919904</v>
          </cell>
          <cell r="D2924">
            <v>2.5147630522088407</v>
          </cell>
          <cell r="E2924">
            <v>3.06</v>
          </cell>
          <cell r="F2924">
            <v>0.53335614095107764</v>
          </cell>
        </row>
        <row r="2925">
          <cell r="A2925">
            <v>39077</v>
          </cell>
          <cell r="B2925">
            <v>3.23</v>
          </cell>
          <cell r="C2925">
            <v>3.1836559507523896</v>
          </cell>
          <cell r="D2925">
            <v>2.5144819277108486</v>
          </cell>
          <cell r="E2925">
            <v>3.06</v>
          </cell>
          <cell r="F2925">
            <v>0.54480164158686728</v>
          </cell>
        </row>
        <row r="2926">
          <cell r="A2926">
            <v>39078</v>
          </cell>
          <cell r="B2926">
            <v>3.31</v>
          </cell>
          <cell r="C2926">
            <v>3.183699145299141</v>
          </cell>
          <cell r="D2926">
            <v>2.5142570281124552</v>
          </cell>
          <cell r="E2926">
            <v>3.06</v>
          </cell>
          <cell r="F2926">
            <v>0.56717948717948719</v>
          </cell>
        </row>
        <row r="2927">
          <cell r="A2927">
            <v>39079</v>
          </cell>
          <cell r="B2927">
            <v>3.36</v>
          </cell>
          <cell r="C2927">
            <v>3.1837593984962362</v>
          </cell>
          <cell r="D2927">
            <v>2.5140401606425762</v>
          </cell>
          <cell r="E2927">
            <v>3.06</v>
          </cell>
          <cell r="F2927">
            <v>0.58031442241968556</v>
          </cell>
        </row>
        <row r="2928">
          <cell r="A2928">
            <v>39080</v>
          </cell>
          <cell r="B2928">
            <v>3.51</v>
          </cell>
          <cell r="C2928">
            <v>3.1838708575333063</v>
          </cell>
          <cell r="D2928">
            <v>2.5139678714859497</v>
          </cell>
          <cell r="E2928">
            <v>3.06</v>
          </cell>
          <cell r="F2928">
            <v>0.63375469764263748</v>
          </cell>
        </row>
        <row r="2929">
          <cell r="A2929">
            <v>39086</v>
          </cell>
          <cell r="B2929">
            <v>3.12</v>
          </cell>
          <cell r="C2929">
            <v>3.1838490437158429</v>
          </cell>
          <cell r="D2929">
            <v>2.5136064257028172</v>
          </cell>
          <cell r="E2929">
            <v>3.06</v>
          </cell>
          <cell r="F2929">
            <v>0.51912568306010931</v>
          </cell>
        </row>
        <row r="2930">
          <cell r="A2930">
            <v>39087</v>
          </cell>
          <cell r="B2930">
            <v>3.02</v>
          </cell>
          <cell r="C2930">
            <v>3.1837931034482723</v>
          </cell>
          <cell r="D2930">
            <v>2.5131726907630578</v>
          </cell>
          <cell r="E2930">
            <v>3.06</v>
          </cell>
          <cell r="F2930">
            <v>0.48275862068965519</v>
          </cell>
        </row>
        <row r="2931">
          <cell r="A2931">
            <v>39090</v>
          </cell>
          <cell r="B2931">
            <v>3.09</v>
          </cell>
          <cell r="C2931">
            <v>3.1837610921501671</v>
          </cell>
          <cell r="D2931">
            <v>2.5129236947791216</v>
          </cell>
          <cell r="E2931">
            <v>3.06</v>
          </cell>
          <cell r="F2931">
            <v>0.50955631399317403</v>
          </cell>
        </row>
        <row r="2932">
          <cell r="A2932">
            <v>39091</v>
          </cell>
          <cell r="B2932">
            <v>3.21</v>
          </cell>
          <cell r="C2932">
            <v>3.1837700443534591</v>
          </cell>
          <cell r="D2932">
            <v>2.512755020080327</v>
          </cell>
          <cell r="E2932">
            <v>3.06</v>
          </cell>
          <cell r="F2932">
            <v>0.54111224837939265</v>
          </cell>
        </row>
        <row r="2933">
          <cell r="A2933">
            <v>39092</v>
          </cell>
          <cell r="B2933">
            <v>3.22</v>
          </cell>
          <cell r="C2933">
            <v>3.1837824010914009</v>
          </cell>
          <cell r="D2933">
            <v>2.5125542168674753</v>
          </cell>
          <cell r="E2933">
            <v>3.06</v>
          </cell>
          <cell r="F2933">
            <v>0.54331514324693042</v>
          </cell>
        </row>
        <row r="2934">
          <cell r="A2934">
            <v>39093</v>
          </cell>
          <cell r="B2934">
            <v>3.16</v>
          </cell>
          <cell r="C2934">
            <v>3.1837742925332382</v>
          </cell>
          <cell r="D2934">
            <v>2.5123212851405676</v>
          </cell>
          <cell r="E2934">
            <v>3.06</v>
          </cell>
          <cell r="F2934">
            <v>0.5298329355608592</v>
          </cell>
        </row>
        <row r="2935">
          <cell r="A2935">
            <v>39094</v>
          </cell>
          <cell r="B2935">
            <v>3.04</v>
          </cell>
          <cell r="C2935">
            <v>3.1837252897068806</v>
          </cell>
          <cell r="D2935">
            <v>2.5120000000000053</v>
          </cell>
          <cell r="E2935">
            <v>3.06</v>
          </cell>
          <cell r="F2935">
            <v>0.48841172460804361</v>
          </cell>
        </row>
        <row r="2936">
          <cell r="A2936">
            <v>39097</v>
          </cell>
          <cell r="B2936">
            <v>3.19</v>
          </cell>
          <cell r="C2936">
            <v>3.1837274275979519</v>
          </cell>
          <cell r="D2936">
            <v>2.5117991967871545</v>
          </cell>
          <cell r="E2936">
            <v>3.06</v>
          </cell>
          <cell r="F2936">
            <v>0.53798977853492336</v>
          </cell>
        </row>
        <row r="2937">
          <cell r="A2937">
            <v>39098</v>
          </cell>
          <cell r="B2937">
            <v>3.21</v>
          </cell>
          <cell r="C2937">
            <v>3.1837363760217943</v>
          </cell>
          <cell r="D2937">
            <v>2.511606425702817</v>
          </cell>
          <cell r="E2937">
            <v>3.06</v>
          </cell>
          <cell r="F2937">
            <v>0.54121253405994552</v>
          </cell>
        </row>
        <row r="2938">
          <cell r="A2938">
            <v>39099</v>
          </cell>
          <cell r="B2938">
            <v>3.16</v>
          </cell>
          <cell r="C2938">
            <v>3.1837282941777283</v>
          </cell>
          <cell r="D2938">
            <v>2.5113333333333392</v>
          </cell>
          <cell r="E2938">
            <v>3.06</v>
          </cell>
          <cell r="F2938">
            <v>0.52945182158665305</v>
          </cell>
        </row>
        <row r="2939">
          <cell r="A2939">
            <v>39100</v>
          </cell>
          <cell r="B2939">
            <v>3.13</v>
          </cell>
          <cell r="C2939">
            <v>3.1837100068073476</v>
          </cell>
          <cell r="D2939">
            <v>2.5109959839357492</v>
          </cell>
          <cell r="E2939">
            <v>3.06</v>
          </cell>
          <cell r="F2939">
            <v>0.52280462899931923</v>
          </cell>
        </row>
        <row r="2940">
          <cell r="A2940">
            <v>39101</v>
          </cell>
          <cell r="B2940">
            <v>3.22</v>
          </cell>
          <cell r="C2940">
            <v>3.1837223545423567</v>
          </cell>
          <cell r="D2940">
            <v>2.5106827309237008</v>
          </cell>
          <cell r="E2940">
            <v>3.06</v>
          </cell>
          <cell r="F2940">
            <v>0.5440626063286832</v>
          </cell>
        </row>
        <row r="2941">
          <cell r="A2941">
            <v>39104</v>
          </cell>
          <cell r="B2941">
            <v>3.33</v>
          </cell>
          <cell r="C2941">
            <v>3.1837721088435327</v>
          </cell>
          <cell r="D2941">
            <v>2.5104497991967927</v>
          </cell>
          <cell r="E2941">
            <v>3.0649999999999999</v>
          </cell>
          <cell r="F2941">
            <v>0.57346938775510203</v>
          </cell>
        </row>
        <row r="2942">
          <cell r="A2942">
            <v>39105</v>
          </cell>
          <cell r="B2942">
            <v>3.67</v>
          </cell>
          <cell r="C2942">
            <v>3.1839374362461701</v>
          </cell>
          <cell r="D2942">
            <v>2.5104658634538213</v>
          </cell>
          <cell r="E2942">
            <v>3.07</v>
          </cell>
          <cell r="F2942">
            <v>0.68956137368242099</v>
          </cell>
        </row>
        <row r="2943">
          <cell r="A2943">
            <v>39106</v>
          </cell>
          <cell r="B2943">
            <v>3.7</v>
          </cell>
          <cell r="C2943">
            <v>3.1841128484024428</v>
          </cell>
          <cell r="D2943">
            <v>2.5105140562249053</v>
          </cell>
          <cell r="E2943">
            <v>3.07</v>
          </cell>
          <cell r="F2943">
            <v>0.69816451393609791</v>
          </cell>
        </row>
        <row r="2944">
          <cell r="A2944">
            <v>39107</v>
          </cell>
          <cell r="B2944">
            <v>3.55</v>
          </cell>
          <cell r="C2944">
            <v>3.1842371729527645</v>
          </cell>
          <cell r="D2944">
            <v>2.5104497991967927</v>
          </cell>
          <cell r="E2944">
            <v>3.07</v>
          </cell>
          <cell r="F2944">
            <v>0.64695888549099556</v>
          </cell>
        </row>
        <row r="2945">
          <cell r="A2945">
            <v>39108</v>
          </cell>
          <cell r="B2945">
            <v>3.57</v>
          </cell>
          <cell r="C2945">
            <v>3.1843682065217345</v>
          </cell>
          <cell r="D2945">
            <v>2.5103775100401666</v>
          </cell>
          <cell r="E2945">
            <v>3.07</v>
          </cell>
          <cell r="F2945">
            <v>0.65421195652173914</v>
          </cell>
        </row>
        <row r="2946">
          <cell r="A2946">
            <v>39111</v>
          </cell>
          <cell r="B2946">
            <v>3.65</v>
          </cell>
          <cell r="C2946">
            <v>3.1845263157894688</v>
          </cell>
          <cell r="D2946">
            <v>2.5103534136546246</v>
          </cell>
          <cell r="E2946">
            <v>3.07</v>
          </cell>
          <cell r="F2946">
            <v>0.68251273344651953</v>
          </cell>
        </row>
        <row r="2947">
          <cell r="A2947">
            <v>39112</v>
          </cell>
          <cell r="B2947">
            <v>3.63</v>
          </cell>
          <cell r="C2947">
            <v>3.1846775288526765</v>
          </cell>
          <cell r="D2947">
            <v>2.5103132530120544</v>
          </cell>
          <cell r="E2947">
            <v>3.07</v>
          </cell>
          <cell r="F2947">
            <v>0.67481330617786828</v>
          </cell>
        </row>
        <row r="2948">
          <cell r="A2948">
            <v>39113</v>
          </cell>
          <cell r="B2948">
            <v>3.46</v>
          </cell>
          <cell r="C2948">
            <v>3.1847709535120408</v>
          </cell>
          <cell r="D2948">
            <v>2.5101044176706897</v>
          </cell>
          <cell r="E2948">
            <v>3.07</v>
          </cell>
          <cell r="F2948">
            <v>0.61180861893450966</v>
          </cell>
        </row>
        <row r="2949">
          <cell r="A2949">
            <v>39114</v>
          </cell>
          <cell r="B2949">
            <v>3.45</v>
          </cell>
          <cell r="C2949">
            <v>3.1848609226594249</v>
          </cell>
          <cell r="D2949">
            <v>2.5098634538152682</v>
          </cell>
          <cell r="E2949">
            <v>3.07</v>
          </cell>
          <cell r="F2949">
            <v>0.60956580732700139</v>
          </cell>
        </row>
        <row r="2950">
          <cell r="A2950">
            <v>39115</v>
          </cell>
          <cell r="B2950">
            <v>3.31</v>
          </cell>
          <cell r="C2950">
            <v>3.1849033570701879</v>
          </cell>
          <cell r="D2950">
            <v>2.5095020080321357</v>
          </cell>
          <cell r="E2950">
            <v>3.07</v>
          </cell>
          <cell r="F2950">
            <v>0.56663275686673453</v>
          </cell>
        </row>
        <row r="2951">
          <cell r="A2951">
            <v>39118</v>
          </cell>
          <cell r="B2951">
            <v>3.23</v>
          </cell>
          <cell r="C2951">
            <v>3.1849186440677912</v>
          </cell>
          <cell r="D2951">
            <v>2.5091164658634617</v>
          </cell>
          <cell r="E2951">
            <v>3.07</v>
          </cell>
          <cell r="F2951">
            <v>0.54406779661016946</v>
          </cell>
        </row>
        <row r="2952">
          <cell r="A2952">
            <v>39119</v>
          </cell>
          <cell r="B2952">
            <v>3.31</v>
          </cell>
          <cell r="C2952">
            <v>3.1849610301592626</v>
          </cell>
          <cell r="D2952">
            <v>2.5087871485943856</v>
          </cell>
          <cell r="E2952">
            <v>3.07</v>
          </cell>
          <cell r="F2952">
            <v>0.56658759742460185</v>
          </cell>
        </row>
        <row r="2953">
          <cell r="A2953">
            <v>39120</v>
          </cell>
          <cell r="B2953">
            <v>3.36</v>
          </cell>
          <cell r="C2953">
            <v>3.1850203252032467</v>
          </cell>
          <cell r="D2953">
            <v>2.5085060240963939</v>
          </cell>
          <cell r="E2953">
            <v>3.07</v>
          </cell>
          <cell r="F2953">
            <v>0.58062330623306235</v>
          </cell>
        </row>
        <row r="2954">
          <cell r="A2954">
            <v>39121</v>
          </cell>
          <cell r="B2954">
            <v>3.38</v>
          </cell>
          <cell r="C2954">
            <v>3.1850863528614912</v>
          </cell>
          <cell r="D2954">
            <v>2.5082329317269161</v>
          </cell>
          <cell r="E2954">
            <v>3.07</v>
          </cell>
          <cell r="F2954">
            <v>0.58618354216051471</v>
          </cell>
        </row>
        <row r="2955">
          <cell r="A2955">
            <v>39122</v>
          </cell>
          <cell r="B2955">
            <v>3.37</v>
          </cell>
          <cell r="C2955">
            <v>3.1851489505754853</v>
          </cell>
          <cell r="D2955">
            <v>2.5079839357429803</v>
          </cell>
          <cell r="E2955">
            <v>3.07</v>
          </cell>
          <cell r="F2955">
            <v>0.58429248476641837</v>
          </cell>
        </row>
        <row r="2956">
          <cell r="A2956">
            <v>39125</v>
          </cell>
          <cell r="B2956">
            <v>3.47</v>
          </cell>
          <cell r="C2956">
            <v>3.1852453468697068</v>
          </cell>
          <cell r="D2956">
            <v>2.507831325301213</v>
          </cell>
          <cell r="E2956">
            <v>3.07</v>
          </cell>
          <cell r="F2956">
            <v>0.61759729272419628</v>
          </cell>
        </row>
        <row r="2957">
          <cell r="A2957">
            <v>39126</v>
          </cell>
          <cell r="B2957">
            <v>3.49</v>
          </cell>
          <cell r="C2957">
            <v>3.1853484438430253</v>
          </cell>
          <cell r="D2957">
            <v>2.5077429718875583</v>
          </cell>
          <cell r="E2957">
            <v>3.07</v>
          </cell>
          <cell r="F2957">
            <v>0.62787550744248988</v>
          </cell>
        </row>
        <row r="2958">
          <cell r="A2958">
            <v>39127</v>
          </cell>
          <cell r="B2958">
            <v>3.59</v>
          </cell>
          <cell r="C2958">
            <v>3.1854852891443972</v>
          </cell>
          <cell r="D2958">
            <v>2.507759036144587</v>
          </cell>
          <cell r="E2958">
            <v>3.07</v>
          </cell>
          <cell r="F2958">
            <v>0.66452485627324986</v>
          </cell>
        </row>
        <row r="2959">
          <cell r="A2959">
            <v>39128</v>
          </cell>
          <cell r="B2959">
            <v>3.69</v>
          </cell>
          <cell r="C2959">
            <v>3.1856558485463098</v>
          </cell>
          <cell r="D2959">
            <v>2.5078714859437836</v>
          </cell>
          <cell r="E2959">
            <v>3.07</v>
          </cell>
          <cell r="F2959">
            <v>0.69607843137254899</v>
          </cell>
        </row>
        <row r="2960">
          <cell r="A2960">
            <v>39129</v>
          </cell>
          <cell r="B2960">
            <v>3.7</v>
          </cell>
          <cell r="C2960">
            <v>3.1858296721865442</v>
          </cell>
          <cell r="D2960">
            <v>2.507951807228924</v>
          </cell>
          <cell r="E2960">
            <v>3.07</v>
          </cell>
          <cell r="F2960">
            <v>0.69956066238594117</v>
          </cell>
        </row>
        <row r="2961">
          <cell r="A2961">
            <v>39139</v>
          </cell>
          <cell r="B2961">
            <v>3.77</v>
          </cell>
          <cell r="C2961">
            <v>3.1860270270270221</v>
          </cell>
          <cell r="D2961">
            <v>2.5081124497992042</v>
          </cell>
          <cell r="E2961">
            <v>3.07</v>
          </cell>
          <cell r="F2961">
            <v>0.71418918918918917</v>
          </cell>
        </row>
        <row r="2962">
          <cell r="A2962">
            <v>39140</v>
          </cell>
          <cell r="B2962">
            <v>3.44</v>
          </cell>
          <cell r="C2962">
            <v>3.1861127997298162</v>
          </cell>
          <cell r="D2962">
            <v>2.5080803212851484</v>
          </cell>
          <cell r="E2962">
            <v>3.07</v>
          </cell>
          <cell r="F2962">
            <v>0.60418777440054039</v>
          </cell>
        </row>
        <row r="2963">
          <cell r="A2963">
            <v>39141</v>
          </cell>
          <cell r="B2963">
            <v>3.58</v>
          </cell>
          <cell r="C2963">
            <v>3.1862457798784556</v>
          </cell>
          <cell r="D2963">
            <v>2.5081445783132605</v>
          </cell>
          <cell r="E2963">
            <v>3.07</v>
          </cell>
          <cell r="F2963">
            <v>0.65935178933153271</v>
          </cell>
        </row>
        <row r="2964">
          <cell r="A2964">
            <v>39142</v>
          </cell>
          <cell r="B2964">
            <v>3.47</v>
          </cell>
          <cell r="C2964">
            <v>3.1863415457306732</v>
          </cell>
          <cell r="D2964">
            <v>2.5081767068273164</v>
          </cell>
          <cell r="E2964">
            <v>3.07</v>
          </cell>
          <cell r="F2964">
            <v>0.61626729665879176</v>
          </cell>
        </row>
        <row r="2965">
          <cell r="A2965">
            <v>39143</v>
          </cell>
          <cell r="B2965">
            <v>3.51</v>
          </cell>
          <cell r="C2965">
            <v>3.1864507422402109</v>
          </cell>
          <cell r="D2965">
            <v>2.5082329317269147</v>
          </cell>
          <cell r="E2965">
            <v>3.07</v>
          </cell>
          <cell r="F2965">
            <v>0.63427800269905532</v>
          </cell>
        </row>
        <row r="2966">
          <cell r="A2966">
            <v>39146</v>
          </cell>
          <cell r="B2966">
            <v>3.45</v>
          </cell>
          <cell r="C2966">
            <v>3.1865396290050541</v>
          </cell>
          <cell r="D2966">
            <v>2.5082008032128584</v>
          </cell>
          <cell r="E2966">
            <v>3.07</v>
          </cell>
          <cell r="F2966">
            <v>0.60843170320404727</v>
          </cell>
        </row>
        <row r="2967">
          <cell r="A2967">
            <v>39147</v>
          </cell>
          <cell r="B2967">
            <v>3.52</v>
          </cell>
          <cell r="C2967">
            <v>3.1866520566419374</v>
          </cell>
          <cell r="D2967">
            <v>2.5082329317269147</v>
          </cell>
          <cell r="E2967">
            <v>3.07</v>
          </cell>
          <cell r="F2967">
            <v>0.63924477410654079</v>
          </cell>
        </row>
        <row r="2968">
          <cell r="A2968">
            <v>39148</v>
          </cell>
          <cell r="B2968">
            <v>3.59</v>
          </cell>
          <cell r="C2968">
            <v>3.1867880013481584</v>
          </cell>
          <cell r="D2968">
            <v>2.5083052208835412</v>
          </cell>
          <cell r="E2968">
            <v>3.07</v>
          </cell>
          <cell r="F2968">
            <v>0.66430738119312438</v>
          </cell>
        </row>
        <row r="2969">
          <cell r="A2969">
            <v>39149</v>
          </cell>
          <cell r="B2969">
            <v>3.63</v>
          </cell>
          <cell r="C2969">
            <v>3.1869373315363831</v>
          </cell>
          <cell r="D2969">
            <v>2.5084658634538224</v>
          </cell>
          <cell r="E2969">
            <v>3.0750000000000002</v>
          </cell>
          <cell r="F2969">
            <v>0.67587601078167114</v>
          </cell>
        </row>
        <row r="2970">
          <cell r="A2970">
            <v>39150</v>
          </cell>
          <cell r="B2970">
            <v>3.64</v>
          </cell>
          <cell r="C2970">
            <v>3.1870899292691091</v>
          </cell>
          <cell r="D2970">
            <v>2.5086907630522157</v>
          </cell>
          <cell r="E2970">
            <v>3.08</v>
          </cell>
          <cell r="F2970">
            <v>0.67969013135735934</v>
          </cell>
        </row>
        <row r="2971">
          <cell r="A2971">
            <v>39153</v>
          </cell>
          <cell r="B2971">
            <v>3.66</v>
          </cell>
          <cell r="C2971">
            <v>3.1872491582491529</v>
          </cell>
          <cell r="D2971">
            <v>2.5089558232931797</v>
          </cell>
          <cell r="E2971">
            <v>3.08</v>
          </cell>
          <cell r="F2971">
            <v>0.68754208754208757</v>
          </cell>
        </row>
        <row r="2972">
          <cell r="A2972">
            <v>39154</v>
          </cell>
          <cell r="B2972">
            <v>3.67</v>
          </cell>
          <cell r="C2972">
            <v>3.1874116459104629</v>
          </cell>
          <cell r="D2972">
            <v>2.5092530120481999</v>
          </cell>
          <cell r="E2972">
            <v>3.08</v>
          </cell>
          <cell r="F2972">
            <v>0.69101312689330197</v>
          </cell>
        </row>
        <row r="2973">
          <cell r="A2973">
            <v>39155</v>
          </cell>
          <cell r="B2973">
            <v>3.6</v>
          </cell>
          <cell r="C2973">
            <v>3.1875504710632518</v>
          </cell>
          <cell r="D2973">
            <v>2.5095341365461921</v>
          </cell>
          <cell r="E2973">
            <v>3.08</v>
          </cell>
          <cell r="F2973">
            <v>0.66722745625841184</v>
          </cell>
        </row>
        <row r="2974">
          <cell r="A2974">
            <v>39156</v>
          </cell>
          <cell r="B2974">
            <v>3.71</v>
          </cell>
          <cell r="C2974">
            <v>3.1877262024890629</v>
          </cell>
          <cell r="D2974">
            <v>2.5098714859437825</v>
          </cell>
          <cell r="E2974">
            <v>3.08</v>
          </cell>
          <cell r="F2974">
            <v>0.70232088799192738</v>
          </cell>
        </row>
        <row r="2975">
          <cell r="A2975">
            <v>39157</v>
          </cell>
          <cell r="B2975">
            <v>3.69</v>
          </cell>
          <cell r="C2975">
            <v>3.1878950907868138</v>
          </cell>
          <cell r="D2975">
            <v>2.5102650602409713</v>
          </cell>
          <cell r="E2975">
            <v>3.08</v>
          </cell>
          <cell r="F2975">
            <v>0.6963685272360457</v>
          </cell>
        </row>
        <row r="2976">
          <cell r="A2976">
            <v>39160</v>
          </cell>
          <cell r="B2976">
            <v>3.8</v>
          </cell>
          <cell r="C2976">
            <v>3.1881008403361291</v>
          </cell>
          <cell r="D2976">
            <v>2.5108353413654689</v>
          </cell>
          <cell r="E2976">
            <v>3.08</v>
          </cell>
          <cell r="F2976">
            <v>0.72268907563025209</v>
          </cell>
        </row>
        <row r="2977">
          <cell r="A2977">
            <v>39161</v>
          </cell>
          <cell r="B2977">
            <v>3.82</v>
          </cell>
          <cell r="C2977">
            <v>3.1883131720430051</v>
          </cell>
          <cell r="D2977">
            <v>2.5114618473895662</v>
          </cell>
          <cell r="E2977">
            <v>3.08</v>
          </cell>
          <cell r="F2977">
            <v>0.728494623655914</v>
          </cell>
        </row>
        <row r="2978">
          <cell r="A2978">
            <v>39162</v>
          </cell>
          <cell r="B2978">
            <v>3.85</v>
          </cell>
          <cell r="C2978">
            <v>3.1885354383607605</v>
          </cell>
          <cell r="D2978">
            <v>2.5120722891566345</v>
          </cell>
          <cell r="E2978">
            <v>3.08</v>
          </cell>
          <cell r="F2978">
            <v>0.73563990594558282</v>
          </cell>
        </row>
        <row r="2979">
          <cell r="A2979">
            <v>39163</v>
          </cell>
          <cell r="B2979">
            <v>3.86</v>
          </cell>
          <cell r="C2979">
            <v>3.188760913364669</v>
          </cell>
          <cell r="D2979">
            <v>2.5127951807228999</v>
          </cell>
          <cell r="E2979">
            <v>3.08</v>
          </cell>
          <cell r="F2979">
            <v>0.74143720617864339</v>
          </cell>
        </row>
        <row r="2980">
          <cell r="A2980">
            <v>39164</v>
          </cell>
          <cell r="B2980">
            <v>3.87</v>
          </cell>
          <cell r="C2980">
            <v>3.1889895938234258</v>
          </cell>
          <cell r="D2980">
            <v>2.513534136546193</v>
          </cell>
          <cell r="E2980">
            <v>3.08</v>
          </cell>
          <cell r="F2980">
            <v>0.74387378314870767</v>
          </cell>
        </row>
        <row r="2981">
          <cell r="A2981">
            <v>39167</v>
          </cell>
          <cell r="B2981">
            <v>3.92</v>
          </cell>
          <cell r="C2981">
            <v>3.1892348993288544</v>
          </cell>
          <cell r="D2981">
            <v>2.514393574297197</v>
          </cell>
          <cell r="E2981">
            <v>3.08</v>
          </cell>
          <cell r="F2981">
            <v>0.75939597315436247</v>
          </cell>
        </row>
        <row r="2982">
          <cell r="A2982">
            <v>39168</v>
          </cell>
          <cell r="B2982">
            <v>3.94</v>
          </cell>
          <cell r="C2982">
            <v>3.1894867494129442</v>
          </cell>
          <cell r="D2982">
            <v>2.5152931726907712</v>
          </cell>
          <cell r="E2982">
            <v>3.08</v>
          </cell>
          <cell r="F2982">
            <v>0.76249580677624962</v>
          </cell>
        </row>
        <row r="2983">
          <cell r="A2983">
            <v>39169</v>
          </cell>
          <cell r="B2983">
            <v>3.99</v>
          </cell>
          <cell r="C2983">
            <v>3.1897551978537848</v>
          </cell>
          <cell r="D2983">
            <v>2.5160883534136627</v>
          </cell>
          <cell r="E2983">
            <v>3.08</v>
          </cell>
          <cell r="F2983">
            <v>0.77699530516431925</v>
          </cell>
        </row>
        <row r="2984">
          <cell r="A2984">
            <v>39170</v>
          </cell>
          <cell r="B2984">
            <v>4.03</v>
          </cell>
          <cell r="C2984">
            <v>3.1900368756285573</v>
          </cell>
          <cell r="D2984">
            <v>2.5168995983935818</v>
          </cell>
          <cell r="E2984">
            <v>3.08</v>
          </cell>
          <cell r="F2984">
            <v>0.7877975192758967</v>
          </cell>
        </row>
        <row r="2985">
          <cell r="A2985">
            <v>39171</v>
          </cell>
          <cell r="B2985">
            <v>4.01</v>
          </cell>
          <cell r="C2985">
            <v>3.1903116621983871</v>
          </cell>
          <cell r="D2985">
            <v>2.5177028112449875</v>
          </cell>
          <cell r="E2985">
            <v>3.08</v>
          </cell>
          <cell r="F2985">
            <v>0.78183646112600536</v>
          </cell>
        </row>
        <row r="2986">
          <cell r="A2986">
            <v>39174</v>
          </cell>
          <cell r="B2986">
            <v>4.0199999999999996</v>
          </cell>
          <cell r="C2986">
            <v>3.1905896147403641</v>
          </cell>
          <cell r="D2986">
            <v>2.5186666666666744</v>
          </cell>
          <cell r="E2986">
            <v>3.08</v>
          </cell>
          <cell r="F2986">
            <v>0.78492462311557787</v>
          </cell>
        </row>
        <row r="2987">
          <cell r="A2987">
            <v>39175</v>
          </cell>
          <cell r="B2987">
            <v>4.07</v>
          </cell>
          <cell r="C2987">
            <v>3.1908841259209599</v>
          </cell>
          <cell r="D2987">
            <v>2.5196144578313326</v>
          </cell>
          <cell r="E2987">
            <v>3.08</v>
          </cell>
          <cell r="F2987">
            <v>0.79772270596115202</v>
          </cell>
        </row>
        <row r="2988">
          <cell r="A2988">
            <v>39176</v>
          </cell>
          <cell r="B2988">
            <v>4.07</v>
          </cell>
          <cell r="C2988">
            <v>3.1911784399062562</v>
          </cell>
          <cell r="D2988">
            <v>2.5205542168674775</v>
          </cell>
          <cell r="E2988">
            <v>3.08</v>
          </cell>
          <cell r="F2988">
            <v>0.79745564111148304</v>
          </cell>
        </row>
        <row r="2989">
          <cell r="A2989">
            <v>39177</v>
          </cell>
          <cell r="B2989">
            <v>4.0999999999999996</v>
          </cell>
          <cell r="C2989">
            <v>3.1914825970548817</v>
          </cell>
          <cell r="D2989">
            <v>2.5213574297188828</v>
          </cell>
          <cell r="E2989">
            <v>3.085</v>
          </cell>
          <cell r="F2989">
            <v>0.80589022757697459</v>
          </cell>
        </row>
        <row r="2990">
          <cell r="A2990">
            <v>39178</v>
          </cell>
          <cell r="B2990">
            <v>4.0999999999999996</v>
          </cell>
          <cell r="C2990">
            <v>3.191786550685844</v>
          </cell>
          <cell r="D2990">
            <v>2.5221686746988019</v>
          </cell>
          <cell r="E2990">
            <v>3.09</v>
          </cell>
          <cell r="F2990">
            <v>0.80562060889929743</v>
          </cell>
        </row>
        <row r="2991">
          <cell r="A2991">
            <v>39181</v>
          </cell>
          <cell r="B2991">
            <v>4.1900000000000004</v>
          </cell>
          <cell r="C2991">
            <v>3.1921204013377884</v>
          </cell>
          <cell r="D2991">
            <v>2.5230120481927778</v>
          </cell>
          <cell r="E2991">
            <v>3.09</v>
          </cell>
          <cell r="F2991">
            <v>0.83511705685618731</v>
          </cell>
        </row>
        <row r="2992">
          <cell r="A2992">
            <v>39182</v>
          </cell>
          <cell r="B2992">
            <v>4.25</v>
          </cell>
          <cell r="C2992">
            <v>3.1924740889334631</v>
          </cell>
          <cell r="D2992">
            <v>2.52388755020081</v>
          </cell>
          <cell r="E2992">
            <v>3.09</v>
          </cell>
          <cell r="F2992">
            <v>0.85155466399197588</v>
          </cell>
        </row>
        <row r="2993">
          <cell r="A2993">
            <v>39183</v>
          </cell>
          <cell r="B2993">
            <v>4.3099999999999996</v>
          </cell>
          <cell r="C2993">
            <v>3.1928475935828833</v>
          </cell>
          <cell r="D2993">
            <v>2.5248674698795246</v>
          </cell>
          <cell r="E2993">
            <v>3.09</v>
          </cell>
          <cell r="F2993">
            <v>0.86229946524064172</v>
          </cell>
        </row>
        <row r="2994">
          <cell r="A2994">
            <v>39184</v>
          </cell>
          <cell r="B2994">
            <v>4.3499999999999996</v>
          </cell>
          <cell r="C2994">
            <v>3.1932342131640454</v>
          </cell>
          <cell r="D2994">
            <v>2.5258313253012115</v>
          </cell>
          <cell r="E2994">
            <v>3.09</v>
          </cell>
          <cell r="F2994">
            <v>0.86735716672235219</v>
          </cell>
        </row>
        <row r="2995">
          <cell r="A2995">
            <v>39185</v>
          </cell>
          <cell r="B2995">
            <v>4.34</v>
          </cell>
          <cell r="C2995">
            <v>3.1936172344689338</v>
          </cell>
          <cell r="D2995">
            <v>2.5268032128514122</v>
          </cell>
          <cell r="E2995">
            <v>3.09</v>
          </cell>
          <cell r="F2995">
            <v>0.86639946559786241</v>
          </cell>
        </row>
        <row r="2996">
          <cell r="A2996">
            <v>39188</v>
          </cell>
          <cell r="B2996">
            <v>4.43</v>
          </cell>
          <cell r="C2996">
            <v>3.1940300500834686</v>
          </cell>
          <cell r="D2996">
            <v>2.5278072289156692</v>
          </cell>
          <cell r="E2996">
            <v>3.09</v>
          </cell>
          <cell r="F2996">
            <v>0.87612687813021706</v>
          </cell>
        </row>
        <row r="2997">
          <cell r="A2997">
            <v>39189</v>
          </cell>
          <cell r="B2997">
            <v>4.45</v>
          </cell>
          <cell r="C2997">
            <v>3.1944492656875796</v>
          </cell>
          <cell r="D2997">
            <v>2.528827309236954</v>
          </cell>
          <cell r="E2997">
            <v>3.09</v>
          </cell>
          <cell r="F2997">
            <v>0.87917222963951935</v>
          </cell>
        </row>
        <row r="2998">
          <cell r="A2998">
            <v>39190</v>
          </cell>
          <cell r="B2998">
            <v>4.45</v>
          </cell>
          <cell r="C2998">
            <v>3.1948682015348648</v>
          </cell>
          <cell r="D2998">
            <v>2.5298313253012115</v>
          </cell>
          <cell r="E2998">
            <v>3.09</v>
          </cell>
          <cell r="F2998">
            <v>0.87887887887887883</v>
          </cell>
        </row>
        <row r="2999">
          <cell r="A2999">
            <v>39191</v>
          </cell>
          <cell r="B2999">
            <v>4.25</v>
          </cell>
          <cell r="C2999">
            <v>3.1952201467645063</v>
          </cell>
          <cell r="D2999">
            <v>2.5306987951807294</v>
          </cell>
          <cell r="E2999">
            <v>3.09</v>
          </cell>
          <cell r="F2999">
            <v>0.84956637758505671</v>
          </cell>
        </row>
        <row r="3000">
          <cell r="A3000">
            <v>39192</v>
          </cell>
          <cell r="B3000">
            <v>4.41</v>
          </cell>
          <cell r="C3000">
            <v>3.1956252084027974</v>
          </cell>
          <cell r="D3000">
            <v>2.5317269076305289</v>
          </cell>
          <cell r="E3000">
            <v>3.09</v>
          </cell>
          <cell r="F3000">
            <v>0.87395798599533181</v>
          </cell>
        </row>
        <row r="3001">
          <cell r="A3001">
            <v>39195</v>
          </cell>
          <cell r="B3001">
            <v>4.57</v>
          </cell>
          <cell r="C3001">
            <v>3.1960833333333296</v>
          </cell>
          <cell r="D3001">
            <v>2.5328433734939826</v>
          </cell>
          <cell r="E3001">
            <v>3.09</v>
          </cell>
          <cell r="F3001">
            <v>0.89666666666666661</v>
          </cell>
        </row>
        <row r="3002">
          <cell r="A3002">
            <v>39196</v>
          </cell>
          <cell r="B3002">
            <v>4.57</v>
          </cell>
          <cell r="C3002">
            <v>3.1965411529490133</v>
          </cell>
          <cell r="D3002">
            <v>2.5339036144578384</v>
          </cell>
          <cell r="E3002">
            <v>3.09</v>
          </cell>
          <cell r="F3002">
            <v>0.89636787737420864</v>
          </cell>
        </row>
        <row r="3003">
          <cell r="A3003">
            <v>39197</v>
          </cell>
          <cell r="B3003">
            <v>4.5999999999999996</v>
          </cell>
          <cell r="C3003">
            <v>3.1970086608927346</v>
          </cell>
          <cell r="D3003">
            <v>2.5349718875502081</v>
          </cell>
          <cell r="E3003">
            <v>3.09</v>
          </cell>
          <cell r="F3003">
            <v>0.90406395736175882</v>
          </cell>
        </row>
        <row r="3004">
          <cell r="A3004">
            <v>39198</v>
          </cell>
          <cell r="B3004">
            <v>4.6500000000000004</v>
          </cell>
          <cell r="C3004">
            <v>3.1974925074925036</v>
          </cell>
          <cell r="D3004">
            <v>2.5360080321285214</v>
          </cell>
          <cell r="E3004">
            <v>3.09</v>
          </cell>
          <cell r="F3004">
            <v>0.91175491175491175</v>
          </cell>
        </row>
        <row r="3005">
          <cell r="A3005">
            <v>39199</v>
          </cell>
          <cell r="B3005">
            <v>4.63</v>
          </cell>
          <cell r="C3005">
            <v>3.1979693741677724</v>
          </cell>
          <cell r="D3005">
            <v>2.5369799196787222</v>
          </cell>
          <cell r="E3005">
            <v>3.09</v>
          </cell>
          <cell r="F3005">
            <v>0.90978695073235683</v>
          </cell>
        </row>
        <row r="3006">
          <cell r="A3006">
            <v>39202</v>
          </cell>
          <cell r="B3006">
            <v>4.7</v>
          </cell>
          <cell r="C3006">
            <v>3.1984692179700462</v>
          </cell>
          <cell r="D3006">
            <v>2.5379678714859515</v>
          </cell>
          <cell r="E3006">
            <v>3.09</v>
          </cell>
          <cell r="F3006">
            <v>0.91813643926788691</v>
          </cell>
        </row>
        <row r="3007">
          <cell r="A3007">
            <v>39210</v>
          </cell>
          <cell r="B3007">
            <v>4.83</v>
          </cell>
          <cell r="C3007">
            <v>3.1990119760479003</v>
          </cell>
          <cell r="D3007">
            <v>2.5391004016064334</v>
          </cell>
          <cell r="E3007">
            <v>3.09</v>
          </cell>
          <cell r="F3007">
            <v>0.94510978043912175</v>
          </cell>
        </row>
        <row r="3008">
          <cell r="A3008">
            <v>39211</v>
          </cell>
          <cell r="B3008">
            <v>4.92</v>
          </cell>
          <cell r="C3008">
            <v>3.1995843032923141</v>
          </cell>
          <cell r="D3008">
            <v>2.540337349397598</v>
          </cell>
          <cell r="E3008">
            <v>3.09</v>
          </cell>
          <cell r="F3008">
            <v>0.95710009976720989</v>
          </cell>
        </row>
        <row r="3009">
          <cell r="A3009">
            <v>39212</v>
          </cell>
          <cell r="B3009">
            <v>4.97</v>
          </cell>
          <cell r="C3009">
            <v>3.2001728723404215</v>
          </cell>
          <cell r="D3009">
            <v>2.5415421686747059</v>
          </cell>
          <cell r="E3009">
            <v>3.09</v>
          </cell>
          <cell r="F3009">
            <v>0.96343085106382975</v>
          </cell>
        </row>
        <row r="3010">
          <cell r="A3010">
            <v>39213</v>
          </cell>
          <cell r="B3010">
            <v>4.9400000000000004</v>
          </cell>
          <cell r="C3010">
            <v>3.2007510800930503</v>
          </cell>
          <cell r="D3010">
            <v>2.5427951807228988</v>
          </cell>
          <cell r="E3010">
            <v>3.09</v>
          </cell>
          <cell r="F3010">
            <v>0.96078431372549022</v>
          </cell>
        </row>
        <row r="3011">
          <cell r="A3011">
            <v>39216</v>
          </cell>
          <cell r="B3011">
            <v>4.97</v>
          </cell>
          <cell r="C3011">
            <v>3.2013388704318895</v>
          </cell>
          <cell r="D3011">
            <v>2.5440722891566332</v>
          </cell>
          <cell r="E3011">
            <v>3.09</v>
          </cell>
          <cell r="F3011">
            <v>0.96312292358803986</v>
          </cell>
        </row>
        <row r="3012">
          <cell r="A3012">
            <v>39217</v>
          </cell>
          <cell r="B3012">
            <v>4.79</v>
          </cell>
          <cell r="C3012">
            <v>3.2018664895383555</v>
          </cell>
          <cell r="D3012">
            <v>2.5451325301204881</v>
          </cell>
          <cell r="E3012">
            <v>3.09</v>
          </cell>
          <cell r="F3012">
            <v>0.93590169378943877</v>
          </cell>
        </row>
        <row r="3013">
          <cell r="A3013">
            <v>39218</v>
          </cell>
          <cell r="B3013">
            <v>4.9000000000000004</v>
          </cell>
          <cell r="C3013">
            <v>3.2024302788844583</v>
          </cell>
          <cell r="D3013">
            <v>2.5462570281124561</v>
          </cell>
          <cell r="E3013">
            <v>3.09</v>
          </cell>
          <cell r="F3013">
            <v>0.95285524568393098</v>
          </cell>
        </row>
        <row r="3014">
          <cell r="A3014">
            <v>39219</v>
          </cell>
          <cell r="B3014">
            <v>4.9800000000000004</v>
          </cell>
          <cell r="C3014">
            <v>3.2030202456023855</v>
          </cell>
          <cell r="D3014">
            <v>2.5474457831325359</v>
          </cell>
          <cell r="E3014">
            <v>3.09</v>
          </cell>
          <cell r="F3014">
            <v>0.96448722203783599</v>
          </cell>
        </row>
        <row r="3015">
          <cell r="A3015">
            <v>39220</v>
          </cell>
          <cell r="B3015">
            <v>5.04</v>
          </cell>
          <cell r="C3015">
            <v>3.2036297279362937</v>
          </cell>
          <cell r="D3015">
            <v>2.5487068273092426</v>
          </cell>
          <cell r="E3015">
            <v>3.0949999999999998</v>
          </cell>
          <cell r="F3015">
            <v>0.97080291970802923</v>
          </cell>
        </row>
        <row r="3016">
          <cell r="A3016">
            <v>39223</v>
          </cell>
          <cell r="B3016">
            <v>5.08</v>
          </cell>
          <cell r="C3016">
            <v>3.2042520729684871</v>
          </cell>
          <cell r="D3016">
            <v>2.5499919678714917</v>
          </cell>
          <cell r="E3016">
            <v>3.1</v>
          </cell>
          <cell r="F3016">
            <v>0.9734660033167496</v>
          </cell>
        </row>
        <row r="3017">
          <cell r="A3017">
            <v>39224</v>
          </cell>
          <cell r="B3017">
            <v>5.12</v>
          </cell>
          <cell r="C3017">
            <v>3.204887267904506</v>
          </cell>
          <cell r="D3017">
            <v>2.5513493975903669</v>
          </cell>
          <cell r="E3017">
            <v>3.1</v>
          </cell>
          <cell r="F3017">
            <v>0.97844827586206895</v>
          </cell>
        </row>
        <row r="3018">
          <cell r="A3018">
            <v>39225</v>
          </cell>
          <cell r="B3018">
            <v>5.19</v>
          </cell>
          <cell r="C3018">
            <v>3.2055452436194862</v>
          </cell>
          <cell r="D3018">
            <v>2.5527550200803275</v>
          </cell>
          <cell r="E3018">
            <v>3.1</v>
          </cell>
          <cell r="F3018">
            <v>0.98475306595956247</v>
          </cell>
        </row>
        <row r="3019">
          <cell r="A3019">
            <v>39226</v>
          </cell>
          <cell r="B3019">
            <v>5.17</v>
          </cell>
          <cell r="C3019">
            <v>3.2061961563949604</v>
          </cell>
          <cell r="D3019">
            <v>2.5541445783132595</v>
          </cell>
          <cell r="E3019">
            <v>3.1</v>
          </cell>
          <cell r="F3019">
            <v>0.98343273691186217</v>
          </cell>
        </row>
        <row r="3020">
          <cell r="A3020">
            <v>39227</v>
          </cell>
          <cell r="B3020">
            <v>5.2</v>
          </cell>
          <cell r="C3020">
            <v>3.2068565750248395</v>
          </cell>
          <cell r="D3020">
            <v>2.5556305220883599</v>
          </cell>
          <cell r="E3020">
            <v>3.1</v>
          </cell>
          <cell r="F3020">
            <v>0.98509440211990729</v>
          </cell>
        </row>
        <row r="3021">
          <cell r="A3021">
            <v>39230</v>
          </cell>
          <cell r="B3021">
            <v>5.32</v>
          </cell>
          <cell r="C3021">
            <v>3.2075562913907252</v>
          </cell>
          <cell r="D3021">
            <v>2.5572048192771151</v>
          </cell>
          <cell r="E3021">
            <v>3.1</v>
          </cell>
          <cell r="F3021">
            <v>0.99370860927152316</v>
          </cell>
        </row>
        <row r="3022">
          <cell r="A3022">
            <v>39231</v>
          </cell>
          <cell r="B3022">
            <v>5.44</v>
          </cell>
          <cell r="C3022">
            <v>3.208295266468054</v>
          </cell>
          <cell r="D3022">
            <v>2.5589156626506093</v>
          </cell>
          <cell r="E3022">
            <v>3.1</v>
          </cell>
          <cell r="F3022">
            <v>0.99966898378020519</v>
          </cell>
        </row>
        <row r="3023">
          <cell r="A3023">
            <v>39232</v>
          </cell>
          <cell r="B3023">
            <v>5.09</v>
          </cell>
          <cell r="C3023">
            <v>3.2089179351422872</v>
          </cell>
          <cell r="D3023">
            <v>2.5603293172690829</v>
          </cell>
          <cell r="E3023">
            <v>3.1</v>
          </cell>
          <cell r="F3023">
            <v>0.97286565188616814</v>
          </cell>
        </row>
        <row r="3024">
          <cell r="A3024">
            <v>39233</v>
          </cell>
          <cell r="B3024">
            <v>5.18</v>
          </cell>
          <cell r="C3024">
            <v>3.209569963612303</v>
          </cell>
          <cell r="D3024">
            <v>2.5617349397590425</v>
          </cell>
          <cell r="E3024">
            <v>3.1</v>
          </cell>
          <cell r="F3024">
            <v>0.98312934171352961</v>
          </cell>
        </row>
        <row r="3025">
          <cell r="A3025">
            <v>39234</v>
          </cell>
          <cell r="B3025">
            <v>5.05</v>
          </cell>
          <cell r="C3025">
            <v>3.2101785714285684</v>
          </cell>
          <cell r="D3025">
            <v>2.5630522088353476</v>
          </cell>
          <cell r="E3025">
            <v>3.1</v>
          </cell>
          <cell r="F3025">
            <v>0.96825396825396826</v>
          </cell>
        </row>
        <row r="3026">
          <cell r="A3026">
            <v>39237</v>
          </cell>
          <cell r="B3026">
            <v>4.63</v>
          </cell>
          <cell r="C3026">
            <v>3.2106479338842941</v>
          </cell>
          <cell r="D3026">
            <v>2.5640160642570344</v>
          </cell>
          <cell r="E3026">
            <v>3.1</v>
          </cell>
          <cell r="F3026">
            <v>0.90347107438016527</v>
          </cell>
        </row>
        <row r="3027">
          <cell r="A3027">
            <v>39238</v>
          </cell>
          <cell r="B3027">
            <v>4.76</v>
          </cell>
          <cell r="C3027">
            <v>3.2111599471249144</v>
          </cell>
          <cell r="D3027">
            <v>2.5650040160642633</v>
          </cell>
          <cell r="E3027">
            <v>3.1</v>
          </cell>
          <cell r="F3027">
            <v>0.92399206873760742</v>
          </cell>
        </row>
        <row r="3028">
          <cell r="A3028">
            <v>39239</v>
          </cell>
          <cell r="B3028">
            <v>4.76</v>
          </cell>
          <cell r="C3028">
            <v>3.2116716220680512</v>
          </cell>
          <cell r="D3028">
            <v>2.5659759036144645</v>
          </cell>
          <cell r="E3028">
            <v>3.1</v>
          </cell>
          <cell r="F3028">
            <v>0.92368681863230917</v>
          </cell>
        </row>
        <row r="3029">
          <cell r="A3029">
            <v>39240</v>
          </cell>
          <cell r="B3029">
            <v>4.9000000000000004</v>
          </cell>
          <cell r="C3029">
            <v>3.2122291941875791</v>
          </cell>
          <cell r="D3029">
            <v>2.5671084337349463</v>
          </cell>
          <cell r="E3029">
            <v>3.1</v>
          </cell>
          <cell r="F3029">
            <v>0.94881109643328931</v>
          </cell>
        </row>
        <row r="3030">
          <cell r="A3030">
            <v>39241</v>
          </cell>
          <cell r="B3030">
            <v>4.93</v>
          </cell>
          <cell r="C3030">
            <v>3.212796302410033</v>
          </cell>
          <cell r="D3030">
            <v>2.5682489959839425</v>
          </cell>
          <cell r="E3030">
            <v>3.1</v>
          </cell>
          <cell r="F3030">
            <v>0.9541102674149885</v>
          </cell>
        </row>
        <row r="3031">
          <cell r="A3031">
            <v>39244</v>
          </cell>
          <cell r="B3031">
            <v>5.0199999999999996</v>
          </cell>
          <cell r="C3031">
            <v>3.2133927392739245</v>
          </cell>
          <cell r="D3031">
            <v>2.5694859437751072</v>
          </cell>
          <cell r="E3031">
            <v>3.1</v>
          </cell>
          <cell r="F3031">
            <v>0.96567656765676568</v>
          </cell>
        </row>
        <row r="3032">
          <cell r="A3032">
            <v>39245</v>
          </cell>
          <cell r="B3032">
            <v>5.1100000000000003</v>
          </cell>
          <cell r="C3032">
            <v>3.2140184757505748</v>
          </cell>
          <cell r="D3032">
            <v>2.5708112449799265</v>
          </cell>
          <cell r="E3032">
            <v>3.1</v>
          </cell>
          <cell r="F3032">
            <v>0.97558561530847909</v>
          </cell>
        </row>
        <row r="3033">
          <cell r="A3033">
            <v>39246</v>
          </cell>
          <cell r="B3033">
            <v>5.24</v>
          </cell>
          <cell r="C3033">
            <v>3.2146866754617385</v>
          </cell>
          <cell r="D3033">
            <v>2.5722329317269139</v>
          </cell>
          <cell r="E3033">
            <v>3.1</v>
          </cell>
          <cell r="F3033">
            <v>0.98944591029023743</v>
          </cell>
        </row>
        <row r="3034">
          <cell r="A3034">
            <v>39247</v>
          </cell>
          <cell r="B3034">
            <v>5.17</v>
          </cell>
          <cell r="C3034">
            <v>3.2153313550939635</v>
          </cell>
          <cell r="D3034">
            <v>2.5736224899598459</v>
          </cell>
          <cell r="E3034">
            <v>3.1</v>
          </cell>
          <cell r="F3034">
            <v>0.98153643257500822</v>
          </cell>
        </row>
        <row r="3035">
          <cell r="A3035">
            <v>39248</v>
          </cell>
          <cell r="B3035">
            <v>5.19</v>
          </cell>
          <cell r="C3035">
            <v>3.2159822017139064</v>
          </cell>
          <cell r="D3035">
            <v>2.5750120481927774</v>
          </cell>
          <cell r="E3035">
            <v>3.1</v>
          </cell>
          <cell r="F3035">
            <v>0.98319050758075144</v>
          </cell>
        </row>
        <row r="3036">
          <cell r="A3036">
            <v>39251</v>
          </cell>
          <cell r="B3036">
            <v>5.34</v>
          </cell>
          <cell r="C3036">
            <v>3.2166820428336051</v>
          </cell>
          <cell r="D3036">
            <v>2.5765381526104481</v>
          </cell>
          <cell r="E3036">
            <v>3.1</v>
          </cell>
          <cell r="F3036">
            <v>0.99472817133443159</v>
          </cell>
        </row>
        <row r="3037">
          <cell r="A3037">
            <v>39252</v>
          </cell>
          <cell r="B3037">
            <v>5.35</v>
          </cell>
          <cell r="C3037">
            <v>3.2173847167325405</v>
          </cell>
          <cell r="D3037">
            <v>2.5780722891566326</v>
          </cell>
          <cell r="E3037">
            <v>3.1</v>
          </cell>
          <cell r="F3037">
            <v>0.9957180500658761</v>
          </cell>
        </row>
        <row r="3038">
          <cell r="A3038">
            <v>39253</v>
          </cell>
          <cell r="B3038">
            <v>5.24</v>
          </cell>
          <cell r="C3038">
            <v>3.2180507079354599</v>
          </cell>
          <cell r="D3038">
            <v>2.5795421686747049</v>
          </cell>
          <cell r="E3038">
            <v>3.1</v>
          </cell>
          <cell r="F3038">
            <v>0.98847546921303919</v>
          </cell>
        </row>
        <row r="3039">
          <cell r="A3039">
            <v>39254</v>
          </cell>
          <cell r="B3039">
            <v>5.31</v>
          </cell>
          <cell r="C3039">
            <v>3.2187393021724793</v>
          </cell>
          <cell r="D3039">
            <v>2.5810602409638608</v>
          </cell>
          <cell r="E3039">
            <v>3.105</v>
          </cell>
          <cell r="F3039">
            <v>0.99242922975641867</v>
          </cell>
        </row>
        <row r="3040">
          <cell r="A3040">
            <v>39255</v>
          </cell>
          <cell r="B3040">
            <v>5.15</v>
          </cell>
          <cell r="C3040">
            <v>3.2193747943402404</v>
          </cell>
          <cell r="D3040">
            <v>2.5824016064257083</v>
          </cell>
          <cell r="E3040">
            <v>3.11</v>
          </cell>
          <cell r="F3040">
            <v>0.97861138532411973</v>
          </cell>
        </row>
        <row r="3041">
          <cell r="A3041">
            <v>39258</v>
          </cell>
          <cell r="B3041">
            <v>4.97</v>
          </cell>
          <cell r="C3041">
            <v>3.2199506578947337</v>
          </cell>
          <cell r="D3041">
            <v>2.5835582329317326</v>
          </cell>
          <cell r="E3041">
            <v>3.11</v>
          </cell>
          <cell r="F3041">
            <v>0.95592105263157889</v>
          </cell>
        </row>
        <row r="3042">
          <cell r="A3042">
            <v>39259</v>
          </cell>
          <cell r="B3042">
            <v>5.01</v>
          </cell>
          <cell r="C3042">
            <v>3.2205392962841142</v>
          </cell>
          <cell r="D3042">
            <v>2.5847469879518132</v>
          </cell>
          <cell r="E3042">
            <v>3.11</v>
          </cell>
          <cell r="F3042">
            <v>0.96086813548174943</v>
          </cell>
        </row>
        <row r="3043">
          <cell r="A3043">
            <v>39260</v>
          </cell>
          <cell r="B3043">
            <v>5.14</v>
          </cell>
          <cell r="C3043">
            <v>3.2211702827087412</v>
          </cell>
          <cell r="D3043">
            <v>2.5860642570281187</v>
          </cell>
          <cell r="E3043">
            <v>3.11</v>
          </cell>
          <cell r="F3043">
            <v>0.97731755424063116</v>
          </cell>
        </row>
        <row r="3044">
          <cell r="A3044">
            <v>39261</v>
          </cell>
          <cell r="B3044">
            <v>4.93</v>
          </cell>
          <cell r="C3044">
            <v>3.2217318435754159</v>
          </cell>
          <cell r="D3044">
            <v>2.5872128514056292</v>
          </cell>
          <cell r="E3044">
            <v>3.11</v>
          </cell>
          <cell r="F3044">
            <v>0.94972067039106145</v>
          </cell>
        </row>
        <row r="3045">
          <cell r="A3045">
            <v>39262</v>
          </cell>
          <cell r="B3045">
            <v>4.8600000000000003</v>
          </cell>
          <cell r="C3045">
            <v>3.2222700394218107</v>
          </cell>
          <cell r="D3045">
            <v>2.588321285140569</v>
          </cell>
          <cell r="E3045">
            <v>3.11</v>
          </cell>
          <cell r="F3045">
            <v>0.94021024967148492</v>
          </cell>
        </row>
        <row r="3046">
          <cell r="A3046">
            <v>39265</v>
          </cell>
          <cell r="B3046">
            <v>4.4800000000000004</v>
          </cell>
          <cell r="C3046">
            <v>3.2226830870279115</v>
          </cell>
          <cell r="D3046">
            <v>2.5891485943775168</v>
          </cell>
          <cell r="E3046">
            <v>3.11</v>
          </cell>
          <cell r="F3046">
            <v>0.87093596059113298</v>
          </cell>
        </row>
        <row r="3047">
          <cell r="A3047">
            <v>39266</v>
          </cell>
          <cell r="B3047">
            <v>4.5599999999999996</v>
          </cell>
          <cell r="C3047">
            <v>3.2231221273801673</v>
          </cell>
          <cell r="D3047">
            <v>2.5900562248996049</v>
          </cell>
          <cell r="E3047">
            <v>3.1150000000000002</v>
          </cell>
          <cell r="F3047">
            <v>0.88115561391989494</v>
          </cell>
        </row>
        <row r="3048">
          <cell r="A3048">
            <v>39267</v>
          </cell>
          <cell r="B3048">
            <v>4.46</v>
          </cell>
          <cell r="C3048">
            <v>3.2235280603872627</v>
          </cell>
          <cell r="D3048">
            <v>2.5909076305220946</v>
          </cell>
          <cell r="E3048">
            <v>3.12</v>
          </cell>
          <cell r="F3048">
            <v>0.8667541844437151</v>
          </cell>
        </row>
        <row r="3049">
          <cell r="A3049">
            <v>39268</v>
          </cell>
          <cell r="B3049">
            <v>4.24</v>
          </cell>
          <cell r="C3049">
            <v>3.2238615485564268</v>
          </cell>
          <cell r="D3049">
            <v>2.5916626506024159</v>
          </cell>
          <cell r="E3049">
            <v>3.12</v>
          </cell>
          <cell r="F3049">
            <v>0.83366141732283461</v>
          </cell>
        </row>
        <row r="3050">
          <cell r="A3050">
            <v>39269</v>
          </cell>
          <cell r="B3050">
            <v>4.43</v>
          </cell>
          <cell r="C3050">
            <v>3.2242571334863857</v>
          </cell>
          <cell r="D3050">
            <v>2.5925381526104481</v>
          </cell>
          <cell r="E3050">
            <v>3.12</v>
          </cell>
          <cell r="F3050">
            <v>0.86159396523450316</v>
          </cell>
        </row>
        <row r="3051">
          <cell r="A3051">
            <v>39272</v>
          </cell>
          <cell r="B3051">
            <v>4.54</v>
          </cell>
          <cell r="C3051">
            <v>3.2246885245901606</v>
          </cell>
          <cell r="D3051">
            <v>2.5935502008032194</v>
          </cell>
          <cell r="E3051">
            <v>3.12</v>
          </cell>
          <cell r="F3051">
            <v>0.87836065573770494</v>
          </cell>
        </row>
        <row r="3052">
          <cell r="A3052">
            <v>39273</v>
          </cell>
          <cell r="B3052">
            <v>4.54</v>
          </cell>
          <cell r="C3052">
            <v>3.2251196329072407</v>
          </cell>
          <cell r="D3052">
            <v>2.5944819277108495</v>
          </cell>
          <cell r="E3052">
            <v>3.12</v>
          </cell>
          <cell r="F3052">
            <v>0.87807276302851522</v>
          </cell>
        </row>
        <row r="3053">
          <cell r="A3053">
            <v>39274</v>
          </cell>
          <cell r="B3053">
            <v>4.55</v>
          </cell>
          <cell r="C3053">
            <v>3.2255537352555668</v>
          </cell>
          <cell r="D3053">
            <v>2.5954618473895641</v>
          </cell>
          <cell r="E3053">
            <v>3.12</v>
          </cell>
          <cell r="F3053">
            <v>0.87975098296199217</v>
          </cell>
        </row>
        <row r="3054">
          <cell r="A3054">
            <v>39275</v>
          </cell>
          <cell r="B3054">
            <v>4.62</v>
          </cell>
          <cell r="C3054">
            <v>3.2260104814936099</v>
          </cell>
          <cell r="D3054">
            <v>2.5964899598393631</v>
          </cell>
          <cell r="E3054">
            <v>3.12</v>
          </cell>
          <cell r="F3054">
            <v>0.89551261054700293</v>
          </cell>
        </row>
        <row r="3055">
          <cell r="A3055">
            <v>39276</v>
          </cell>
          <cell r="B3055">
            <v>4.6100000000000003</v>
          </cell>
          <cell r="C3055">
            <v>3.226463654223966</v>
          </cell>
          <cell r="D3055">
            <v>2.5975421686747047</v>
          </cell>
          <cell r="E3055">
            <v>3.12</v>
          </cell>
          <cell r="F3055">
            <v>0.89390962671905694</v>
          </cell>
        </row>
        <row r="3056">
          <cell r="A3056">
            <v>39279</v>
          </cell>
          <cell r="B3056">
            <v>4.51</v>
          </cell>
          <cell r="C3056">
            <v>3.2268837970540072</v>
          </cell>
          <cell r="D3056">
            <v>2.5985060240963911</v>
          </cell>
          <cell r="E3056">
            <v>3.12</v>
          </cell>
          <cell r="F3056">
            <v>0.87299509001636666</v>
          </cell>
        </row>
        <row r="3057">
          <cell r="A3057">
            <v>39280</v>
          </cell>
          <cell r="B3057">
            <v>4.5999999999999996</v>
          </cell>
          <cell r="C3057">
            <v>3.2273331151832436</v>
          </cell>
          <cell r="D3057">
            <v>2.5995341365461901</v>
          </cell>
          <cell r="E3057">
            <v>3.12</v>
          </cell>
          <cell r="F3057">
            <v>0.89103403141361259</v>
          </cell>
        </row>
        <row r="3058">
          <cell r="A3058">
            <v>39281</v>
          </cell>
          <cell r="B3058">
            <v>4.6399999999999997</v>
          </cell>
          <cell r="C3058">
            <v>3.2277952240758885</v>
          </cell>
          <cell r="D3058">
            <v>2.6006506024096434</v>
          </cell>
          <cell r="E3058">
            <v>3.12</v>
          </cell>
          <cell r="F3058">
            <v>0.89892051030421982</v>
          </cell>
        </row>
        <row r="3059">
          <cell r="A3059">
            <v>39282</v>
          </cell>
          <cell r="B3059">
            <v>4.6100000000000003</v>
          </cell>
          <cell r="C3059">
            <v>3.2282472204054913</v>
          </cell>
          <cell r="D3059">
            <v>2.6017510040160694</v>
          </cell>
          <cell r="E3059">
            <v>3.12</v>
          </cell>
          <cell r="F3059">
            <v>0.89339437540876387</v>
          </cell>
        </row>
        <row r="3060">
          <cell r="A3060">
            <v>39283</v>
          </cell>
          <cell r="B3060">
            <v>4.79</v>
          </cell>
          <cell r="C3060">
            <v>3.2287577639751532</v>
          </cell>
          <cell r="D3060">
            <v>2.6030040160642618</v>
          </cell>
          <cell r="E3060">
            <v>3.12</v>
          </cell>
          <cell r="F3060">
            <v>0.92677345537757438</v>
          </cell>
        </row>
        <row r="3061">
          <cell r="A3061">
            <v>39286</v>
          </cell>
          <cell r="B3061">
            <v>4.96</v>
          </cell>
          <cell r="C3061">
            <v>3.2293235294117624</v>
          </cell>
          <cell r="D3061">
            <v>2.6044497991967916</v>
          </cell>
          <cell r="E3061">
            <v>3.12</v>
          </cell>
          <cell r="F3061">
            <v>0.95392156862745103</v>
          </cell>
        </row>
        <row r="3062">
          <cell r="A3062">
            <v>39287</v>
          </cell>
          <cell r="B3062">
            <v>4.95</v>
          </cell>
          <cell r="C3062">
            <v>3.2298856582816051</v>
          </cell>
          <cell r="D3062">
            <v>2.605871485943779</v>
          </cell>
          <cell r="E3062">
            <v>3.12</v>
          </cell>
          <cell r="F3062">
            <v>0.9526298595230317</v>
          </cell>
        </row>
        <row r="3063">
          <cell r="A3063">
            <v>39288</v>
          </cell>
          <cell r="B3063">
            <v>5.09</v>
          </cell>
          <cell r="C3063">
            <v>3.2304931417374241</v>
          </cell>
          <cell r="D3063">
            <v>2.6074538152610485</v>
          </cell>
          <cell r="E3063">
            <v>3.12</v>
          </cell>
          <cell r="F3063">
            <v>0.96930111038536904</v>
          </cell>
        </row>
        <row r="3064">
          <cell r="A3064">
            <v>39289</v>
          </cell>
          <cell r="B3064">
            <v>5.13</v>
          </cell>
          <cell r="C3064">
            <v>3.2311132876265076</v>
          </cell>
          <cell r="D3064">
            <v>2.6089718875502053</v>
          </cell>
          <cell r="E3064">
            <v>3.12</v>
          </cell>
          <cell r="F3064">
            <v>0.97616715638263141</v>
          </cell>
        </row>
        <row r="3065">
          <cell r="A3065">
            <v>39290</v>
          </cell>
          <cell r="B3065">
            <v>5.13</v>
          </cell>
          <cell r="C3065">
            <v>3.2317330287206238</v>
          </cell>
          <cell r="D3065">
            <v>2.6104738955823339</v>
          </cell>
          <cell r="E3065">
            <v>3.12</v>
          </cell>
          <cell r="F3065">
            <v>0.97584856396866837</v>
          </cell>
        </row>
        <row r="3066">
          <cell r="A3066">
            <v>39293</v>
          </cell>
          <cell r="B3066">
            <v>5.24</v>
          </cell>
          <cell r="C3066">
            <v>3.2323882544861311</v>
          </cell>
          <cell r="D3066">
            <v>2.6120883534136587</v>
          </cell>
          <cell r="E3066">
            <v>3.12</v>
          </cell>
          <cell r="F3066">
            <v>0.98792822185970641</v>
          </cell>
        </row>
        <row r="3067">
          <cell r="A3067">
            <v>39294</v>
          </cell>
          <cell r="B3067">
            <v>5.27</v>
          </cell>
          <cell r="C3067">
            <v>3.2330528375733829</v>
          </cell>
          <cell r="D3067">
            <v>2.613702811244984</v>
          </cell>
          <cell r="E3067">
            <v>3.12</v>
          </cell>
          <cell r="F3067">
            <v>0.99021526418786687</v>
          </cell>
        </row>
        <row r="3068">
          <cell r="A3068">
            <v>39295</v>
          </cell>
          <cell r="B3068">
            <v>5.07</v>
          </cell>
          <cell r="C3068">
            <v>3.2336517769807602</v>
          </cell>
          <cell r="D3068">
            <v>2.6151646586345425</v>
          </cell>
          <cell r="E3068">
            <v>3.12</v>
          </cell>
          <cell r="F3068">
            <v>0.96543853928920764</v>
          </cell>
        </row>
        <row r="3069">
          <cell r="A3069">
            <v>39296</v>
          </cell>
          <cell r="B3069">
            <v>5.2</v>
          </cell>
          <cell r="C3069">
            <v>3.2342926988265948</v>
          </cell>
          <cell r="D3069">
            <v>2.6167469879518115</v>
          </cell>
          <cell r="E3069">
            <v>3.12</v>
          </cell>
          <cell r="F3069">
            <v>0.98207301173402872</v>
          </cell>
        </row>
        <row r="3070">
          <cell r="A3070">
            <v>39297</v>
          </cell>
          <cell r="B3070">
            <v>5.39</v>
          </cell>
          <cell r="C3070">
            <v>3.2349951124144645</v>
          </cell>
          <cell r="D3070">
            <v>2.6185140562249041</v>
          </cell>
          <cell r="E3070">
            <v>3.12</v>
          </cell>
          <cell r="F3070">
            <v>0.99771912675138485</v>
          </cell>
        </row>
        <row r="3071">
          <cell r="A3071">
            <v>39300</v>
          </cell>
          <cell r="B3071">
            <v>5.46</v>
          </cell>
          <cell r="C3071">
            <v>3.2357198697068372</v>
          </cell>
          <cell r="D3071">
            <v>2.6203293172690816</v>
          </cell>
          <cell r="E3071">
            <v>3.12</v>
          </cell>
          <cell r="F3071">
            <v>0.99967426710097718</v>
          </cell>
        </row>
        <row r="3072">
          <cell r="A3072">
            <v>39301</v>
          </cell>
          <cell r="B3072">
            <v>5.49</v>
          </cell>
          <cell r="C3072">
            <v>3.2364539238033183</v>
          </cell>
          <cell r="D3072">
            <v>2.6221204819277157</v>
          </cell>
          <cell r="E3072">
            <v>3.12</v>
          </cell>
          <cell r="F3072">
            <v>0.99967437316834906</v>
          </cell>
        </row>
        <row r="3073">
          <cell r="A3073">
            <v>39302</v>
          </cell>
          <cell r="B3073">
            <v>5.51</v>
          </cell>
          <cell r="C3073">
            <v>3.2371940104166637</v>
          </cell>
          <cell r="D3073">
            <v>2.6239598393574344</v>
          </cell>
          <cell r="E3073">
            <v>3.125</v>
          </cell>
          <cell r="F3073">
            <v>0.99967447916666663</v>
          </cell>
        </row>
        <row r="3074">
          <cell r="A3074">
            <v>39303</v>
          </cell>
          <cell r="B3074">
            <v>5.62</v>
          </cell>
          <cell r="C3074">
            <v>3.2379694109990211</v>
          </cell>
          <cell r="D3074">
            <v>2.6258714859437799</v>
          </cell>
          <cell r="E3074">
            <v>3.13</v>
          </cell>
          <cell r="F3074">
            <v>0.99967458509599738</v>
          </cell>
        </row>
        <row r="3075">
          <cell r="A3075">
            <v>39304</v>
          </cell>
          <cell r="B3075">
            <v>5.63</v>
          </cell>
          <cell r="C3075">
            <v>3.23874756018217</v>
          </cell>
          <cell r="D3075">
            <v>2.6277108433734986</v>
          </cell>
          <cell r="E3075">
            <v>3.13</v>
          </cell>
          <cell r="F3075">
            <v>0.9996746909564086</v>
          </cell>
        </row>
        <row r="3076">
          <cell r="A3076">
            <v>39307</v>
          </cell>
          <cell r="B3076">
            <v>5.72</v>
          </cell>
          <cell r="C3076">
            <v>3.2395544715447122</v>
          </cell>
          <cell r="D3076">
            <v>2.6293734939759079</v>
          </cell>
          <cell r="E3076">
            <v>3.13</v>
          </cell>
          <cell r="F3076">
            <v>0.99967479674796744</v>
          </cell>
        </row>
        <row r="3077">
          <cell r="A3077">
            <v>39308</v>
          </cell>
          <cell r="B3077">
            <v>5.78</v>
          </cell>
          <cell r="C3077">
            <v>3.2403803641092299</v>
          </cell>
          <cell r="D3077">
            <v>2.6310843373494017</v>
          </cell>
          <cell r="E3077">
            <v>3.13</v>
          </cell>
          <cell r="F3077">
            <v>0.9996749024707412</v>
          </cell>
        </row>
        <row r="3078">
          <cell r="A3078">
            <v>39309</v>
          </cell>
          <cell r="B3078">
            <v>5.78</v>
          </cell>
          <cell r="C3078">
            <v>3.2412057198570006</v>
          </cell>
          <cell r="D3078">
            <v>2.6327871485943812</v>
          </cell>
          <cell r="E3078">
            <v>3.13</v>
          </cell>
          <cell r="F3078">
            <v>0.99935001624959374</v>
          </cell>
        </row>
        <row r="3079">
          <cell r="A3079">
            <v>39310</v>
          </cell>
          <cell r="B3079">
            <v>5.64</v>
          </cell>
          <cell r="C3079">
            <v>3.2419850552306664</v>
          </cell>
          <cell r="D3079">
            <v>2.6343534136546221</v>
          </cell>
          <cell r="E3079">
            <v>3.13</v>
          </cell>
          <cell r="F3079">
            <v>0.99870045484080572</v>
          </cell>
        </row>
        <row r="3080">
          <cell r="A3080">
            <v>39311</v>
          </cell>
          <cell r="B3080">
            <v>5.51</v>
          </cell>
          <cell r="C3080">
            <v>3.2427216628775546</v>
          </cell>
          <cell r="D3080">
            <v>2.6357991967871519</v>
          </cell>
          <cell r="E3080">
            <v>3.13</v>
          </cell>
          <cell r="F3080">
            <v>0.99740175381617413</v>
          </cell>
        </row>
        <row r="3081">
          <cell r="A3081">
            <v>39314</v>
          </cell>
          <cell r="B3081">
            <v>5.8</v>
          </cell>
          <cell r="C3081">
            <v>3.243551948051945</v>
          </cell>
          <cell r="D3081">
            <v>2.6376947791164693</v>
          </cell>
          <cell r="E3081">
            <v>3.13</v>
          </cell>
          <cell r="F3081">
            <v>0.99967532467532472</v>
          </cell>
        </row>
        <row r="3082">
          <cell r="A3082">
            <v>39315</v>
          </cell>
          <cell r="B3082">
            <v>5.86</v>
          </cell>
          <cell r="C3082">
            <v>3.2444011684517986</v>
          </cell>
          <cell r="D3082">
            <v>2.6396224899598426</v>
          </cell>
          <cell r="E3082">
            <v>3.13</v>
          </cell>
          <cell r="F3082">
            <v>0.99967543005517689</v>
          </cell>
        </row>
        <row r="3083">
          <cell r="A3083">
            <v>39316</v>
          </cell>
          <cell r="B3083">
            <v>5.88</v>
          </cell>
          <cell r="C3083">
            <v>3.2452563270603472</v>
          </cell>
          <cell r="D3083">
            <v>2.6415502008032163</v>
          </cell>
          <cell r="E3083">
            <v>3.13</v>
          </cell>
          <cell r="F3083">
            <v>0.999675535366645</v>
          </cell>
        </row>
        <row r="3084">
          <cell r="A3084">
            <v>39317</v>
          </cell>
          <cell r="B3084">
            <v>5.94</v>
          </cell>
          <cell r="C3084">
            <v>3.2461303924748592</v>
          </cell>
          <cell r="D3084">
            <v>2.6435582329317295</v>
          </cell>
          <cell r="E3084">
            <v>3.13</v>
          </cell>
          <cell r="F3084">
            <v>0.99967564060979563</v>
          </cell>
        </row>
        <row r="3085">
          <cell r="A3085">
            <v>39318</v>
          </cell>
          <cell r="B3085">
            <v>6.03</v>
          </cell>
          <cell r="C3085">
            <v>3.2470330739299582</v>
          </cell>
          <cell r="D3085">
            <v>2.6456224899598415</v>
          </cell>
          <cell r="E3085">
            <v>3.13</v>
          </cell>
          <cell r="F3085">
            <v>0.9996757457846952</v>
          </cell>
        </row>
        <row r="3086">
          <cell r="A3086">
            <v>39321</v>
          </cell>
          <cell r="B3086">
            <v>6.09</v>
          </cell>
          <cell r="C3086">
            <v>3.2479546191247946</v>
          </cell>
          <cell r="D3086">
            <v>2.6477188755020107</v>
          </cell>
          <cell r="E3086">
            <v>3.13</v>
          </cell>
          <cell r="F3086">
            <v>0.99967585089141009</v>
          </cell>
        </row>
        <row r="3087">
          <cell r="A3087">
            <v>39322</v>
          </cell>
          <cell r="B3087">
            <v>6.16</v>
          </cell>
          <cell r="C3087">
            <v>3.2488982501620192</v>
          </cell>
          <cell r="D3087">
            <v>2.6498714859437769</v>
          </cell>
          <cell r="E3087">
            <v>3.13</v>
          </cell>
          <cell r="F3087">
            <v>0.99967595593000647</v>
          </cell>
        </row>
        <row r="3088">
          <cell r="A3088">
            <v>39323</v>
          </cell>
          <cell r="B3088">
            <v>6.05</v>
          </cell>
          <cell r="C3088">
            <v>3.2498056365403274</v>
          </cell>
          <cell r="D3088">
            <v>2.6519839357429738</v>
          </cell>
          <cell r="E3088">
            <v>3.13</v>
          </cell>
          <cell r="F3088">
            <v>0.99902818270165206</v>
          </cell>
        </row>
        <row r="3089">
          <cell r="A3089">
            <v>39324</v>
          </cell>
          <cell r="B3089">
            <v>6.12</v>
          </cell>
          <cell r="C3089">
            <v>3.2507351036269401</v>
          </cell>
          <cell r="D3089">
            <v>2.6541606425702833</v>
          </cell>
          <cell r="E3089">
            <v>3.13</v>
          </cell>
          <cell r="F3089">
            <v>0.99935233160621761</v>
          </cell>
        </row>
        <row r="3090">
          <cell r="A3090">
            <v>39325</v>
          </cell>
          <cell r="B3090">
            <v>6.18</v>
          </cell>
          <cell r="C3090">
            <v>3.2516833926837139</v>
          </cell>
          <cell r="D3090">
            <v>2.6563775100401625</v>
          </cell>
          <cell r="E3090">
            <v>3.13</v>
          </cell>
          <cell r="F3090">
            <v>0.99967627063774689</v>
          </cell>
        </row>
        <row r="3091">
          <cell r="A3091">
            <v>39328</v>
          </cell>
          <cell r="B3091">
            <v>6.29</v>
          </cell>
          <cell r="C3091">
            <v>3.2526666666666642</v>
          </cell>
          <cell r="D3091">
            <v>2.6586987951807246</v>
          </cell>
          <cell r="E3091">
            <v>3.1349999999999998</v>
          </cell>
          <cell r="F3091">
            <v>0.99967637540453069</v>
          </cell>
        </row>
        <row r="3092">
          <cell r="A3092">
            <v>39329</v>
          </cell>
          <cell r="B3092">
            <v>6.26</v>
          </cell>
          <cell r="C3092">
            <v>3.2536395988353259</v>
          </cell>
          <cell r="D3092">
            <v>2.6609959839357451</v>
          </cell>
          <cell r="E3092">
            <v>3.14</v>
          </cell>
          <cell r="F3092">
            <v>0.99935296020705278</v>
          </cell>
        </row>
        <row r="3093">
          <cell r="A3093">
            <v>39330</v>
          </cell>
          <cell r="B3093">
            <v>6.28</v>
          </cell>
          <cell r="C3093">
            <v>3.2546183699870612</v>
          </cell>
          <cell r="D3093">
            <v>2.6632851405622517</v>
          </cell>
          <cell r="E3093">
            <v>3.14</v>
          </cell>
          <cell r="F3093">
            <v>0.99935316946959896</v>
          </cell>
        </row>
        <row r="3094">
          <cell r="A3094">
            <v>39331</v>
          </cell>
          <cell r="B3094">
            <v>6.38</v>
          </cell>
          <cell r="C3094">
            <v>3.2556288393145789</v>
          </cell>
          <cell r="D3094">
            <v>2.6656546184738983</v>
          </cell>
          <cell r="E3094">
            <v>3.14</v>
          </cell>
          <cell r="F3094">
            <v>0.9996766892984158</v>
          </cell>
        </row>
        <row r="3095">
          <cell r="A3095">
            <v>39332</v>
          </cell>
          <cell r="B3095">
            <v>6.24</v>
          </cell>
          <cell r="C3095">
            <v>3.2565934065934039</v>
          </cell>
          <cell r="D3095">
            <v>2.66789558232932</v>
          </cell>
          <cell r="E3095">
            <v>3.14</v>
          </cell>
          <cell r="F3095">
            <v>0.99838396897220427</v>
          </cell>
        </row>
        <row r="3096">
          <cell r="A3096">
            <v>39335</v>
          </cell>
          <cell r="B3096">
            <v>6.34</v>
          </cell>
          <cell r="C3096">
            <v>3.2575896607431316</v>
          </cell>
          <cell r="D3096">
            <v>2.670265060240967</v>
          </cell>
          <cell r="E3096">
            <v>3.14</v>
          </cell>
          <cell r="F3096">
            <v>0.9993537964458804</v>
          </cell>
        </row>
        <row r="3097">
          <cell r="A3097">
            <v>39336</v>
          </cell>
          <cell r="B3097">
            <v>6.05</v>
          </cell>
          <cell r="C3097">
            <v>3.2584916020671808</v>
          </cell>
          <cell r="D3097">
            <v>2.6724176706827345</v>
          </cell>
          <cell r="E3097">
            <v>3.14</v>
          </cell>
          <cell r="F3097">
            <v>0.99612403100775193</v>
          </cell>
        </row>
        <row r="3098">
          <cell r="A3098">
            <v>39337</v>
          </cell>
          <cell r="B3098">
            <v>6.13</v>
          </cell>
          <cell r="C3098">
            <v>3.2594187923797193</v>
          </cell>
          <cell r="D3098">
            <v>2.6746345381526142</v>
          </cell>
          <cell r="E3098">
            <v>3.14</v>
          </cell>
          <cell r="F3098">
            <v>0.99709396189861155</v>
          </cell>
        </row>
        <row r="3099">
          <cell r="A3099">
            <v>39338</v>
          </cell>
          <cell r="B3099">
            <v>6.24</v>
          </cell>
          <cell r="C3099">
            <v>3.2603808908973502</v>
          </cell>
          <cell r="D3099">
            <v>2.6769477911646624</v>
          </cell>
          <cell r="E3099">
            <v>3.14</v>
          </cell>
          <cell r="F3099">
            <v>0.99774047772756613</v>
          </cell>
        </row>
        <row r="3100">
          <cell r="A3100">
            <v>39339</v>
          </cell>
          <cell r="B3100">
            <v>6.29</v>
          </cell>
          <cell r="C3100">
            <v>3.2613585027428176</v>
          </cell>
          <cell r="D3100">
            <v>2.6793172690763094</v>
          </cell>
          <cell r="E3100">
            <v>3.14</v>
          </cell>
          <cell r="F3100">
            <v>0.99870926105195224</v>
          </cell>
        </row>
        <row r="3101">
          <cell r="A3101">
            <v>39342</v>
          </cell>
          <cell r="B3101">
            <v>6.42</v>
          </cell>
          <cell r="C3101">
            <v>3.2623774193548361</v>
          </cell>
          <cell r="D3101">
            <v>2.6817751004016106</v>
          </cell>
          <cell r="E3101">
            <v>3.14</v>
          </cell>
          <cell r="F3101">
            <v>0.99967741935483867</v>
          </cell>
        </row>
        <row r="3102">
          <cell r="A3102">
            <v>39343</v>
          </cell>
          <cell r="B3102">
            <v>6.44</v>
          </cell>
          <cell r="C3102">
            <v>3.2634021283456924</v>
          </cell>
          <cell r="D3102">
            <v>2.6842489959839395</v>
          </cell>
          <cell r="E3102">
            <v>3.14</v>
          </cell>
          <cell r="F3102">
            <v>0.99967752337955496</v>
          </cell>
        </row>
        <row r="3103">
          <cell r="A3103">
            <v>39344</v>
          </cell>
          <cell r="B3103">
            <v>6.41</v>
          </cell>
          <cell r="C3103">
            <v>3.2644165054803329</v>
          </cell>
          <cell r="D3103">
            <v>2.6867228915662689</v>
          </cell>
          <cell r="E3103">
            <v>3.145</v>
          </cell>
          <cell r="F3103">
            <v>0.99903288201160545</v>
          </cell>
        </row>
        <row r="3104">
          <cell r="A3104">
            <v>39345</v>
          </cell>
          <cell r="B3104">
            <v>6.5</v>
          </cell>
          <cell r="C3104">
            <v>3.2654592330003198</v>
          </cell>
          <cell r="D3104">
            <v>2.6892690763052243</v>
          </cell>
          <cell r="E3104">
            <v>3.15</v>
          </cell>
          <cell r="F3104">
            <v>0.99967773122784398</v>
          </cell>
        </row>
        <row r="3105">
          <cell r="A3105">
            <v>39346</v>
          </cell>
          <cell r="B3105">
            <v>6.49</v>
          </cell>
          <cell r="C3105">
            <v>3.2664980670103065</v>
          </cell>
          <cell r="D3105">
            <v>2.6917911646586377</v>
          </cell>
          <cell r="E3105">
            <v>3.15</v>
          </cell>
          <cell r="F3105">
            <v>0.99935567010309279</v>
          </cell>
        </row>
        <row r="3106">
          <cell r="A3106">
            <v>39349</v>
          </cell>
          <cell r="B3106">
            <v>6.52</v>
          </cell>
          <cell r="C3106">
            <v>3.2675458937198041</v>
          </cell>
          <cell r="D3106">
            <v>2.6943534136546212</v>
          </cell>
          <cell r="E3106">
            <v>3.15</v>
          </cell>
          <cell r="F3106">
            <v>0.99967793880837363</v>
          </cell>
        </row>
        <row r="3107">
          <cell r="A3107">
            <v>39350</v>
          </cell>
          <cell r="B3107">
            <v>6.46</v>
          </cell>
          <cell r="C3107">
            <v>3.268573728267866</v>
          </cell>
          <cell r="D3107">
            <v>2.6968353413654644</v>
          </cell>
          <cell r="E3107">
            <v>3.15</v>
          </cell>
          <cell r="F3107">
            <v>0.99871216999356083</v>
          </cell>
        </row>
        <row r="3108">
          <cell r="A3108">
            <v>39351</v>
          </cell>
          <cell r="B3108">
            <v>6.38</v>
          </cell>
          <cell r="C3108">
            <v>3.2695751528805892</v>
          </cell>
          <cell r="D3108">
            <v>2.6992610441767093</v>
          </cell>
          <cell r="E3108">
            <v>3.15</v>
          </cell>
          <cell r="F3108">
            <v>0.99710331509494687</v>
          </cell>
        </row>
        <row r="3109">
          <cell r="A3109">
            <v>39352</v>
          </cell>
          <cell r="B3109">
            <v>6.47</v>
          </cell>
          <cell r="C3109">
            <v>3.2706048906048872</v>
          </cell>
          <cell r="D3109">
            <v>2.701767068273095</v>
          </cell>
          <cell r="E3109">
            <v>3.15</v>
          </cell>
          <cell r="F3109">
            <v>0.99871299871299868</v>
          </cell>
        </row>
        <row r="3110">
          <cell r="A3110">
            <v>39353</v>
          </cell>
          <cell r="B3110">
            <v>6.57</v>
          </cell>
          <cell r="C3110">
            <v>3.2716661305886103</v>
          </cell>
          <cell r="D3110">
            <v>2.7043775100401626</v>
          </cell>
          <cell r="E3110">
            <v>3.15</v>
          </cell>
          <cell r="F3110">
            <v>0.99967835316822129</v>
          </cell>
        </row>
        <row r="3111">
          <cell r="A3111">
            <v>39363</v>
          </cell>
          <cell r="B3111">
            <v>6.31</v>
          </cell>
          <cell r="C3111">
            <v>3.2726430868167169</v>
          </cell>
          <cell r="D3111">
            <v>2.7067951807228936</v>
          </cell>
          <cell r="E3111">
            <v>3.15</v>
          </cell>
          <cell r="F3111">
            <v>0.99581993569131833</v>
          </cell>
        </row>
        <row r="3112">
          <cell r="A3112">
            <v>39364</v>
          </cell>
          <cell r="B3112">
            <v>6.42</v>
          </cell>
          <cell r="C3112">
            <v>3.2736547733847603</v>
          </cell>
          <cell r="D3112">
            <v>2.7093012048192788</v>
          </cell>
          <cell r="E3112">
            <v>3.15</v>
          </cell>
          <cell r="F3112">
            <v>0.99710703953712632</v>
          </cell>
        </row>
        <row r="3113">
          <cell r="A3113">
            <v>39365</v>
          </cell>
          <cell r="B3113">
            <v>6.49</v>
          </cell>
          <cell r="C3113">
            <v>3.274688303341899</v>
          </cell>
          <cell r="D3113">
            <v>2.7118473895582342</v>
          </cell>
          <cell r="E3113">
            <v>3.1550000000000002</v>
          </cell>
          <cell r="F3113">
            <v>0.99839331619537275</v>
          </cell>
        </row>
        <row r="3114">
          <cell r="A3114">
            <v>39366</v>
          </cell>
          <cell r="B3114">
            <v>6.67</v>
          </cell>
          <cell r="C3114">
            <v>3.2757789913266908</v>
          </cell>
          <cell r="D3114">
            <v>2.7145542168674712</v>
          </cell>
          <cell r="E3114">
            <v>3.16</v>
          </cell>
          <cell r="F3114">
            <v>0.99967876646321874</v>
          </cell>
        </row>
        <row r="3115">
          <cell r="A3115">
            <v>39367</v>
          </cell>
          <cell r="B3115">
            <v>6.66</v>
          </cell>
          <cell r="C3115">
            <v>3.2768657675016022</v>
          </cell>
          <cell r="D3115">
            <v>2.7172289156626515</v>
          </cell>
          <cell r="E3115">
            <v>3.16</v>
          </cell>
          <cell r="F3115">
            <v>0.99935773924213234</v>
          </cell>
        </row>
        <row r="3116">
          <cell r="A3116">
            <v>39370</v>
          </cell>
          <cell r="B3116">
            <v>6.8</v>
          </cell>
          <cell r="C3116">
            <v>3.2779967897271232</v>
          </cell>
          <cell r="D3116">
            <v>2.7200240963855431</v>
          </cell>
          <cell r="E3116">
            <v>3.16</v>
          </cell>
          <cell r="F3116">
            <v>0.99967897271268058</v>
          </cell>
        </row>
        <row r="3117">
          <cell r="A3117">
            <v>39371</v>
          </cell>
          <cell r="B3117">
            <v>6.9</v>
          </cell>
          <cell r="C3117">
            <v>3.2791591784338858</v>
          </cell>
          <cell r="D3117">
            <v>2.7228514056224911</v>
          </cell>
          <cell r="E3117">
            <v>3.16</v>
          </cell>
          <cell r="F3117">
            <v>0.99967907573812576</v>
          </cell>
        </row>
        <row r="3118">
          <cell r="A3118">
            <v>39372</v>
          </cell>
          <cell r="B3118">
            <v>6.83</v>
          </cell>
          <cell r="C3118">
            <v>3.2802983638113532</v>
          </cell>
          <cell r="D3118">
            <v>2.7256224899598407</v>
          </cell>
          <cell r="E3118">
            <v>3.16</v>
          </cell>
          <cell r="F3118">
            <v>0.99935835739493106</v>
          </cell>
        </row>
        <row r="3119">
          <cell r="A3119">
            <v>39373</v>
          </cell>
          <cell r="B3119">
            <v>6.6</v>
          </cell>
          <cell r="C3119">
            <v>3.2813630532392519</v>
          </cell>
          <cell r="D3119">
            <v>2.7281847389558247</v>
          </cell>
          <cell r="E3119">
            <v>3.16</v>
          </cell>
          <cell r="F3119">
            <v>0.99807568954457981</v>
          </cell>
        </row>
        <row r="3120">
          <cell r="A3120">
            <v>39374</v>
          </cell>
          <cell r="B3120">
            <v>6.61</v>
          </cell>
          <cell r="C3120">
            <v>3.2824302661109295</v>
          </cell>
          <cell r="D3120">
            <v>2.7307630522088364</v>
          </cell>
          <cell r="E3120">
            <v>3.16</v>
          </cell>
          <cell r="F3120">
            <v>0.99807630650849632</v>
          </cell>
        </row>
        <row r="3121">
          <cell r="A3121">
            <v>39377</v>
          </cell>
          <cell r="B3121">
            <v>6.44</v>
          </cell>
          <cell r="C3121">
            <v>3.2834423076923041</v>
          </cell>
          <cell r="D3121">
            <v>2.7332208835341372</v>
          </cell>
          <cell r="E3121">
            <v>3.16</v>
          </cell>
          <cell r="F3121">
            <v>0.99487179487179489</v>
          </cell>
        </row>
        <row r="3122">
          <cell r="A3122">
            <v>39378</v>
          </cell>
          <cell r="B3122">
            <v>6.85</v>
          </cell>
          <cell r="C3122">
            <v>3.2845850688881737</v>
          </cell>
          <cell r="D3122">
            <v>2.7359919678714864</v>
          </cell>
          <cell r="E3122">
            <v>3.16</v>
          </cell>
          <cell r="F3122">
            <v>0.99935917975008015</v>
          </cell>
        </row>
        <row r="3123">
          <cell r="A3123">
            <v>39379</v>
          </cell>
          <cell r="B3123">
            <v>6.93</v>
          </cell>
          <cell r="C3123">
            <v>3.2857527226137058</v>
          </cell>
          <cell r="D3123">
            <v>2.7388273092369477</v>
          </cell>
          <cell r="E3123">
            <v>3.16</v>
          </cell>
          <cell r="F3123">
            <v>0.9996796925048046</v>
          </cell>
        </row>
        <row r="3124">
          <cell r="A3124">
            <v>39380</v>
          </cell>
          <cell r="B3124">
            <v>6.64</v>
          </cell>
          <cell r="C3124">
            <v>3.286826769132241</v>
          </cell>
          <cell r="D3124">
            <v>2.7414457831325296</v>
          </cell>
          <cell r="E3124">
            <v>3.16</v>
          </cell>
          <cell r="F3124">
            <v>0.99743836055075252</v>
          </cell>
        </row>
        <row r="3125">
          <cell r="A3125">
            <v>39381</v>
          </cell>
          <cell r="B3125">
            <v>6.68</v>
          </cell>
          <cell r="C3125">
            <v>3.2879129321382807</v>
          </cell>
          <cell r="D3125">
            <v>2.7440963855421683</v>
          </cell>
          <cell r="E3125">
            <v>3.16</v>
          </cell>
          <cell r="F3125">
            <v>0.99807938540332908</v>
          </cell>
        </row>
        <row r="3126">
          <cell r="A3126">
            <v>39384</v>
          </cell>
          <cell r="B3126">
            <v>6.89</v>
          </cell>
          <cell r="C3126">
            <v>3.2890655999999967</v>
          </cell>
          <cell r="D3126">
            <v>2.7469156626506015</v>
          </cell>
          <cell r="E3126">
            <v>3.16</v>
          </cell>
          <cell r="F3126">
            <v>0.99904000000000004</v>
          </cell>
        </row>
        <row r="3127">
          <cell r="A3127">
            <v>39385</v>
          </cell>
          <cell r="B3127">
            <v>7.08</v>
          </cell>
          <cell r="C3127">
            <v>3.2902783109404954</v>
          </cell>
          <cell r="D3127">
            <v>2.7498795180722881</v>
          </cell>
          <cell r="E3127">
            <v>3.16</v>
          </cell>
          <cell r="F3127">
            <v>0.99968010236724247</v>
          </cell>
        </row>
        <row r="3128">
          <cell r="A3128">
            <v>39386</v>
          </cell>
          <cell r="B3128">
            <v>7.14</v>
          </cell>
          <cell r="C3128">
            <v>3.2915094339622604</v>
          </cell>
          <cell r="D3128">
            <v>2.752907630522087</v>
          </cell>
          <cell r="E3128">
            <v>3.16</v>
          </cell>
          <cell r="F3128">
            <v>0.99968020466901186</v>
          </cell>
        </row>
        <row r="3129">
          <cell r="A3129">
            <v>39387</v>
          </cell>
          <cell r="B3129">
            <v>7.12</v>
          </cell>
          <cell r="C3129">
            <v>3.292733375959076</v>
          </cell>
          <cell r="D3129">
            <v>2.7559518072289135</v>
          </cell>
          <cell r="E3129">
            <v>3.16</v>
          </cell>
          <cell r="F3129">
            <v>0.9993606138107417</v>
          </cell>
        </row>
        <row r="3130">
          <cell r="A3130">
            <v>39388</v>
          </cell>
          <cell r="B3130">
            <v>6.97</v>
          </cell>
          <cell r="C3130">
            <v>3.2939085969958417</v>
          </cell>
          <cell r="D3130">
            <v>2.7588915662650577</v>
          </cell>
          <cell r="E3130">
            <v>3.16</v>
          </cell>
          <cell r="F3130">
            <v>0.9987216363055289</v>
          </cell>
        </row>
        <row r="3131">
          <cell r="A3131">
            <v>39391</v>
          </cell>
          <cell r="B3131">
            <v>6.78</v>
          </cell>
          <cell r="C3131">
            <v>3.2950223642172491</v>
          </cell>
          <cell r="D3131">
            <v>2.7616947791164637</v>
          </cell>
          <cell r="E3131">
            <v>3.16</v>
          </cell>
          <cell r="F3131">
            <v>0.99648562300319488</v>
          </cell>
        </row>
        <row r="3132">
          <cell r="A3132">
            <v>39392</v>
          </cell>
          <cell r="B3132">
            <v>6.66</v>
          </cell>
          <cell r="C3132">
            <v>3.2960970935803222</v>
          </cell>
          <cell r="D3132">
            <v>2.7643935742971864</v>
          </cell>
          <cell r="E3132">
            <v>3.16</v>
          </cell>
          <cell r="F3132">
            <v>0.99520919833918875</v>
          </cell>
        </row>
        <row r="3133">
          <cell r="A3133">
            <v>39393</v>
          </cell>
          <cell r="B3133">
            <v>6.75</v>
          </cell>
          <cell r="C3133">
            <v>3.2971998722860758</v>
          </cell>
          <cell r="D3133">
            <v>2.7671726907630498</v>
          </cell>
          <cell r="E3133">
            <v>3.165</v>
          </cell>
          <cell r="F3133">
            <v>0.99616858237547889</v>
          </cell>
        </row>
        <row r="3134">
          <cell r="A3134">
            <v>39394</v>
          </cell>
          <cell r="B3134">
            <v>6.45</v>
          </cell>
          <cell r="C3134">
            <v>3.2982061921480974</v>
          </cell>
          <cell r="D3134">
            <v>2.7697028112449775</v>
          </cell>
          <cell r="E3134">
            <v>3.17</v>
          </cell>
          <cell r="F3134">
            <v>0.99138206192148104</v>
          </cell>
        </row>
        <row r="3135">
          <cell r="A3135">
            <v>39395</v>
          </cell>
          <cell r="B3135">
            <v>6.44</v>
          </cell>
          <cell r="C3135">
            <v>3.2992086790044639</v>
          </cell>
          <cell r="D3135">
            <v>2.7722248995983909</v>
          </cell>
          <cell r="E3135">
            <v>3.17</v>
          </cell>
          <cell r="F3135">
            <v>0.99042756860242498</v>
          </cell>
        </row>
        <row r="3136">
          <cell r="A3136">
            <v>39398</v>
          </cell>
          <cell r="B3136">
            <v>6.29</v>
          </cell>
          <cell r="C3136">
            <v>3.3001626794258345</v>
          </cell>
          <cell r="D3136">
            <v>2.7746586345381501</v>
          </cell>
          <cell r="E3136">
            <v>3.17</v>
          </cell>
          <cell r="F3136">
            <v>0.98724082934609247</v>
          </cell>
        </row>
        <row r="3137">
          <cell r="A3137">
            <v>39399</v>
          </cell>
          <cell r="B3137">
            <v>6.24</v>
          </cell>
          <cell r="C3137">
            <v>3.3011001275510177</v>
          </cell>
          <cell r="D3137">
            <v>2.777060240963853</v>
          </cell>
          <cell r="E3137">
            <v>3.17</v>
          </cell>
          <cell r="F3137">
            <v>0.98565051020408168</v>
          </cell>
        </row>
        <row r="3138">
          <cell r="A3138">
            <v>39400</v>
          </cell>
          <cell r="B3138">
            <v>6.55</v>
          </cell>
          <cell r="C3138">
            <v>3.3021357985336279</v>
          </cell>
          <cell r="D3138">
            <v>2.7797269076305198</v>
          </cell>
          <cell r="E3138">
            <v>3.17</v>
          </cell>
          <cell r="F3138">
            <v>0.99330570608861968</v>
          </cell>
        </row>
        <row r="3139">
          <cell r="A3139">
            <v>39401</v>
          </cell>
          <cell r="B3139">
            <v>6.51</v>
          </cell>
          <cell r="C3139">
            <v>3.3031580624601626</v>
          </cell>
          <cell r="D3139">
            <v>2.7823132530120458</v>
          </cell>
          <cell r="E3139">
            <v>3.17</v>
          </cell>
          <cell r="F3139">
            <v>0.99267049075844482</v>
          </cell>
        </row>
        <row r="3140">
          <cell r="A3140">
            <v>39402</v>
          </cell>
          <cell r="B3140">
            <v>6.44</v>
          </cell>
          <cell r="C3140">
            <v>3.3041573749601754</v>
          </cell>
          <cell r="D3140">
            <v>2.7848674698795159</v>
          </cell>
          <cell r="E3140">
            <v>3.17</v>
          </cell>
          <cell r="F3140">
            <v>0.98948709780184774</v>
          </cell>
        </row>
        <row r="3141">
          <cell r="A3141">
            <v>39405</v>
          </cell>
          <cell r="B3141">
            <v>7.13</v>
          </cell>
          <cell r="C3141">
            <v>3.3053757961783408</v>
          </cell>
          <cell r="D3141">
            <v>2.7879839357429699</v>
          </cell>
          <cell r="E3141">
            <v>3.17</v>
          </cell>
          <cell r="F3141">
            <v>0.99936305732484076</v>
          </cell>
        </row>
        <row r="3142">
          <cell r="A3142">
            <v>39406</v>
          </cell>
          <cell r="B3142">
            <v>7.17</v>
          </cell>
          <cell r="C3142">
            <v>3.3066061763769468</v>
          </cell>
          <cell r="D3142">
            <v>2.7911405622489944</v>
          </cell>
          <cell r="E3142">
            <v>3.17</v>
          </cell>
          <cell r="F3142">
            <v>0.99968163005412292</v>
          </cell>
        </row>
        <row r="3143">
          <cell r="A3143">
            <v>39407</v>
          </cell>
          <cell r="B3143">
            <v>7.06</v>
          </cell>
          <cell r="C3143">
            <v>3.3078007638446816</v>
          </cell>
          <cell r="D3143">
            <v>2.7942088353413634</v>
          </cell>
          <cell r="E3143">
            <v>3.17</v>
          </cell>
          <cell r="F3143">
            <v>0.99809038828771479</v>
          </cell>
        </row>
        <row r="3144">
          <cell r="A3144">
            <v>39408</v>
          </cell>
          <cell r="B3144">
            <v>6.75</v>
          </cell>
          <cell r="C3144">
            <v>3.308895959274575</v>
          </cell>
          <cell r="D3144">
            <v>2.7970441767068257</v>
          </cell>
          <cell r="E3144">
            <v>3.17</v>
          </cell>
          <cell r="F3144">
            <v>0.99490932230353168</v>
          </cell>
        </row>
        <row r="3145">
          <cell r="A3145">
            <v>39409</v>
          </cell>
          <cell r="B3145">
            <v>6.82</v>
          </cell>
          <cell r="C3145">
            <v>3.3100127226463072</v>
          </cell>
          <cell r="D3145">
            <v>2.7999437751003997</v>
          </cell>
          <cell r="E3145">
            <v>3.17</v>
          </cell>
          <cell r="F3145">
            <v>0.99586513994910941</v>
          </cell>
        </row>
        <row r="3146">
          <cell r="A3146">
            <v>39412</v>
          </cell>
          <cell r="B3146">
            <v>6.72</v>
          </cell>
          <cell r="C3146">
            <v>3.31109697933227</v>
          </cell>
          <cell r="D3146">
            <v>2.8028032128514035</v>
          </cell>
          <cell r="E3146">
            <v>3.17</v>
          </cell>
          <cell r="F3146">
            <v>0.99427662957074725</v>
          </cell>
        </row>
        <row r="3147">
          <cell r="A3147">
            <v>39413</v>
          </cell>
          <cell r="B3147">
            <v>6.59</v>
          </cell>
          <cell r="C3147">
            <v>3.3121392244119483</v>
          </cell>
          <cell r="D3147">
            <v>2.805630522088352</v>
          </cell>
          <cell r="E3147">
            <v>3.17</v>
          </cell>
          <cell r="F3147">
            <v>0.99173553719008267</v>
          </cell>
        </row>
        <row r="3148">
          <cell r="A3148">
            <v>39414</v>
          </cell>
          <cell r="B3148">
            <v>6.51</v>
          </cell>
          <cell r="C3148">
            <v>3.3131553860819793</v>
          </cell>
          <cell r="D3148">
            <v>2.8084016064257011</v>
          </cell>
          <cell r="E3148">
            <v>3.17</v>
          </cell>
          <cell r="F3148">
            <v>0.99014934858595482</v>
          </cell>
        </row>
        <row r="3149">
          <cell r="A3149">
            <v>39415</v>
          </cell>
          <cell r="B3149">
            <v>6.8</v>
          </cell>
          <cell r="C3149">
            <v>3.314263024142309</v>
          </cell>
          <cell r="D3149">
            <v>2.8114136546184723</v>
          </cell>
          <cell r="E3149">
            <v>3.17</v>
          </cell>
          <cell r="F3149">
            <v>0.9952350698856417</v>
          </cell>
        </row>
        <row r="3150">
          <cell r="A3150">
            <v>39416</v>
          </cell>
          <cell r="B3150">
            <v>6.63</v>
          </cell>
          <cell r="C3150">
            <v>3.3153159733248612</v>
          </cell>
          <cell r="D3150">
            <v>2.8142811244979908</v>
          </cell>
          <cell r="E3150">
            <v>3.17</v>
          </cell>
          <cell r="F3150">
            <v>0.99206097173705943</v>
          </cell>
        </row>
        <row r="3151">
          <cell r="A3151">
            <v>39419</v>
          </cell>
          <cell r="B3151">
            <v>6.64</v>
          </cell>
          <cell r="C3151">
            <v>3.3163714285714243</v>
          </cell>
          <cell r="D3151">
            <v>2.8171646586345371</v>
          </cell>
          <cell r="E3151">
            <v>3.1749999999999998</v>
          </cell>
          <cell r="F3151">
            <v>0.99206349206349209</v>
          </cell>
        </row>
        <row r="3152">
          <cell r="A3152">
            <v>39420</v>
          </cell>
          <cell r="B3152">
            <v>6.7</v>
          </cell>
          <cell r="C3152">
            <v>3.3174452554744485</v>
          </cell>
          <cell r="D3152">
            <v>2.820072289156625</v>
          </cell>
          <cell r="E3152">
            <v>3.18</v>
          </cell>
          <cell r="F3152">
            <v>0.99365280863218031</v>
          </cell>
        </row>
        <row r="3153">
          <cell r="A3153">
            <v>39421</v>
          </cell>
          <cell r="B3153">
            <v>6.87</v>
          </cell>
          <cell r="C3153">
            <v>3.3185723350253769</v>
          </cell>
          <cell r="D3153">
            <v>2.8231566265060222</v>
          </cell>
          <cell r="E3153">
            <v>3.18</v>
          </cell>
          <cell r="F3153">
            <v>0.99651015228426398</v>
          </cell>
        </row>
        <row r="3154">
          <cell r="A3154">
            <v>39422</v>
          </cell>
          <cell r="B3154">
            <v>6.85</v>
          </cell>
          <cell r="C3154">
            <v>3.3196923564858829</v>
          </cell>
          <cell r="D3154">
            <v>2.8262168674698778</v>
          </cell>
          <cell r="E3154">
            <v>3.18</v>
          </cell>
          <cell r="F3154">
            <v>0.99587694259435455</v>
          </cell>
        </row>
        <row r="3155">
          <cell r="A3155">
            <v>39423</v>
          </cell>
          <cell r="B3155">
            <v>6.92</v>
          </cell>
          <cell r="C3155">
            <v>3.3208338617628375</v>
          </cell>
          <cell r="D3155">
            <v>2.8293253012048178</v>
          </cell>
          <cell r="E3155">
            <v>3.18</v>
          </cell>
          <cell r="F3155">
            <v>0.99714648065947997</v>
          </cell>
        </row>
        <row r="3156">
          <cell r="A3156">
            <v>39426</v>
          </cell>
          <cell r="B3156">
            <v>7.01</v>
          </cell>
          <cell r="C3156">
            <v>3.3220031695721044</v>
          </cell>
          <cell r="D3156">
            <v>2.8324658634538133</v>
          </cell>
          <cell r="E3156">
            <v>3.18</v>
          </cell>
          <cell r="F3156">
            <v>0.99778129952456418</v>
          </cell>
        </row>
        <row r="3157">
          <cell r="A3157">
            <v>39427</v>
          </cell>
          <cell r="B3157">
            <v>7.01</v>
          </cell>
          <cell r="C3157">
            <v>3.3231717363751549</v>
          </cell>
          <cell r="D3157">
            <v>2.8356064257028093</v>
          </cell>
          <cell r="E3157">
            <v>3.18</v>
          </cell>
          <cell r="F3157">
            <v>0.99746514575411915</v>
          </cell>
        </row>
        <row r="3158">
          <cell r="A3158">
            <v>39428</v>
          </cell>
          <cell r="B3158">
            <v>6.89</v>
          </cell>
          <cell r="C3158">
            <v>3.3243015521064265</v>
          </cell>
          <cell r="D3158">
            <v>2.8386746987951788</v>
          </cell>
          <cell r="E3158">
            <v>3.18</v>
          </cell>
          <cell r="F3158">
            <v>0.99556541019955658</v>
          </cell>
        </row>
        <row r="3159">
          <cell r="A3159">
            <v>39429</v>
          </cell>
          <cell r="B3159">
            <v>6.72</v>
          </cell>
          <cell r="C3159">
            <v>3.3253768207726373</v>
          </cell>
          <cell r="D3159">
            <v>2.8416305220883511</v>
          </cell>
          <cell r="E3159">
            <v>3.18</v>
          </cell>
          <cell r="F3159">
            <v>0.99176694110196328</v>
          </cell>
        </row>
        <row r="3160">
          <cell r="A3160">
            <v>39430</v>
          </cell>
          <cell r="B3160">
            <v>6.78</v>
          </cell>
          <cell r="C3160">
            <v>3.3264704020259539</v>
          </cell>
          <cell r="D3160">
            <v>2.8446666666666642</v>
          </cell>
          <cell r="E3160">
            <v>3.18</v>
          </cell>
          <cell r="F3160">
            <v>0.99271921494143711</v>
          </cell>
        </row>
        <row r="3161">
          <cell r="A3161">
            <v>39433</v>
          </cell>
          <cell r="B3161">
            <v>6.61</v>
          </cell>
          <cell r="C3161">
            <v>3.3275094936708829</v>
          </cell>
          <cell r="D3161">
            <v>2.8475502008032101</v>
          </cell>
          <cell r="E3161">
            <v>3.18</v>
          </cell>
          <cell r="F3161">
            <v>0.98829113924050638</v>
          </cell>
        </row>
        <row r="3162">
          <cell r="A3162">
            <v>39434</v>
          </cell>
          <cell r="B3162">
            <v>6.57</v>
          </cell>
          <cell r="C3162">
            <v>3.3285352736475766</v>
          </cell>
          <cell r="D3162">
            <v>2.8504016064257001</v>
          </cell>
          <cell r="E3162">
            <v>3.18</v>
          </cell>
          <cell r="F3162">
            <v>0.98702942106928182</v>
          </cell>
        </row>
        <row r="3163">
          <cell r="A3163">
            <v>39435</v>
          </cell>
          <cell r="B3163">
            <v>6.72</v>
          </cell>
          <cell r="C3163">
            <v>3.3296078431372513</v>
          </cell>
          <cell r="D3163">
            <v>2.8533815261044153</v>
          </cell>
          <cell r="E3163">
            <v>3.1850000000000001</v>
          </cell>
          <cell r="F3163">
            <v>0.99114484503478806</v>
          </cell>
        </row>
        <row r="3164">
          <cell r="A3164">
            <v>39436</v>
          </cell>
          <cell r="B3164">
            <v>6.85</v>
          </cell>
          <cell r="C3164">
            <v>3.3307208346506445</v>
          </cell>
          <cell r="D3164">
            <v>2.8564578313252986</v>
          </cell>
          <cell r="E3164">
            <v>3.19</v>
          </cell>
          <cell r="F3164">
            <v>0.99430920012646218</v>
          </cell>
        </row>
        <row r="3165">
          <cell r="A3165">
            <v>39437</v>
          </cell>
          <cell r="B3165">
            <v>6.93</v>
          </cell>
          <cell r="C3165">
            <v>3.3318584070796424</v>
          </cell>
          <cell r="D3165">
            <v>2.8595662650602383</v>
          </cell>
          <cell r="E3165">
            <v>3.19</v>
          </cell>
          <cell r="F3165">
            <v>0.99652338811630847</v>
          </cell>
        </row>
        <row r="3166">
          <cell r="A3166">
            <v>39440</v>
          </cell>
          <cell r="B3166">
            <v>7.1</v>
          </cell>
          <cell r="C3166">
            <v>3.3330489731437565</v>
          </cell>
          <cell r="D3166">
            <v>2.8627630522088325</v>
          </cell>
          <cell r="E3166">
            <v>3.19</v>
          </cell>
          <cell r="F3166">
            <v>0.99842022116903628</v>
          </cell>
        </row>
        <row r="3167">
          <cell r="A3167">
            <v>39441</v>
          </cell>
          <cell r="B3167">
            <v>7.04</v>
          </cell>
          <cell r="C3167">
            <v>3.3342198357548929</v>
          </cell>
          <cell r="D3167">
            <v>2.8659196787148566</v>
          </cell>
          <cell r="E3167">
            <v>3.19</v>
          </cell>
          <cell r="F3167">
            <v>0.99747315224257738</v>
          </cell>
        </row>
        <row r="3168">
          <cell r="A3168">
            <v>39442</v>
          </cell>
          <cell r="B3168">
            <v>7.08</v>
          </cell>
          <cell r="C3168">
            <v>3.3354025892011339</v>
          </cell>
          <cell r="D3168">
            <v>2.8691084337349366</v>
          </cell>
          <cell r="E3168">
            <v>3.19</v>
          </cell>
          <cell r="F3168">
            <v>0.99778970634670039</v>
          </cell>
        </row>
        <row r="3169">
          <cell r="A3169">
            <v>39443</v>
          </cell>
          <cell r="B3169">
            <v>7.19</v>
          </cell>
          <cell r="C3169">
            <v>3.3366193181818153</v>
          </cell>
          <cell r="D3169">
            <v>2.8724337349397557</v>
          </cell>
          <cell r="E3169">
            <v>3.19</v>
          </cell>
          <cell r="F3169">
            <v>0.99968434343434343</v>
          </cell>
        </row>
        <row r="3170">
          <cell r="A3170">
            <v>39444</v>
          </cell>
          <cell r="B3170">
            <v>7.13</v>
          </cell>
          <cell r="C3170">
            <v>3.3378163458504226</v>
          </cell>
          <cell r="D3170">
            <v>2.8757429718875471</v>
          </cell>
          <cell r="E3170">
            <v>3.19</v>
          </cell>
          <cell r="F3170">
            <v>0.99842221520984542</v>
          </cell>
        </row>
        <row r="3171">
          <cell r="A3171">
            <v>39449</v>
          </cell>
          <cell r="B3171">
            <v>6.26</v>
          </cell>
          <cell r="C3171">
            <v>3.3387381703470003</v>
          </cell>
          <cell r="D3171">
            <v>2.8783855421686719</v>
          </cell>
          <cell r="E3171">
            <v>3.1950000000000003</v>
          </cell>
          <cell r="F3171">
            <v>0.97602523659305995</v>
          </cell>
        </row>
        <row r="3172">
          <cell r="A3172">
            <v>39450</v>
          </cell>
          <cell r="B3172">
            <v>6.31</v>
          </cell>
          <cell r="C3172">
            <v>3.3396751813308074</v>
          </cell>
          <cell r="D3172">
            <v>2.881060240963853</v>
          </cell>
          <cell r="E3172">
            <v>3.2</v>
          </cell>
          <cell r="F3172">
            <v>0.9776095868811101</v>
          </cell>
        </row>
        <row r="3173">
          <cell r="A3173">
            <v>39451</v>
          </cell>
          <cell r="B3173">
            <v>6.35</v>
          </cell>
          <cell r="C3173">
            <v>3.3406242118537168</v>
          </cell>
          <cell r="D3173">
            <v>2.8838152610441741</v>
          </cell>
          <cell r="E3173">
            <v>3.2</v>
          </cell>
          <cell r="F3173">
            <v>0.97824716267339218</v>
          </cell>
        </row>
        <row r="3174">
          <cell r="A3174">
            <v>39454</v>
          </cell>
          <cell r="B3174">
            <v>6.38</v>
          </cell>
          <cell r="C3174">
            <v>3.3415820989599716</v>
          </cell>
          <cell r="D3174">
            <v>2.8865863453815233</v>
          </cell>
          <cell r="E3174">
            <v>3.2</v>
          </cell>
          <cell r="F3174">
            <v>0.97825401827923097</v>
          </cell>
        </row>
        <row r="3175">
          <cell r="A3175">
            <v>39455</v>
          </cell>
          <cell r="B3175">
            <v>6.39</v>
          </cell>
          <cell r="C3175">
            <v>3.3425425330812817</v>
          </cell>
          <cell r="D3175">
            <v>2.8893895582329292</v>
          </cell>
          <cell r="E3175">
            <v>3.2</v>
          </cell>
          <cell r="F3175">
            <v>0.9788909892879647</v>
          </cell>
        </row>
        <row r="3176">
          <cell r="A3176">
            <v>39456</v>
          </cell>
          <cell r="B3176">
            <v>6.44</v>
          </cell>
          <cell r="C3176">
            <v>3.343518110236217</v>
          </cell>
          <cell r="D3176">
            <v>2.8922168674698772</v>
          </cell>
          <cell r="E3176">
            <v>3.2</v>
          </cell>
          <cell r="F3176">
            <v>0.97984251968503933</v>
          </cell>
        </row>
        <row r="3177">
          <cell r="A3177">
            <v>39457</v>
          </cell>
          <cell r="B3177">
            <v>6.46</v>
          </cell>
          <cell r="C3177">
            <v>3.3444993702770742</v>
          </cell>
          <cell r="D3177">
            <v>2.8951164658634516</v>
          </cell>
          <cell r="E3177">
            <v>3.2</v>
          </cell>
          <cell r="F3177">
            <v>0.98142317380352639</v>
          </cell>
        </row>
        <row r="3178">
          <cell r="A3178">
            <v>39458</v>
          </cell>
          <cell r="B3178">
            <v>6.5</v>
          </cell>
          <cell r="C3178">
            <v>3.3454926030846672</v>
          </cell>
          <cell r="D3178">
            <v>2.8981044176706807</v>
          </cell>
          <cell r="E3178">
            <v>3.2</v>
          </cell>
          <cell r="F3178">
            <v>0.98268807050676743</v>
          </cell>
        </row>
        <row r="3179">
          <cell r="A3179">
            <v>39461</v>
          </cell>
          <cell r="B3179">
            <v>6.51</v>
          </cell>
          <cell r="C3179">
            <v>3.3464883574575168</v>
          </cell>
          <cell r="D3179">
            <v>2.9010923694779103</v>
          </cell>
          <cell r="E3179">
            <v>3.2</v>
          </cell>
          <cell r="F3179">
            <v>0.9830081812460667</v>
          </cell>
        </row>
        <row r="3180">
          <cell r="A3180">
            <v>39462</v>
          </cell>
          <cell r="B3180">
            <v>6.45</v>
          </cell>
          <cell r="C3180">
            <v>3.3474646115130509</v>
          </cell>
          <cell r="D3180">
            <v>2.9040321285140549</v>
          </cell>
          <cell r="E3180">
            <v>3.2</v>
          </cell>
          <cell r="F3180">
            <v>0.98018244731047499</v>
          </cell>
        </row>
        <row r="3181">
          <cell r="A3181">
            <v>39463</v>
          </cell>
          <cell r="B3181">
            <v>6.27</v>
          </cell>
          <cell r="C3181">
            <v>3.3483836477987388</v>
          </cell>
          <cell r="D3181">
            <v>2.9068674698795163</v>
          </cell>
          <cell r="E3181">
            <v>3.2</v>
          </cell>
          <cell r="F3181">
            <v>0.97358490566037736</v>
          </cell>
        </row>
        <row r="3182">
          <cell r="A3182">
            <v>39464</v>
          </cell>
          <cell r="B3182">
            <v>6.1</v>
          </cell>
          <cell r="C3182">
            <v>3.3492486639421535</v>
          </cell>
          <cell r="D3182">
            <v>2.9095582329317247</v>
          </cell>
          <cell r="E3182">
            <v>3.2</v>
          </cell>
          <cell r="F3182">
            <v>0.97044954416850049</v>
          </cell>
        </row>
        <row r="3183">
          <cell r="A3183">
            <v>39465</v>
          </cell>
          <cell r="B3183">
            <v>6.13</v>
          </cell>
          <cell r="C3183">
            <v>3.3501225644248867</v>
          </cell>
          <cell r="D3183">
            <v>2.9122088353413633</v>
          </cell>
          <cell r="E3183">
            <v>3.2050000000000001</v>
          </cell>
          <cell r="F3183">
            <v>0.97077309868007544</v>
          </cell>
        </row>
        <row r="3184">
          <cell r="A3184">
            <v>39468</v>
          </cell>
          <cell r="B3184">
            <v>5.82</v>
          </cell>
          <cell r="C3184">
            <v>3.3508985234055886</v>
          </cell>
          <cell r="D3184">
            <v>2.9145783132530099</v>
          </cell>
          <cell r="E3184">
            <v>3.21</v>
          </cell>
          <cell r="F3184">
            <v>0.96764059063776309</v>
          </cell>
        </row>
        <row r="3185">
          <cell r="A3185">
            <v>39469</v>
          </cell>
          <cell r="B3185">
            <v>5.4</v>
          </cell>
          <cell r="C3185">
            <v>3.3515420854271323</v>
          </cell>
          <cell r="D3185">
            <v>2.9166746987951786</v>
          </cell>
          <cell r="E3185">
            <v>3.21</v>
          </cell>
          <cell r="F3185">
            <v>0.96231155778894473</v>
          </cell>
        </row>
        <row r="3186">
          <cell r="A3186">
            <v>39470</v>
          </cell>
          <cell r="B3186">
            <v>5.55</v>
          </cell>
          <cell r="C3186">
            <v>3.3522323390894782</v>
          </cell>
          <cell r="D3186">
            <v>2.9188674698795158</v>
          </cell>
          <cell r="E3186">
            <v>3.21</v>
          </cell>
          <cell r="F3186">
            <v>0.96514913657770796</v>
          </cell>
        </row>
        <row r="3187">
          <cell r="A3187">
            <v>39471</v>
          </cell>
          <cell r="B3187">
            <v>5.56</v>
          </cell>
          <cell r="C3187">
            <v>3.3529252981795317</v>
          </cell>
          <cell r="D3187">
            <v>2.9210602409638526</v>
          </cell>
          <cell r="E3187">
            <v>3.21</v>
          </cell>
          <cell r="F3187">
            <v>0.96516007532956682</v>
          </cell>
        </row>
        <row r="3188">
          <cell r="A3188">
            <v>39472</v>
          </cell>
          <cell r="B3188">
            <v>5.62</v>
          </cell>
          <cell r="C3188">
            <v>3.3536366488860962</v>
          </cell>
          <cell r="D3188">
            <v>2.9233172690763025</v>
          </cell>
          <cell r="E3188">
            <v>3.21</v>
          </cell>
          <cell r="F3188">
            <v>0.96517100721681837</v>
          </cell>
        </row>
        <row r="3189">
          <cell r="A3189">
            <v>39475</v>
          </cell>
          <cell r="B3189">
            <v>5.22</v>
          </cell>
          <cell r="C3189">
            <v>3.3542220828105358</v>
          </cell>
          <cell r="D3189">
            <v>2.9252530120481901</v>
          </cell>
          <cell r="E3189">
            <v>3.21</v>
          </cell>
          <cell r="F3189">
            <v>0.94730238393977417</v>
          </cell>
        </row>
        <row r="3190">
          <cell r="A3190">
            <v>39476</v>
          </cell>
          <cell r="B3190">
            <v>5.26</v>
          </cell>
          <cell r="C3190">
            <v>3.3548196926936305</v>
          </cell>
          <cell r="D3190">
            <v>2.9272289156626479</v>
          </cell>
          <cell r="E3190">
            <v>3.21</v>
          </cell>
          <cell r="F3190">
            <v>0.95170899968642209</v>
          </cell>
        </row>
        <row r="3191">
          <cell r="A3191">
            <v>39477</v>
          </cell>
          <cell r="B3191">
            <v>5.2</v>
          </cell>
          <cell r="C3191">
            <v>3.3553981191222535</v>
          </cell>
          <cell r="D3191">
            <v>2.9291807228915627</v>
          </cell>
          <cell r="E3191">
            <v>3.21</v>
          </cell>
          <cell r="F3191">
            <v>0.94451410658307211</v>
          </cell>
        </row>
        <row r="3192">
          <cell r="A3192">
            <v>39478</v>
          </cell>
          <cell r="B3192">
            <v>5.17</v>
          </cell>
          <cell r="C3192">
            <v>3.3559667815731711</v>
          </cell>
          <cell r="D3192">
            <v>2.9311164658634503</v>
          </cell>
          <cell r="E3192">
            <v>3.21</v>
          </cell>
          <cell r="F3192">
            <v>0.9413976809777499</v>
          </cell>
        </row>
        <row r="3193">
          <cell r="A3193">
            <v>39479</v>
          </cell>
          <cell r="B3193">
            <v>5.1100000000000003</v>
          </cell>
          <cell r="C3193">
            <v>3.3565162907268138</v>
          </cell>
          <cell r="D3193">
            <v>2.9329959839357396</v>
          </cell>
          <cell r="E3193">
            <v>3.21</v>
          </cell>
          <cell r="F3193">
            <v>0.9335839598997494</v>
          </cell>
        </row>
        <row r="3194">
          <cell r="A3194">
            <v>39482</v>
          </cell>
          <cell r="B3194">
            <v>5.53</v>
          </cell>
          <cell r="C3194">
            <v>3.3571969934231101</v>
          </cell>
          <cell r="D3194">
            <v>2.9351967871485907</v>
          </cell>
          <cell r="E3194">
            <v>3.21</v>
          </cell>
          <cell r="F3194">
            <v>0.96429689946758534</v>
          </cell>
        </row>
        <row r="3195">
          <cell r="A3195">
            <v>39483</v>
          </cell>
          <cell r="B3195">
            <v>5.44</v>
          </cell>
          <cell r="C3195">
            <v>3.3578490920475863</v>
          </cell>
          <cell r="D3195">
            <v>2.9373012048192737</v>
          </cell>
          <cell r="E3195">
            <v>3.21</v>
          </cell>
          <cell r="F3195">
            <v>0.96242955541640574</v>
          </cell>
        </row>
        <row r="3196">
          <cell r="A3196">
            <v>39491</v>
          </cell>
          <cell r="B3196">
            <v>5.31</v>
          </cell>
          <cell r="C3196">
            <v>3.3584600938967104</v>
          </cell>
          <cell r="D3196">
            <v>2.9392931726907596</v>
          </cell>
          <cell r="E3196">
            <v>3.21</v>
          </cell>
          <cell r="F3196">
            <v>0.95461658841940533</v>
          </cell>
        </row>
        <row r="3197">
          <cell r="A3197">
            <v>39492</v>
          </cell>
          <cell r="B3197">
            <v>5.38</v>
          </cell>
          <cell r="C3197">
            <v>3.3590926157697085</v>
          </cell>
          <cell r="D3197">
            <v>2.9413413654618439</v>
          </cell>
          <cell r="E3197">
            <v>3.21</v>
          </cell>
          <cell r="F3197">
            <v>0.9593241551939925</v>
          </cell>
        </row>
        <row r="3198">
          <cell r="A3198">
            <v>39493</v>
          </cell>
          <cell r="B3198">
            <v>5.31</v>
          </cell>
          <cell r="C3198">
            <v>3.3597028464185139</v>
          </cell>
          <cell r="D3198">
            <v>2.9433333333333294</v>
          </cell>
          <cell r="E3198">
            <v>3.21</v>
          </cell>
          <cell r="F3198">
            <v>0.95401939318110729</v>
          </cell>
        </row>
        <row r="3199">
          <cell r="A3199">
            <v>39496</v>
          </cell>
          <cell r="B3199">
            <v>5.39</v>
          </cell>
          <cell r="C3199">
            <v>3.3603377110694144</v>
          </cell>
          <cell r="D3199">
            <v>2.9453654618473855</v>
          </cell>
          <cell r="E3199">
            <v>3.2149999999999999</v>
          </cell>
          <cell r="F3199">
            <v>0.95997498436522821</v>
          </cell>
        </row>
        <row r="3200">
          <cell r="A3200">
            <v>39497</v>
          </cell>
          <cell r="B3200">
            <v>5.5</v>
          </cell>
          <cell r="C3200">
            <v>3.3610065645514187</v>
          </cell>
          <cell r="D3200">
            <v>2.9474859437750967</v>
          </cell>
          <cell r="E3200">
            <v>3.22</v>
          </cell>
          <cell r="F3200">
            <v>0.96342607064707719</v>
          </cell>
        </row>
        <row r="3201">
          <cell r="A3201">
            <v>39498</v>
          </cell>
          <cell r="B3201">
            <v>5.38</v>
          </cell>
          <cell r="C3201">
            <v>3.3616374999999961</v>
          </cell>
          <cell r="D3201">
            <v>2.9495100401606389</v>
          </cell>
          <cell r="E3201">
            <v>3.22</v>
          </cell>
          <cell r="F3201">
            <v>0.95843750000000005</v>
          </cell>
        </row>
        <row r="3202">
          <cell r="A3202">
            <v>39499</v>
          </cell>
          <cell r="B3202">
            <v>5.33</v>
          </cell>
          <cell r="C3202">
            <v>3.3622524211183964</v>
          </cell>
          <cell r="D3202">
            <v>2.9515100401606387</v>
          </cell>
          <cell r="E3202">
            <v>3.22</v>
          </cell>
          <cell r="F3202">
            <v>0.9553264604810997</v>
          </cell>
        </row>
        <row r="3203">
          <cell r="A3203">
            <v>39500</v>
          </cell>
          <cell r="B3203">
            <v>5.17</v>
          </cell>
          <cell r="C3203">
            <v>3.3628169893816326</v>
          </cell>
          <cell r="D3203">
            <v>2.9534377510040124</v>
          </cell>
          <cell r="E3203">
            <v>3.22</v>
          </cell>
          <cell r="F3203">
            <v>0.93847595252966898</v>
          </cell>
        </row>
        <row r="3204">
          <cell r="A3204">
            <v>39503</v>
          </cell>
          <cell r="B3204">
            <v>4.96</v>
          </cell>
          <cell r="C3204">
            <v>3.3633156415860088</v>
          </cell>
          <cell r="D3204">
            <v>2.9551967871485907</v>
          </cell>
          <cell r="E3204">
            <v>3.22</v>
          </cell>
          <cell r="F3204">
            <v>0.9116453325007805</v>
          </cell>
        </row>
        <row r="3205">
          <cell r="A3205">
            <v>39504</v>
          </cell>
          <cell r="B3205">
            <v>5.03</v>
          </cell>
          <cell r="C3205">
            <v>3.3638358302122304</v>
          </cell>
          <cell r="D3205">
            <v>2.9570441767068236</v>
          </cell>
          <cell r="E3205">
            <v>3.22</v>
          </cell>
          <cell r="F3205">
            <v>0.92072409488139828</v>
          </cell>
        </row>
        <row r="3206">
          <cell r="A3206">
            <v>39505</v>
          </cell>
          <cell r="B3206">
            <v>5.14</v>
          </cell>
          <cell r="C3206">
            <v>3.3643900156006197</v>
          </cell>
          <cell r="D3206">
            <v>2.9590361445783095</v>
          </cell>
          <cell r="E3206">
            <v>3.22</v>
          </cell>
          <cell r="F3206">
            <v>0.93572542901716071</v>
          </cell>
        </row>
        <row r="3207">
          <cell r="A3207">
            <v>39506</v>
          </cell>
          <cell r="B3207">
            <v>5.0999999999999996</v>
          </cell>
          <cell r="C3207">
            <v>3.3649313786649988</v>
          </cell>
          <cell r="D3207">
            <v>2.9610522088353375</v>
          </cell>
          <cell r="E3207">
            <v>3.22</v>
          </cell>
          <cell r="F3207">
            <v>0.92919525888958199</v>
          </cell>
        </row>
        <row r="3208">
          <cell r="A3208">
            <v>39507</v>
          </cell>
          <cell r="B3208">
            <v>5.15</v>
          </cell>
          <cell r="C3208">
            <v>3.3654879950109091</v>
          </cell>
          <cell r="D3208">
            <v>2.963108433734936</v>
          </cell>
          <cell r="E3208">
            <v>3.22</v>
          </cell>
          <cell r="F3208">
            <v>0.93701278453383219</v>
          </cell>
        </row>
        <row r="3209">
          <cell r="A3209">
            <v>39510</v>
          </cell>
          <cell r="B3209">
            <v>5.25</v>
          </cell>
          <cell r="C3209">
            <v>3.3660754364089733</v>
          </cell>
          <cell r="D3209">
            <v>2.9652208835341329</v>
          </cell>
          <cell r="E3209">
            <v>3.22</v>
          </cell>
          <cell r="F3209">
            <v>0.94887780548628431</v>
          </cell>
        </row>
        <row r="3210">
          <cell r="A3210">
            <v>39511</v>
          </cell>
          <cell r="B3210">
            <v>5.13</v>
          </cell>
          <cell r="C3210">
            <v>3.3666251168588301</v>
          </cell>
          <cell r="D3210">
            <v>2.9672449799196756</v>
          </cell>
          <cell r="E3210">
            <v>3.22</v>
          </cell>
          <cell r="F3210">
            <v>0.93331255842941729</v>
          </cell>
        </row>
        <row r="3211">
          <cell r="A3211">
            <v>39512</v>
          </cell>
          <cell r="B3211">
            <v>5.08</v>
          </cell>
          <cell r="C3211">
            <v>3.3671588785046684</v>
          </cell>
          <cell r="D3211">
            <v>2.9691646586345355</v>
          </cell>
          <cell r="E3211">
            <v>3.2250000000000001</v>
          </cell>
          <cell r="F3211">
            <v>0.92398753894080998</v>
          </cell>
        </row>
        <row r="3212">
          <cell r="A3212">
            <v>39513</v>
          </cell>
          <cell r="B3212">
            <v>5.16</v>
          </cell>
          <cell r="C3212">
            <v>3.3677172220492011</v>
          </cell>
          <cell r="D3212">
            <v>2.9711084337349369</v>
          </cell>
          <cell r="E3212">
            <v>3.23</v>
          </cell>
          <cell r="F3212">
            <v>0.9380255372158206</v>
          </cell>
        </row>
        <row r="3213">
          <cell r="A3213">
            <v>39514</v>
          </cell>
          <cell r="B3213">
            <v>5.09</v>
          </cell>
          <cell r="C3213">
            <v>3.3682534246575297</v>
          </cell>
          <cell r="D3213">
            <v>2.9730200803212825</v>
          </cell>
          <cell r="E3213">
            <v>3.23</v>
          </cell>
          <cell r="F3213">
            <v>0.92528019925280203</v>
          </cell>
        </row>
        <row r="3214">
          <cell r="A3214">
            <v>39517</v>
          </cell>
          <cell r="B3214">
            <v>4.91</v>
          </cell>
          <cell r="C3214">
            <v>3.3687332710862075</v>
          </cell>
          <cell r="D3214">
            <v>2.9747871485943747</v>
          </cell>
          <cell r="E3214">
            <v>3.23</v>
          </cell>
          <cell r="F3214">
            <v>0.90102707749766575</v>
          </cell>
        </row>
        <row r="3215">
          <cell r="A3215">
            <v>39518</v>
          </cell>
          <cell r="B3215">
            <v>4.93</v>
          </cell>
          <cell r="C3215">
            <v>3.3692190416925905</v>
          </cell>
          <cell r="D3215">
            <v>2.9764417670682701</v>
          </cell>
          <cell r="E3215">
            <v>3.23</v>
          </cell>
          <cell r="F3215">
            <v>0.90448039825762294</v>
          </cell>
        </row>
        <row r="3216">
          <cell r="A3216">
            <v>39519</v>
          </cell>
          <cell r="B3216">
            <v>4.82</v>
          </cell>
          <cell r="C3216">
            <v>3.3696702954898865</v>
          </cell>
          <cell r="D3216">
            <v>2.9780160642570253</v>
          </cell>
          <cell r="E3216">
            <v>3.23</v>
          </cell>
          <cell r="F3216">
            <v>0.88771384136858478</v>
          </cell>
        </row>
        <row r="3217">
          <cell r="A3217">
            <v>39520</v>
          </cell>
          <cell r="B3217">
            <v>4.71</v>
          </cell>
          <cell r="C3217">
            <v>3.3700870646766119</v>
          </cell>
          <cell r="D3217">
            <v>2.9794618473895551</v>
          </cell>
          <cell r="E3217">
            <v>3.23</v>
          </cell>
          <cell r="F3217">
            <v>0.86380597014925375</v>
          </cell>
        </row>
        <row r="3218">
          <cell r="A3218">
            <v>39521</v>
          </cell>
          <cell r="B3218">
            <v>4.7</v>
          </cell>
          <cell r="C3218">
            <v>3.3705004662729205</v>
          </cell>
          <cell r="D3218">
            <v>2.9809076305220854</v>
          </cell>
          <cell r="E3218">
            <v>3.23</v>
          </cell>
          <cell r="F3218">
            <v>0.86229406279142062</v>
          </cell>
        </row>
        <row r="3219">
          <cell r="A3219">
            <v>39524</v>
          </cell>
          <cell r="B3219">
            <v>4.53</v>
          </cell>
          <cell r="C3219">
            <v>3.3708607830950856</v>
          </cell>
          <cell r="D3219">
            <v>2.9822088353413627</v>
          </cell>
          <cell r="E3219">
            <v>3.23</v>
          </cell>
          <cell r="F3219">
            <v>0.83126165320074585</v>
          </cell>
        </row>
        <row r="3220">
          <cell r="A3220">
            <v>39525</v>
          </cell>
          <cell r="B3220">
            <v>4.3600000000000003</v>
          </cell>
          <cell r="C3220">
            <v>3.3711680646163362</v>
          </cell>
          <cell r="D3220">
            <v>2.9834216867469854</v>
          </cell>
          <cell r="E3220">
            <v>3.23</v>
          </cell>
          <cell r="F3220">
            <v>0.80863622242932587</v>
          </cell>
        </row>
        <row r="3221">
          <cell r="A3221">
            <v>39526</v>
          </cell>
          <cell r="B3221">
            <v>4.46</v>
          </cell>
          <cell r="C3221">
            <v>3.3715062111801197</v>
          </cell>
          <cell r="D3221">
            <v>2.9847068273092345</v>
          </cell>
          <cell r="E3221">
            <v>3.23</v>
          </cell>
          <cell r="F3221">
            <v>0.82111801242236027</v>
          </cell>
        </row>
        <row r="3222">
          <cell r="A3222">
            <v>39527</v>
          </cell>
          <cell r="B3222">
            <v>4.51</v>
          </cell>
          <cell r="C3222">
            <v>3.3718596709096511</v>
          </cell>
          <cell r="D3222">
            <v>2.986048192771082</v>
          </cell>
          <cell r="E3222">
            <v>3.23</v>
          </cell>
          <cell r="F3222">
            <v>0.82862465072958713</v>
          </cell>
        </row>
        <row r="3223">
          <cell r="A3223">
            <v>39528</v>
          </cell>
          <cell r="B3223">
            <v>4.5</v>
          </cell>
          <cell r="C3223">
            <v>3.3722098075729314</v>
          </cell>
          <cell r="D3223">
            <v>2.9873333333333312</v>
          </cell>
          <cell r="E3223">
            <v>3.23</v>
          </cell>
          <cell r="F3223">
            <v>0.82774674115456237</v>
          </cell>
        </row>
        <row r="3224">
          <cell r="A3224">
            <v>39531</v>
          </cell>
          <cell r="B3224">
            <v>4.32</v>
          </cell>
          <cell r="C3224">
            <v>3.372503878374181</v>
          </cell>
          <cell r="D3224">
            <v>2.9884497991967849</v>
          </cell>
          <cell r="E3224">
            <v>3.23</v>
          </cell>
          <cell r="F3224">
            <v>0.80204778156996592</v>
          </cell>
        </row>
        <row r="3225">
          <cell r="A3225">
            <v>39532</v>
          </cell>
          <cell r="B3225">
            <v>4.33</v>
          </cell>
          <cell r="C3225">
            <v>3.372800868486348</v>
          </cell>
          <cell r="D3225">
            <v>2.9895662650602386</v>
          </cell>
          <cell r="E3225">
            <v>3.23</v>
          </cell>
          <cell r="F3225">
            <v>0.80459057071960294</v>
          </cell>
        </row>
        <row r="3226">
          <cell r="A3226">
            <v>39533</v>
          </cell>
          <cell r="B3226">
            <v>4.3099999999999996</v>
          </cell>
          <cell r="C3226">
            <v>3.3730914728682122</v>
          </cell>
          <cell r="D3226">
            <v>2.9906666666666641</v>
          </cell>
          <cell r="E3226">
            <v>3.23</v>
          </cell>
          <cell r="F3226">
            <v>0.80062015503875972</v>
          </cell>
        </row>
        <row r="3227">
          <cell r="A3227">
            <v>39534</v>
          </cell>
          <cell r="B3227">
            <v>4.07</v>
          </cell>
          <cell r="C3227">
            <v>3.3733075015499021</v>
          </cell>
          <cell r="D3227">
            <v>2.991606425702809</v>
          </cell>
          <cell r="E3227">
            <v>3.23</v>
          </cell>
          <cell r="F3227">
            <v>0.73837569745815246</v>
          </cell>
        </row>
        <row r="3228">
          <cell r="A3228">
            <v>39535</v>
          </cell>
          <cell r="B3228">
            <v>4.28</v>
          </cell>
          <cell r="C3228">
            <v>3.3735884722652574</v>
          </cell>
          <cell r="D3228">
            <v>2.9926987951807211</v>
          </cell>
          <cell r="E3228">
            <v>3.23</v>
          </cell>
          <cell r="F3228">
            <v>0.79609544468546634</v>
          </cell>
        </row>
        <row r="3229">
          <cell r="A3229">
            <v>39538</v>
          </cell>
          <cell r="B3229">
            <v>4.04</v>
          </cell>
          <cell r="C3229">
            <v>3.3737949194547663</v>
          </cell>
          <cell r="D3229">
            <v>2.9935662650602395</v>
          </cell>
          <cell r="E3229">
            <v>3.23</v>
          </cell>
          <cell r="F3229">
            <v>0.73079306071871131</v>
          </cell>
        </row>
        <row r="3230">
          <cell r="A3230">
            <v>39539</v>
          </cell>
          <cell r="B3230">
            <v>3.89</v>
          </cell>
          <cell r="C3230">
            <v>3.3739547847630802</v>
          </cell>
          <cell r="D3230">
            <v>2.9943212851405607</v>
          </cell>
          <cell r="E3230">
            <v>3.23</v>
          </cell>
          <cell r="F3230">
            <v>0.69247445029420873</v>
          </cell>
        </row>
        <row r="3231">
          <cell r="A3231">
            <v>39540</v>
          </cell>
          <cell r="B3231">
            <v>3.93</v>
          </cell>
          <cell r="C3231">
            <v>3.3741269349845155</v>
          </cell>
          <cell r="D3231">
            <v>2.9951004016064244</v>
          </cell>
          <cell r="E3231">
            <v>3.2350000000000003</v>
          </cell>
          <cell r="F3231">
            <v>0.70247678018575854</v>
          </cell>
        </row>
        <row r="3232">
          <cell r="A3232">
            <v>39541</v>
          </cell>
          <cell r="B3232">
            <v>4.05</v>
          </cell>
          <cell r="C3232">
            <v>3.3743361188486491</v>
          </cell>
          <cell r="D3232">
            <v>2.9959999999999991</v>
          </cell>
          <cell r="E3232">
            <v>3.24</v>
          </cell>
          <cell r="F3232">
            <v>0.7335190343546889</v>
          </cell>
        </row>
        <row r="3233">
          <cell r="A3233">
            <v>39545</v>
          </cell>
          <cell r="B3233">
            <v>4.21</v>
          </cell>
          <cell r="C3233">
            <v>3.3745946782178167</v>
          </cell>
          <cell r="D3233">
            <v>2.9970281124497977</v>
          </cell>
          <cell r="E3233">
            <v>3.24</v>
          </cell>
          <cell r="F3233">
            <v>0.78094059405940597</v>
          </cell>
        </row>
        <row r="3234">
          <cell r="A3234">
            <v>39546</v>
          </cell>
          <cell r="B3234">
            <v>4.22</v>
          </cell>
          <cell r="C3234">
            <v>3.3748561707392462</v>
          </cell>
          <cell r="D3234">
            <v>2.9980401606425691</v>
          </cell>
          <cell r="E3234">
            <v>3.24</v>
          </cell>
          <cell r="F3234">
            <v>0.78317352304361276</v>
          </cell>
        </row>
        <row r="3235">
          <cell r="A3235">
            <v>39547</v>
          </cell>
          <cell r="B3235">
            <v>3.99</v>
          </cell>
          <cell r="C3235">
            <v>3.3750463821892343</v>
          </cell>
          <cell r="D3235">
            <v>2.9988674698795168</v>
          </cell>
          <cell r="E3235">
            <v>3.24</v>
          </cell>
          <cell r="F3235">
            <v>0.71706864564007422</v>
          </cell>
        </row>
        <row r="3236">
          <cell r="A3236">
            <v>39548</v>
          </cell>
          <cell r="B3236">
            <v>4.0599999999999996</v>
          </cell>
          <cell r="C3236">
            <v>3.3752581143740286</v>
          </cell>
          <cell r="D3236">
            <v>2.9997991967871473</v>
          </cell>
          <cell r="E3236">
            <v>3.24</v>
          </cell>
          <cell r="F3236">
            <v>0.73446676970633695</v>
          </cell>
        </row>
        <row r="3237">
          <cell r="A3237">
            <v>39549</v>
          </cell>
          <cell r="B3237">
            <v>4.09</v>
          </cell>
          <cell r="C3237">
            <v>3.3754789864029613</v>
          </cell>
          <cell r="D3237">
            <v>3.0007550200803204</v>
          </cell>
          <cell r="E3237">
            <v>3.24</v>
          </cell>
          <cell r="F3237">
            <v>0.74351050679851671</v>
          </cell>
        </row>
        <row r="3238">
          <cell r="A3238">
            <v>39552</v>
          </cell>
          <cell r="B3238">
            <v>3.86</v>
          </cell>
          <cell r="C3238">
            <v>3.3756286685202297</v>
          </cell>
          <cell r="D3238">
            <v>3.0014779116465853</v>
          </cell>
          <cell r="E3238">
            <v>3.24</v>
          </cell>
          <cell r="F3238">
            <v>0.68211306765523638</v>
          </cell>
        </row>
        <row r="3239">
          <cell r="A3239">
            <v>39553</v>
          </cell>
          <cell r="B3239">
            <v>3.92</v>
          </cell>
          <cell r="C3239">
            <v>3.3757967881408226</v>
          </cell>
          <cell r="D3239">
            <v>3.0022489959839347</v>
          </cell>
          <cell r="E3239">
            <v>3.24</v>
          </cell>
          <cell r="F3239">
            <v>0.69950586781964175</v>
          </cell>
        </row>
        <row r="3240">
          <cell r="A3240">
            <v>39554</v>
          </cell>
          <cell r="B3240">
            <v>3.85</v>
          </cell>
          <cell r="C3240">
            <v>3.375943192343311</v>
          </cell>
          <cell r="D3240">
            <v>3.0029558232931723</v>
          </cell>
          <cell r="E3240">
            <v>3.24</v>
          </cell>
          <cell r="F3240">
            <v>0.67613460944736026</v>
          </cell>
        </row>
        <row r="3241">
          <cell r="A3241">
            <v>39555</v>
          </cell>
          <cell r="B3241">
            <v>3.78</v>
          </cell>
          <cell r="C3241">
            <v>3.3760679012345634</v>
          </cell>
          <cell r="D3241">
            <v>3.0036144578313251</v>
          </cell>
          <cell r="E3241">
            <v>3.24</v>
          </cell>
          <cell r="F3241">
            <v>0.66080246913580243</v>
          </cell>
        </row>
        <row r="3242">
          <cell r="A3242">
            <v>39556</v>
          </cell>
          <cell r="B3242">
            <v>3.63</v>
          </cell>
          <cell r="C3242">
            <v>3.3761462511570453</v>
          </cell>
          <cell r="D3242">
            <v>3.0041285140562248</v>
          </cell>
          <cell r="E3242">
            <v>3.24</v>
          </cell>
          <cell r="F3242">
            <v>0.61925331687750695</v>
          </cell>
        </row>
        <row r="3243">
          <cell r="A3243">
            <v>39559</v>
          </cell>
          <cell r="B3243">
            <v>3.66</v>
          </cell>
          <cell r="C3243">
            <v>3.3762338062924071</v>
          </cell>
          <cell r="D3243">
            <v>3.0046666666666662</v>
          </cell>
          <cell r="E3243">
            <v>3.24</v>
          </cell>
          <cell r="F3243">
            <v>0.63047501542257867</v>
          </cell>
        </row>
        <row r="3244">
          <cell r="A3244">
            <v>39560</v>
          </cell>
          <cell r="B3244">
            <v>3.71</v>
          </cell>
          <cell r="C3244">
            <v>3.3763367252543888</v>
          </cell>
          <cell r="D3244">
            <v>3.0052610441767067</v>
          </cell>
          <cell r="E3244">
            <v>3.24</v>
          </cell>
          <cell r="F3244">
            <v>0.64477335800185009</v>
          </cell>
        </row>
        <row r="3245">
          <cell r="A3245">
            <v>39561</v>
          </cell>
          <cell r="B3245">
            <v>3.86</v>
          </cell>
          <cell r="C3245">
            <v>3.376485819975334</v>
          </cell>
          <cell r="D3245">
            <v>3.0060000000000002</v>
          </cell>
          <cell r="E3245">
            <v>3.24</v>
          </cell>
          <cell r="F3245">
            <v>0.68218249075215787</v>
          </cell>
        </row>
        <row r="3246">
          <cell r="A3246">
            <v>39562</v>
          </cell>
          <cell r="B3246">
            <v>4.2300000000000004</v>
          </cell>
          <cell r="C3246">
            <v>3.3767488443759577</v>
          </cell>
          <cell r="D3246">
            <v>3.0070441767068274</v>
          </cell>
          <cell r="E3246">
            <v>3.24</v>
          </cell>
          <cell r="F3246">
            <v>0.78551617873651769</v>
          </cell>
        </row>
        <row r="3247">
          <cell r="A3247">
            <v>39563</v>
          </cell>
          <cell r="B3247">
            <v>4.1900000000000004</v>
          </cell>
          <cell r="C3247">
            <v>3.3769993838570498</v>
          </cell>
          <cell r="D3247">
            <v>3.008096385542169</v>
          </cell>
          <cell r="E3247">
            <v>3.2450000000000001</v>
          </cell>
          <cell r="F3247">
            <v>0.77418361059765861</v>
          </cell>
        </row>
        <row r="3248">
          <cell r="A3248">
            <v>39566</v>
          </cell>
          <cell r="B3248">
            <v>4.09</v>
          </cell>
          <cell r="C3248">
            <v>3.3772189713581717</v>
          </cell>
          <cell r="D3248">
            <v>3.0090682730923697</v>
          </cell>
          <cell r="E3248">
            <v>3.25</v>
          </cell>
          <cell r="F3248">
            <v>0.74345549738219896</v>
          </cell>
        </row>
        <row r="3249">
          <cell r="A3249">
            <v>39567</v>
          </cell>
          <cell r="B3249">
            <v>4.1500000000000004</v>
          </cell>
          <cell r="C3249">
            <v>3.3774568965517191</v>
          </cell>
          <cell r="D3249">
            <v>3.010080321285141</v>
          </cell>
          <cell r="E3249">
            <v>3.25</v>
          </cell>
          <cell r="F3249">
            <v>0.75954433497536944</v>
          </cell>
        </row>
        <row r="3250">
          <cell r="A3250">
            <v>39568</v>
          </cell>
          <cell r="B3250">
            <v>4.3499999999999996</v>
          </cell>
          <cell r="C3250">
            <v>3.3777562326869757</v>
          </cell>
          <cell r="D3250">
            <v>3.0112690763052217</v>
          </cell>
          <cell r="E3250">
            <v>3.25</v>
          </cell>
          <cell r="F3250">
            <v>0.80794090489381343</v>
          </cell>
        </row>
        <row r="3251">
          <cell r="A3251">
            <v>39573</v>
          </cell>
          <cell r="B3251">
            <v>4.43</v>
          </cell>
          <cell r="C3251">
            <v>3.3780799999999949</v>
          </cell>
          <cell r="D3251">
            <v>3.0125220883534141</v>
          </cell>
          <cell r="E3251">
            <v>3.25</v>
          </cell>
          <cell r="F3251">
            <v>0.81692307692307697</v>
          </cell>
        </row>
        <row r="3252">
          <cell r="A3252">
            <v>39574</v>
          </cell>
          <cell r="B3252">
            <v>4.38</v>
          </cell>
          <cell r="C3252">
            <v>3.3783881882497639</v>
          </cell>
          <cell r="D3252">
            <v>3.0137269076305224</v>
          </cell>
          <cell r="E3252">
            <v>3.25</v>
          </cell>
          <cell r="F3252">
            <v>0.81082743771147336</v>
          </cell>
        </row>
        <row r="3253">
          <cell r="A3253">
            <v>39575</v>
          </cell>
          <cell r="B3253">
            <v>4.2</v>
          </cell>
          <cell r="C3253">
            <v>3.3786408364083589</v>
          </cell>
          <cell r="D3253">
            <v>3.014803212851406</v>
          </cell>
          <cell r="E3253">
            <v>3.25</v>
          </cell>
          <cell r="F3253">
            <v>0.77798277982779829</v>
          </cell>
        </row>
        <row r="3254">
          <cell r="A3254">
            <v>39576</v>
          </cell>
          <cell r="B3254">
            <v>4.29</v>
          </cell>
          <cell r="C3254">
            <v>3.3789209960036843</v>
          </cell>
          <cell r="D3254">
            <v>3.0159357429718878</v>
          </cell>
          <cell r="E3254">
            <v>3.25</v>
          </cell>
          <cell r="F3254">
            <v>0.79772517675991395</v>
          </cell>
        </row>
        <row r="3255">
          <cell r="A3255">
            <v>39577</v>
          </cell>
          <cell r="B3255">
            <v>4.2300000000000004</v>
          </cell>
          <cell r="C3255">
            <v>3.3791825445605359</v>
          </cell>
          <cell r="D3255">
            <v>3.0170281124497991</v>
          </cell>
          <cell r="E3255">
            <v>3.25</v>
          </cell>
          <cell r="F3255">
            <v>0.78457283343577133</v>
          </cell>
        </row>
        <row r="3256">
          <cell r="A3256">
            <v>39580</v>
          </cell>
          <cell r="B3256">
            <v>4.24</v>
          </cell>
          <cell r="C3256">
            <v>3.3794470046082901</v>
          </cell>
          <cell r="D3256">
            <v>3.018112449799196</v>
          </cell>
          <cell r="E3256">
            <v>3.25</v>
          </cell>
          <cell r="F3256">
            <v>0.78801843317972353</v>
          </cell>
        </row>
        <row r="3257">
          <cell r="A3257">
            <v>39581</v>
          </cell>
          <cell r="B3257">
            <v>4.1900000000000004</v>
          </cell>
          <cell r="C3257">
            <v>3.379695945945941</v>
          </cell>
          <cell r="D3257">
            <v>3.0191485943775094</v>
          </cell>
          <cell r="E3257">
            <v>3.25</v>
          </cell>
          <cell r="F3257">
            <v>0.77242014742014742</v>
          </cell>
        </row>
        <row r="3258">
          <cell r="A3258">
            <v>39582</v>
          </cell>
          <cell r="B3258">
            <v>4.3099999999999996</v>
          </cell>
          <cell r="C3258">
            <v>3.3799815781393874</v>
          </cell>
          <cell r="D3258">
            <v>3.0203052208835337</v>
          </cell>
          <cell r="E3258">
            <v>3.25</v>
          </cell>
          <cell r="F3258">
            <v>0.80135093644458089</v>
          </cell>
        </row>
        <row r="3259">
          <cell r="A3259">
            <v>39583</v>
          </cell>
          <cell r="B3259">
            <v>4.28</v>
          </cell>
          <cell r="C3259">
            <v>3.3802578268876564</v>
          </cell>
          <cell r="D3259">
            <v>3.0214538152610433</v>
          </cell>
          <cell r="E3259">
            <v>3.25</v>
          </cell>
          <cell r="F3259">
            <v>0.79619398403928787</v>
          </cell>
        </row>
        <row r="3260">
          <cell r="A3260">
            <v>39584</v>
          </cell>
          <cell r="B3260">
            <v>4.2699999999999996</v>
          </cell>
          <cell r="C3260">
            <v>3.3805308376802654</v>
          </cell>
          <cell r="D3260">
            <v>3.022522088353413</v>
          </cell>
          <cell r="E3260">
            <v>3.25</v>
          </cell>
          <cell r="F3260">
            <v>0.79441546486652348</v>
          </cell>
        </row>
        <row r="3261">
          <cell r="A3261">
            <v>39587</v>
          </cell>
          <cell r="B3261">
            <v>4.24</v>
          </cell>
          <cell r="C3261">
            <v>3.3807944785276027</v>
          </cell>
          <cell r="D3261">
            <v>3.023574297188754</v>
          </cell>
          <cell r="E3261">
            <v>3.25</v>
          </cell>
          <cell r="F3261">
            <v>0.78711656441717792</v>
          </cell>
        </row>
        <row r="3262">
          <cell r="A3262">
            <v>39588</v>
          </cell>
          <cell r="B3262">
            <v>4.05</v>
          </cell>
          <cell r="C3262">
            <v>3.3809996933455948</v>
          </cell>
          <cell r="D3262">
            <v>3.024506024096385</v>
          </cell>
          <cell r="E3262">
            <v>3.25</v>
          </cell>
          <cell r="F3262">
            <v>0.72953081876724934</v>
          </cell>
        </row>
        <row r="3263">
          <cell r="A3263">
            <v>39589</v>
          </cell>
          <cell r="B3263">
            <v>4.16</v>
          </cell>
          <cell r="C3263">
            <v>3.3812385039852804</v>
          </cell>
          <cell r="D3263">
            <v>3.0255020080321282</v>
          </cell>
          <cell r="E3263">
            <v>3.25</v>
          </cell>
          <cell r="F3263">
            <v>0.75996321275291234</v>
          </cell>
        </row>
        <row r="3264">
          <cell r="A3264">
            <v>39590</v>
          </cell>
          <cell r="B3264">
            <v>4.09</v>
          </cell>
          <cell r="C3264">
            <v>3.3814557155991372</v>
          </cell>
          <cell r="D3264">
            <v>3.0264497991967865</v>
          </cell>
          <cell r="E3264">
            <v>3.25</v>
          </cell>
          <cell r="F3264">
            <v>0.7401164572479314</v>
          </cell>
        </row>
        <row r="3265">
          <cell r="A3265">
            <v>39591</v>
          </cell>
          <cell r="B3265">
            <v>4.09</v>
          </cell>
          <cell r="C3265">
            <v>3.3816727941176423</v>
          </cell>
          <cell r="D3265">
            <v>3.0274136546184733</v>
          </cell>
          <cell r="E3265">
            <v>3.25</v>
          </cell>
          <cell r="F3265">
            <v>0.73988970588235292</v>
          </cell>
        </row>
        <row r="3266">
          <cell r="A3266">
            <v>39594</v>
          </cell>
          <cell r="B3266">
            <v>3.96</v>
          </cell>
          <cell r="C3266">
            <v>3.3818499234303165</v>
          </cell>
          <cell r="D3266">
            <v>3.0282570281124492</v>
          </cell>
          <cell r="E3266">
            <v>3.25</v>
          </cell>
          <cell r="F3266">
            <v>0.70352220520673814</v>
          </cell>
        </row>
        <row r="3267">
          <cell r="A3267">
            <v>39595</v>
          </cell>
          <cell r="B3267">
            <v>3.98</v>
          </cell>
          <cell r="C3267">
            <v>3.3820330679730506</v>
          </cell>
          <cell r="D3267">
            <v>3.0291244979919671</v>
          </cell>
          <cell r="E3267">
            <v>3.25</v>
          </cell>
          <cell r="F3267">
            <v>0.70973668095529696</v>
          </cell>
        </row>
        <row r="3268">
          <cell r="A3268">
            <v>39596</v>
          </cell>
          <cell r="B3268">
            <v>4.07</v>
          </cell>
          <cell r="C3268">
            <v>3.3822436486072798</v>
          </cell>
          <cell r="D3268">
            <v>3.0300562248995977</v>
          </cell>
          <cell r="E3268">
            <v>3.25</v>
          </cell>
          <cell r="F3268">
            <v>0.7343128252219161</v>
          </cell>
        </row>
        <row r="3269">
          <cell r="A3269">
            <v>39597</v>
          </cell>
          <cell r="B3269">
            <v>4</v>
          </cell>
          <cell r="C3269">
            <v>3.3824326805385505</v>
          </cell>
          <cell r="D3269">
            <v>3.0308915662650597</v>
          </cell>
          <cell r="E3269">
            <v>3.2549999999999999</v>
          </cell>
          <cell r="F3269">
            <v>0.71542227662178703</v>
          </cell>
        </row>
        <row r="3270">
          <cell r="A3270">
            <v>39598</v>
          </cell>
          <cell r="B3270">
            <v>4.04</v>
          </cell>
          <cell r="C3270">
            <v>3.3826338329764405</v>
          </cell>
          <cell r="D3270">
            <v>3.0317510040160633</v>
          </cell>
          <cell r="E3270">
            <v>3.26</v>
          </cell>
          <cell r="F3270">
            <v>0.72591006423982873</v>
          </cell>
        </row>
        <row r="3271">
          <cell r="A3271">
            <v>39601</v>
          </cell>
          <cell r="B3271">
            <v>4.07</v>
          </cell>
          <cell r="C3271">
            <v>3.3828440366972425</v>
          </cell>
          <cell r="D3271">
            <v>3.0325943775100397</v>
          </cell>
          <cell r="E3271">
            <v>3.26</v>
          </cell>
          <cell r="F3271">
            <v>0.73425076452599392</v>
          </cell>
        </row>
        <row r="3272">
          <cell r="A3272">
            <v>39602</v>
          </cell>
          <cell r="B3272">
            <v>4.04</v>
          </cell>
          <cell r="C3272">
            <v>3.3830449403851985</v>
          </cell>
          <cell r="D3272">
            <v>3.0333574297188748</v>
          </cell>
          <cell r="E3272">
            <v>3.26</v>
          </cell>
          <cell r="F3272">
            <v>0.72546621828187097</v>
          </cell>
        </row>
        <row r="3273">
          <cell r="A3273">
            <v>39603</v>
          </cell>
          <cell r="B3273">
            <v>3.97</v>
          </cell>
          <cell r="C3273">
            <v>3.3832243276283567</v>
          </cell>
          <cell r="D3273">
            <v>3.03404016064257</v>
          </cell>
          <cell r="E3273">
            <v>3.26</v>
          </cell>
          <cell r="F3273">
            <v>0.70537897310513442</v>
          </cell>
        </row>
        <row r="3274">
          <cell r="A3274">
            <v>39604</v>
          </cell>
          <cell r="B3274">
            <v>3.95</v>
          </cell>
          <cell r="C3274">
            <v>3.3833974946532184</v>
          </cell>
          <cell r="D3274">
            <v>3.0347469879518068</v>
          </cell>
          <cell r="E3274">
            <v>3.26</v>
          </cell>
          <cell r="F3274">
            <v>0.69905285670638562</v>
          </cell>
        </row>
        <row r="3275">
          <cell r="A3275">
            <v>39605</v>
          </cell>
          <cell r="B3275">
            <v>3.93</v>
          </cell>
          <cell r="C3275">
            <v>3.3835644471594333</v>
          </cell>
          <cell r="D3275">
            <v>3.0354216867469872</v>
          </cell>
          <cell r="E3275">
            <v>3.26</v>
          </cell>
          <cell r="F3275">
            <v>0.69547953573610266</v>
          </cell>
        </row>
        <row r="3276">
          <cell r="A3276">
            <v>39609</v>
          </cell>
          <cell r="B3276">
            <v>3.62</v>
          </cell>
          <cell r="C3276">
            <v>3.3836366412213694</v>
          </cell>
          <cell r="D3276">
            <v>3.03586345381526</v>
          </cell>
          <cell r="E3276">
            <v>3.26</v>
          </cell>
          <cell r="F3276">
            <v>0.61007633587786259</v>
          </cell>
        </row>
        <row r="3277">
          <cell r="A3277">
            <v>39610</v>
          </cell>
          <cell r="B3277">
            <v>3.57</v>
          </cell>
          <cell r="C3277">
            <v>3.3836935286935241</v>
          </cell>
          <cell r="D3277">
            <v>3.0363212851405614</v>
          </cell>
          <cell r="E3277">
            <v>3.26</v>
          </cell>
          <cell r="F3277">
            <v>0.5924908424908425</v>
          </cell>
        </row>
        <row r="3278">
          <cell r="A3278">
            <v>39611</v>
          </cell>
          <cell r="B3278">
            <v>3.5</v>
          </cell>
          <cell r="C3278">
            <v>3.383729020445525</v>
          </cell>
          <cell r="D3278">
            <v>3.0367228915662641</v>
          </cell>
          <cell r="E3278">
            <v>3.26</v>
          </cell>
          <cell r="F3278">
            <v>0.5703387244430882</v>
          </cell>
        </row>
        <row r="3279">
          <cell r="A3279">
            <v>39612</v>
          </cell>
          <cell r="B3279">
            <v>3.39</v>
          </cell>
          <cell r="C3279">
            <v>3.3837309334960293</v>
          </cell>
          <cell r="D3279">
            <v>3.0370763052208827</v>
          </cell>
          <cell r="E3279">
            <v>3.26</v>
          </cell>
          <cell r="F3279">
            <v>0.53264185478950576</v>
          </cell>
        </row>
        <row r="3280">
          <cell r="A3280">
            <v>39615</v>
          </cell>
          <cell r="B3280">
            <v>3.4</v>
          </cell>
          <cell r="C3280">
            <v>3.3837358950899614</v>
          </cell>
          <cell r="D3280">
            <v>3.037493975903613</v>
          </cell>
          <cell r="E3280">
            <v>3.26</v>
          </cell>
          <cell r="F3280">
            <v>0.53461421164989331</v>
          </cell>
        </row>
        <row r="3281">
          <cell r="A3281">
            <v>39616</v>
          </cell>
          <cell r="B3281">
            <v>3.31</v>
          </cell>
          <cell r="C3281">
            <v>3.3837134146341414</v>
          </cell>
          <cell r="D3281">
            <v>3.0378634538152598</v>
          </cell>
          <cell r="E3281">
            <v>3.26</v>
          </cell>
          <cell r="F3281">
            <v>0.50975609756097562</v>
          </cell>
        </row>
        <row r="3282">
          <cell r="A3282">
            <v>39617</v>
          </cell>
          <cell r="B3282">
            <v>3.48</v>
          </cell>
          <cell r="C3282">
            <v>3.3837427613532407</v>
          </cell>
          <cell r="D3282">
            <v>3.0382971887550188</v>
          </cell>
          <cell r="E3282">
            <v>3.26</v>
          </cell>
          <cell r="F3282">
            <v>0.56293812861932335</v>
          </cell>
        </row>
        <row r="3283">
          <cell r="A3283">
            <v>39618</v>
          </cell>
          <cell r="B3283">
            <v>3.26</v>
          </cell>
          <cell r="C3283">
            <v>3.3837050578915244</v>
          </cell>
          <cell r="D3283">
            <v>3.038594377510039</v>
          </cell>
          <cell r="E3283">
            <v>3.26</v>
          </cell>
          <cell r="F3283">
            <v>0.49786715417428395</v>
          </cell>
        </row>
        <row r="3284">
          <cell r="A3284">
            <v>39619</v>
          </cell>
          <cell r="B3284">
            <v>3.36</v>
          </cell>
          <cell r="C3284">
            <v>3.3836978373438877</v>
          </cell>
          <cell r="D3284">
            <v>3.0389558232931715</v>
          </cell>
          <cell r="E3284">
            <v>3.26</v>
          </cell>
          <cell r="F3284">
            <v>0.5226926591532135</v>
          </cell>
        </row>
        <row r="3285">
          <cell r="A3285">
            <v>39622</v>
          </cell>
          <cell r="B3285">
            <v>3.28</v>
          </cell>
          <cell r="C3285">
            <v>3.3836662606577299</v>
          </cell>
          <cell r="D3285">
            <v>3.0392369477911636</v>
          </cell>
          <cell r="E3285">
            <v>3.2649999999999997</v>
          </cell>
          <cell r="F3285">
            <v>0.50121802679658956</v>
          </cell>
        </row>
        <row r="3286">
          <cell r="A3286">
            <v>39623</v>
          </cell>
          <cell r="B3286">
            <v>3.33</v>
          </cell>
          <cell r="C3286">
            <v>3.3836499238964945</v>
          </cell>
          <cell r="D3286">
            <v>3.0396305220883524</v>
          </cell>
          <cell r="E3286">
            <v>3.27</v>
          </cell>
          <cell r="F3286">
            <v>0.51506849315068493</v>
          </cell>
        </row>
        <row r="3287">
          <cell r="A3287">
            <v>39624</v>
          </cell>
          <cell r="B3287">
            <v>3.44</v>
          </cell>
          <cell r="C3287">
            <v>3.3836670724284801</v>
          </cell>
          <cell r="D3287">
            <v>3.0400562248995975</v>
          </cell>
          <cell r="E3287">
            <v>3.27</v>
          </cell>
          <cell r="F3287">
            <v>0.54656116859403525</v>
          </cell>
        </row>
        <row r="3288">
          <cell r="A3288">
            <v>39625</v>
          </cell>
          <cell r="B3288">
            <v>3.43</v>
          </cell>
          <cell r="C3288">
            <v>3.3836811682385108</v>
          </cell>
          <cell r="D3288">
            <v>3.0404176706827299</v>
          </cell>
          <cell r="E3288">
            <v>3.27</v>
          </cell>
          <cell r="F3288">
            <v>0.54274414359598422</v>
          </cell>
        </row>
        <row r="3289">
          <cell r="A3289">
            <v>39626</v>
          </cell>
          <cell r="B3289">
            <v>3.26</v>
          </cell>
          <cell r="C3289">
            <v>3.383643552311431</v>
          </cell>
          <cell r="D3289">
            <v>3.0406506024096385</v>
          </cell>
          <cell r="E3289">
            <v>3.27</v>
          </cell>
          <cell r="F3289">
            <v>0.49695863746958635</v>
          </cell>
        </row>
        <row r="3290">
          <cell r="A3290">
            <v>39629</v>
          </cell>
          <cell r="B3290">
            <v>3.22</v>
          </cell>
          <cell r="C3290">
            <v>3.3835937975068364</v>
          </cell>
          <cell r="D3290">
            <v>3.0408433734939755</v>
          </cell>
          <cell r="E3290">
            <v>3.27</v>
          </cell>
          <cell r="F3290">
            <v>0.48616600790513836</v>
          </cell>
        </row>
        <row r="3291">
          <cell r="A3291">
            <v>39630</v>
          </cell>
          <cell r="B3291">
            <v>3.12</v>
          </cell>
          <cell r="C3291">
            <v>3.3835136778115458</v>
          </cell>
          <cell r="D3291">
            <v>3.0409879518072285</v>
          </cell>
          <cell r="E3291">
            <v>3.2649999999999997</v>
          </cell>
          <cell r="F3291">
            <v>0.46291793313069907</v>
          </cell>
        </row>
        <row r="3292">
          <cell r="A3292">
            <v>39631</v>
          </cell>
          <cell r="B3292">
            <v>3.12</v>
          </cell>
          <cell r="C3292">
            <v>3.3834336068064377</v>
          </cell>
          <cell r="D3292">
            <v>3.0411405622489958</v>
          </cell>
          <cell r="E3292">
            <v>3.26</v>
          </cell>
          <cell r="F3292">
            <v>0.46277727134609542</v>
          </cell>
        </row>
        <row r="3293">
          <cell r="A3293">
            <v>39632</v>
          </cell>
          <cell r="B3293">
            <v>3.17</v>
          </cell>
          <cell r="C3293">
            <v>3.3833687727824988</v>
          </cell>
          <cell r="D3293">
            <v>3.0413092369477908</v>
          </cell>
          <cell r="E3293">
            <v>3.26</v>
          </cell>
          <cell r="F3293">
            <v>0.47630619684082626</v>
          </cell>
        </row>
        <row r="3294">
          <cell r="A3294">
            <v>39633</v>
          </cell>
          <cell r="B3294">
            <v>3.13</v>
          </cell>
          <cell r="C3294">
            <v>3.3832918311569955</v>
          </cell>
          <cell r="D3294">
            <v>3.0414297188755013</v>
          </cell>
          <cell r="E3294">
            <v>3.26</v>
          </cell>
          <cell r="F3294">
            <v>0.46705132098390523</v>
          </cell>
        </row>
        <row r="3295">
          <cell r="A3295">
            <v>39636</v>
          </cell>
          <cell r="B3295">
            <v>3.27</v>
          </cell>
          <cell r="C3295">
            <v>3.3832574377656304</v>
          </cell>
          <cell r="D3295">
            <v>3.0416465863453812</v>
          </cell>
          <cell r="E3295">
            <v>3.26</v>
          </cell>
          <cell r="F3295">
            <v>0.50030358227079541</v>
          </cell>
        </row>
        <row r="3296">
          <cell r="A3296">
            <v>39637</v>
          </cell>
          <cell r="B3296">
            <v>3.3</v>
          </cell>
          <cell r="C3296">
            <v>3.3832321699544718</v>
          </cell>
          <cell r="D3296">
            <v>3.0418875502008031</v>
          </cell>
          <cell r="E3296">
            <v>3.26</v>
          </cell>
          <cell r="F3296">
            <v>0.50500758725341421</v>
          </cell>
        </row>
        <row r="3297">
          <cell r="A3297">
            <v>39638</v>
          </cell>
          <cell r="B3297">
            <v>3.42</v>
          </cell>
          <cell r="C3297">
            <v>3.3832433252427139</v>
          </cell>
          <cell r="D3297">
            <v>3.0422489959839356</v>
          </cell>
          <cell r="E3297">
            <v>3.2649999999999997</v>
          </cell>
          <cell r="F3297">
            <v>0.54126213592233008</v>
          </cell>
        </row>
        <row r="3298">
          <cell r="A3298">
            <v>39639</v>
          </cell>
          <cell r="B3298">
            <v>3.38</v>
          </cell>
          <cell r="C3298">
            <v>3.3832423415225916</v>
          </cell>
          <cell r="D3298">
            <v>3.0425542168674697</v>
          </cell>
          <cell r="E3298">
            <v>3.27</v>
          </cell>
          <cell r="F3298">
            <v>0.52926903245374579</v>
          </cell>
        </row>
        <row r="3299">
          <cell r="A3299">
            <v>39640</v>
          </cell>
          <cell r="B3299">
            <v>3.35</v>
          </cell>
          <cell r="C3299">
            <v>3.3832322619769513</v>
          </cell>
          <cell r="D3299">
            <v>3.042827309236948</v>
          </cell>
          <cell r="E3299">
            <v>3.27</v>
          </cell>
          <cell r="F3299">
            <v>0.52122498483929658</v>
          </cell>
        </row>
        <row r="3300">
          <cell r="A3300">
            <v>39643</v>
          </cell>
          <cell r="B3300">
            <v>3.38</v>
          </cell>
          <cell r="C3300">
            <v>3.3832312822067245</v>
          </cell>
          <cell r="D3300">
            <v>3.0431244979919678</v>
          </cell>
          <cell r="E3300">
            <v>3.27</v>
          </cell>
          <cell r="F3300">
            <v>0.52925128826917245</v>
          </cell>
        </row>
        <row r="3301">
          <cell r="A3301">
            <v>39644</v>
          </cell>
          <cell r="B3301">
            <v>3.26</v>
          </cell>
          <cell r="C3301">
            <v>3.3831939393939345</v>
          </cell>
          <cell r="D3301">
            <v>3.0433493975903616</v>
          </cell>
          <cell r="E3301">
            <v>3.27</v>
          </cell>
          <cell r="F3301">
            <v>0.49666666666666665</v>
          </cell>
        </row>
        <row r="3302">
          <cell r="A3302">
            <v>39645</v>
          </cell>
          <cell r="B3302">
            <v>3.17</v>
          </cell>
          <cell r="C3302">
            <v>3.3831293547409831</v>
          </cell>
          <cell r="D3302">
            <v>3.0434779116465869</v>
          </cell>
          <cell r="E3302">
            <v>3.27</v>
          </cell>
          <cell r="F3302">
            <v>0.47531051196607088</v>
          </cell>
        </row>
        <row r="3303">
          <cell r="A3303">
            <v>39646</v>
          </cell>
          <cell r="B3303">
            <v>3.15</v>
          </cell>
          <cell r="C3303">
            <v>3.3830587522713458</v>
          </cell>
          <cell r="D3303">
            <v>3.0436224899598399</v>
          </cell>
          <cell r="E3303">
            <v>3.2649999999999997</v>
          </cell>
          <cell r="F3303">
            <v>0.47062386432465175</v>
          </cell>
        </row>
        <row r="3304">
          <cell r="A3304">
            <v>39647</v>
          </cell>
          <cell r="B3304">
            <v>3.26</v>
          </cell>
          <cell r="C3304">
            <v>3.3830214956100466</v>
          </cell>
          <cell r="D3304">
            <v>3.0438795180722895</v>
          </cell>
          <cell r="E3304">
            <v>3.26</v>
          </cell>
          <cell r="F3304">
            <v>0.49682107175295187</v>
          </cell>
        </row>
        <row r="3305">
          <cell r="A3305">
            <v>39650</v>
          </cell>
          <cell r="B3305">
            <v>3.36</v>
          </cell>
          <cell r="C3305">
            <v>3.3830145278450319</v>
          </cell>
          <cell r="D3305">
            <v>3.0442248995983943</v>
          </cell>
          <cell r="E3305">
            <v>3.2649999999999997</v>
          </cell>
          <cell r="F3305">
            <v>0.52391041162227603</v>
          </cell>
        </row>
        <row r="3306">
          <cell r="A3306">
            <v>39651</v>
          </cell>
          <cell r="B3306">
            <v>3.34</v>
          </cell>
          <cell r="C3306">
            <v>3.3830015128592996</v>
          </cell>
          <cell r="D3306">
            <v>3.0445461847389566</v>
          </cell>
          <cell r="E3306">
            <v>3.27</v>
          </cell>
          <cell r="F3306">
            <v>0.51921331316187591</v>
          </cell>
        </row>
        <row r="3307">
          <cell r="A3307">
            <v>39652</v>
          </cell>
          <cell r="B3307">
            <v>3.33</v>
          </cell>
          <cell r="C3307">
            <v>3.3829854809437343</v>
          </cell>
          <cell r="D3307">
            <v>3.0448192771084344</v>
          </cell>
          <cell r="E3307">
            <v>3.27</v>
          </cell>
          <cell r="F3307">
            <v>0.51542649727767698</v>
          </cell>
        </row>
        <row r="3308">
          <cell r="A3308">
            <v>39653</v>
          </cell>
          <cell r="B3308">
            <v>3.42</v>
          </cell>
          <cell r="C3308">
            <v>3.3829966737224026</v>
          </cell>
          <cell r="D3308">
            <v>3.0451646586345391</v>
          </cell>
          <cell r="E3308">
            <v>3.27</v>
          </cell>
          <cell r="F3308">
            <v>0.54248563652857573</v>
          </cell>
        </row>
        <row r="3309">
          <cell r="A3309">
            <v>39654</v>
          </cell>
          <cell r="B3309">
            <v>3.36</v>
          </cell>
          <cell r="C3309">
            <v>3.3829897218863318</v>
          </cell>
          <cell r="D3309">
            <v>3.0454538152610451</v>
          </cell>
          <cell r="E3309">
            <v>3.27</v>
          </cell>
          <cell r="F3309">
            <v>0.52388149939540507</v>
          </cell>
        </row>
        <row r="3310">
          <cell r="A3310">
            <v>39657</v>
          </cell>
          <cell r="B3310">
            <v>3.41</v>
          </cell>
          <cell r="C3310">
            <v>3.3829978845572639</v>
          </cell>
          <cell r="D3310">
            <v>3.0457991967871498</v>
          </cell>
          <cell r="E3310">
            <v>3.27</v>
          </cell>
          <cell r="F3310">
            <v>0.54004230885463889</v>
          </cell>
        </row>
        <row r="3311">
          <cell r="A3311">
            <v>39658</v>
          </cell>
          <cell r="B3311">
            <v>3.34</v>
          </cell>
          <cell r="C3311">
            <v>3.3829848942598146</v>
          </cell>
          <cell r="D3311">
            <v>3.0460883534136554</v>
          </cell>
          <cell r="E3311">
            <v>3.27</v>
          </cell>
          <cell r="F3311">
            <v>0.51873111782477344</v>
          </cell>
        </row>
        <row r="3312">
          <cell r="A3312">
            <v>39659</v>
          </cell>
          <cell r="B3312">
            <v>3.33</v>
          </cell>
          <cell r="C3312">
            <v>3.3829688915735385</v>
          </cell>
          <cell r="D3312">
            <v>3.0463775100401618</v>
          </cell>
          <cell r="E3312">
            <v>3.27</v>
          </cell>
          <cell r="F3312">
            <v>0.51464814255511926</v>
          </cell>
        </row>
        <row r="3313">
          <cell r="A3313">
            <v>39660</v>
          </cell>
          <cell r="B3313">
            <v>3.26</v>
          </cell>
          <cell r="C3313">
            <v>3.3829317632850198</v>
          </cell>
          <cell r="D3313">
            <v>3.0466345381526119</v>
          </cell>
          <cell r="E3313">
            <v>3.27</v>
          </cell>
          <cell r="F3313">
            <v>0.4954710144927536</v>
          </cell>
        </row>
        <row r="3314">
          <cell r="A3314">
            <v>39661</v>
          </cell>
          <cell r="B3314">
            <v>3.3</v>
          </cell>
          <cell r="C3314">
            <v>3.382906731059458</v>
          </cell>
          <cell r="D3314">
            <v>3.0469317269076321</v>
          </cell>
          <cell r="E3314">
            <v>3.27</v>
          </cell>
          <cell r="F3314">
            <v>0.50377301539390285</v>
          </cell>
        </row>
        <row r="3315">
          <cell r="A3315">
            <v>39664</v>
          </cell>
          <cell r="B3315">
            <v>3.23</v>
          </cell>
          <cell r="C3315">
            <v>3.3828605914302909</v>
          </cell>
          <cell r="D3315">
            <v>3.0472048192771104</v>
          </cell>
          <cell r="E3315">
            <v>3.27</v>
          </cell>
          <cell r="F3315">
            <v>0.48642124321062158</v>
          </cell>
        </row>
        <row r="3316">
          <cell r="A3316">
            <v>39665</v>
          </cell>
          <cell r="B3316">
            <v>3.17</v>
          </cell>
          <cell r="C3316">
            <v>3.3827963800904932</v>
          </cell>
          <cell r="D3316">
            <v>3.0474297188755042</v>
          </cell>
          <cell r="E3316">
            <v>3.27</v>
          </cell>
          <cell r="F3316">
            <v>0.473604826546003</v>
          </cell>
        </row>
        <row r="3317">
          <cell r="A3317">
            <v>39666</v>
          </cell>
          <cell r="B3317">
            <v>3.21</v>
          </cell>
          <cell r="C3317">
            <v>3.3827442702050616</v>
          </cell>
          <cell r="D3317">
            <v>3.0476947791164681</v>
          </cell>
          <cell r="E3317">
            <v>3.27</v>
          </cell>
          <cell r="F3317">
            <v>0.48190591073582628</v>
          </cell>
        </row>
        <row r="3318">
          <cell r="A3318">
            <v>39667</v>
          </cell>
          <cell r="B3318">
            <v>3.22</v>
          </cell>
          <cell r="C3318">
            <v>3.3826952065119031</v>
          </cell>
          <cell r="D3318">
            <v>3.0479518072289178</v>
          </cell>
          <cell r="E3318">
            <v>3.27</v>
          </cell>
          <cell r="F3318">
            <v>0.48447392221887248</v>
          </cell>
        </row>
        <row r="3319">
          <cell r="A3319">
            <v>39668</v>
          </cell>
          <cell r="B3319">
            <v>3.07</v>
          </cell>
          <cell r="C3319">
            <v>3.3826009644364023</v>
          </cell>
          <cell r="D3319">
            <v>3.0481124497991985</v>
          </cell>
          <cell r="E3319">
            <v>3.27</v>
          </cell>
          <cell r="F3319">
            <v>0.44303797468354428</v>
          </cell>
        </row>
        <row r="3320">
          <cell r="A3320">
            <v>39671</v>
          </cell>
          <cell r="B3320">
            <v>2.92</v>
          </cell>
          <cell r="C3320">
            <v>3.3824615848146982</v>
          </cell>
          <cell r="D3320">
            <v>3.0482409638554238</v>
          </cell>
          <cell r="E3320">
            <v>3.27</v>
          </cell>
          <cell r="F3320">
            <v>0.38083760168725522</v>
          </cell>
        </row>
        <row r="3321">
          <cell r="A3321">
            <v>39672</v>
          </cell>
          <cell r="B3321">
            <v>2.91</v>
          </cell>
          <cell r="C3321">
            <v>3.3823192771084285</v>
          </cell>
          <cell r="D3321">
            <v>3.0483694779116486</v>
          </cell>
          <cell r="E3321">
            <v>3.2649999999999997</v>
          </cell>
          <cell r="F3321">
            <v>0.37710843373493974</v>
          </cell>
        </row>
        <row r="3322">
          <cell r="A3322">
            <v>39673</v>
          </cell>
          <cell r="B3322">
            <v>2.89</v>
          </cell>
          <cell r="C3322">
            <v>3.3821710328214341</v>
          </cell>
          <cell r="D3322">
            <v>3.0484578313253028</v>
          </cell>
          <cell r="E3322">
            <v>3.26</v>
          </cell>
          <cell r="F3322">
            <v>0.36916591388136105</v>
          </cell>
        </row>
        <row r="3323">
          <cell r="A3323">
            <v>39674</v>
          </cell>
          <cell r="B3323">
            <v>2.88</v>
          </cell>
          <cell r="C3323">
            <v>3.3820198675496633</v>
          </cell>
          <cell r="D3323">
            <v>3.0485301204819297</v>
          </cell>
          <cell r="E3323">
            <v>3.26</v>
          </cell>
          <cell r="F3323">
            <v>0.36544250451535221</v>
          </cell>
        </row>
        <row r="3324">
          <cell r="A3324">
            <v>39675</v>
          </cell>
          <cell r="B3324">
            <v>2.89</v>
          </cell>
          <cell r="C3324">
            <v>3.3818718025880172</v>
          </cell>
          <cell r="D3324">
            <v>3.0486184738955844</v>
          </cell>
          <cell r="E3324">
            <v>3.26</v>
          </cell>
          <cell r="F3324">
            <v>0.36924465844116761</v>
          </cell>
        </row>
        <row r="3325">
          <cell r="A3325">
            <v>39678</v>
          </cell>
          <cell r="B3325">
            <v>2.74</v>
          </cell>
          <cell r="C3325">
            <v>3.3816787003610052</v>
          </cell>
          <cell r="D3325">
            <v>3.0485863453815276</v>
          </cell>
          <cell r="E3325">
            <v>3.26</v>
          </cell>
          <cell r="F3325">
            <v>0.31979542719614923</v>
          </cell>
        </row>
        <row r="3326">
          <cell r="A3326">
            <v>39679</v>
          </cell>
          <cell r="B3326">
            <v>2.77</v>
          </cell>
          <cell r="C3326">
            <v>3.3814947368420998</v>
          </cell>
          <cell r="D3326">
            <v>3.0485622489959856</v>
          </cell>
          <cell r="E3326">
            <v>3.26</v>
          </cell>
          <cell r="F3326">
            <v>0.32902255639097744</v>
          </cell>
        </row>
        <row r="3327">
          <cell r="A3327">
            <v>39680</v>
          </cell>
          <cell r="B3327">
            <v>2.98</v>
          </cell>
          <cell r="C3327">
            <v>3.3813740228502649</v>
          </cell>
          <cell r="D3327">
            <v>3.048714859437752</v>
          </cell>
          <cell r="E3327">
            <v>3.26</v>
          </cell>
          <cell r="F3327">
            <v>0.40889957907396274</v>
          </cell>
        </row>
        <row r="3328">
          <cell r="A3328">
            <v>39681</v>
          </cell>
          <cell r="B3328">
            <v>2.87</v>
          </cell>
          <cell r="C3328">
            <v>3.3812203186053447</v>
          </cell>
          <cell r="D3328">
            <v>3.0487389558232936</v>
          </cell>
          <cell r="E3328">
            <v>3.26</v>
          </cell>
          <cell r="F3328">
            <v>0.36248872858431019</v>
          </cell>
        </row>
        <row r="3329">
          <cell r="A3329">
            <v>39682</v>
          </cell>
          <cell r="B3329">
            <v>2.84</v>
          </cell>
          <cell r="C3329">
            <v>3.3810576923076869</v>
          </cell>
          <cell r="D3329">
            <v>3.0487469879518079</v>
          </cell>
          <cell r="E3329">
            <v>3.26</v>
          </cell>
          <cell r="F3329">
            <v>0.35216346153846156</v>
          </cell>
        </row>
        <row r="3330">
          <cell r="A3330">
            <v>39685</v>
          </cell>
          <cell r="B3330">
            <v>2.85</v>
          </cell>
          <cell r="C3330">
            <v>3.380898167617898</v>
          </cell>
          <cell r="D3330">
            <v>3.0487710843373499</v>
          </cell>
          <cell r="E3330">
            <v>3.26</v>
          </cell>
          <cell r="F3330">
            <v>0.35506158005407029</v>
          </cell>
        </row>
        <row r="3331">
          <cell r="A3331">
            <v>39686</v>
          </cell>
          <cell r="B3331">
            <v>2.79</v>
          </cell>
          <cell r="C3331">
            <v>3.3807207207207157</v>
          </cell>
          <cell r="D3331">
            <v>3.048738955823294</v>
          </cell>
          <cell r="E3331">
            <v>3.26</v>
          </cell>
          <cell r="F3331">
            <v>0.33663663663663662</v>
          </cell>
        </row>
        <row r="3332">
          <cell r="A3332">
            <v>39687</v>
          </cell>
          <cell r="B3332">
            <v>2.78</v>
          </cell>
          <cell r="C3332">
            <v>3.3805403782647803</v>
          </cell>
          <cell r="D3332">
            <v>3.0486907630522104</v>
          </cell>
          <cell r="E3332">
            <v>3.26</v>
          </cell>
          <cell r="F3332">
            <v>0.33263284299009305</v>
          </cell>
        </row>
        <row r="3333">
          <cell r="A3333">
            <v>39688</v>
          </cell>
          <cell r="B3333">
            <v>2.79</v>
          </cell>
          <cell r="C3333">
            <v>3.3803631452580984</v>
          </cell>
          <cell r="D3333">
            <v>3.0486345381526117</v>
          </cell>
          <cell r="E3333">
            <v>3.26</v>
          </cell>
          <cell r="F3333">
            <v>0.33673469387755101</v>
          </cell>
        </row>
        <row r="3334">
          <cell r="A3334">
            <v>39689</v>
          </cell>
          <cell r="B3334">
            <v>2.85</v>
          </cell>
          <cell r="C3334">
            <v>3.3802040204020356</v>
          </cell>
          <cell r="D3334">
            <v>3.0486746987951814</v>
          </cell>
          <cell r="E3334">
            <v>3.26</v>
          </cell>
          <cell r="F3334">
            <v>0.35553555355535554</v>
          </cell>
        </row>
        <row r="3335">
          <cell r="A3335">
            <v>39692</v>
          </cell>
          <cell r="B3335">
            <v>2.77</v>
          </cell>
          <cell r="C3335">
            <v>3.3800209958008356</v>
          </cell>
          <cell r="D3335">
            <v>3.0486666666666675</v>
          </cell>
          <cell r="E3335">
            <v>3.26</v>
          </cell>
          <cell r="F3335">
            <v>0.32813437312537491</v>
          </cell>
        </row>
        <row r="3336">
          <cell r="A3336">
            <v>39693</v>
          </cell>
          <cell r="B3336">
            <v>2.74</v>
          </cell>
          <cell r="C3336">
            <v>3.379829085457267</v>
          </cell>
          <cell r="D3336">
            <v>3.0486345381526108</v>
          </cell>
          <cell r="E3336">
            <v>3.26</v>
          </cell>
          <cell r="F3336">
            <v>0.31874062968515743</v>
          </cell>
        </row>
        <row r="3337">
          <cell r="A3337">
            <v>39694</v>
          </cell>
          <cell r="B3337">
            <v>2.71</v>
          </cell>
          <cell r="C3337">
            <v>3.3796282973621055</v>
          </cell>
          <cell r="D3337">
            <v>3.0485702811244981</v>
          </cell>
          <cell r="E3337">
            <v>3.26</v>
          </cell>
          <cell r="F3337">
            <v>0.30695443645083931</v>
          </cell>
        </row>
        <row r="3338">
          <cell r="A3338">
            <v>39695</v>
          </cell>
          <cell r="B3338">
            <v>2.7</v>
          </cell>
          <cell r="C3338">
            <v>3.3794246329038011</v>
          </cell>
          <cell r="D3338">
            <v>3.0485140562248993</v>
          </cell>
          <cell r="E3338">
            <v>3.26</v>
          </cell>
          <cell r="F3338">
            <v>0.30476475876535808</v>
          </cell>
        </row>
        <row r="3339">
          <cell r="A3339">
            <v>39696</v>
          </cell>
          <cell r="B3339">
            <v>2.62</v>
          </cell>
          <cell r="C3339">
            <v>3.379197124026359</v>
          </cell>
          <cell r="D3339">
            <v>3.0484176706827308</v>
          </cell>
          <cell r="E3339">
            <v>3.26</v>
          </cell>
          <cell r="F3339">
            <v>0.27411623726782502</v>
          </cell>
        </row>
        <row r="3340">
          <cell r="A3340">
            <v>39699</v>
          </cell>
          <cell r="B3340">
            <v>2.56</v>
          </cell>
          <cell r="C3340">
            <v>3.3789517819706454</v>
          </cell>
          <cell r="D3340">
            <v>3.0482891566265056</v>
          </cell>
          <cell r="E3340">
            <v>3.26</v>
          </cell>
          <cell r="F3340">
            <v>0.25995807127882598</v>
          </cell>
        </row>
        <row r="3341">
          <cell r="A3341">
            <v>39700</v>
          </cell>
          <cell r="B3341">
            <v>2.56</v>
          </cell>
          <cell r="C3341">
            <v>3.3787065868263428</v>
          </cell>
          <cell r="D3341">
            <v>3.0481526104417669</v>
          </cell>
          <cell r="E3341">
            <v>3.26</v>
          </cell>
          <cell r="F3341">
            <v>0.25988023952095807</v>
          </cell>
        </row>
        <row r="3342">
          <cell r="A3342">
            <v>39701</v>
          </cell>
          <cell r="B3342">
            <v>2.57</v>
          </cell>
          <cell r="C3342">
            <v>3.3784645315773671</v>
          </cell>
          <cell r="D3342">
            <v>3.0480160642570278</v>
          </cell>
          <cell r="E3342">
            <v>3.26</v>
          </cell>
          <cell r="F3342">
            <v>0.26369350493864113</v>
          </cell>
        </row>
        <row r="3343">
          <cell r="A3343">
            <v>39702</v>
          </cell>
          <cell r="B3343">
            <v>2.48</v>
          </cell>
          <cell r="C3343">
            <v>3.3781956912028677</v>
          </cell>
          <cell r="D3343">
            <v>3.0478152610441769</v>
          </cell>
          <cell r="E3343">
            <v>3.26</v>
          </cell>
          <cell r="F3343">
            <v>0.24147217235188509</v>
          </cell>
        </row>
        <row r="3344">
          <cell r="A3344">
            <v>39703</v>
          </cell>
          <cell r="B3344">
            <v>2.4700000000000002</v>
          </cell>
          <cell r="C3344">
            <v>3.3779240203410059</v>
          </cell>
          <cell r="D3344">
            <v>3.0476064257028113</v>
          </cell>
          <cell r="E3344">
            <v>3.26</v>
          </cell>
          <cell r="F3344">
            <v>0.23781034998504338</v>
          </cell>
        </row>
        <row r="3345">
          <cell r="A3345">
            <v>39707</v>
          </cell>
          <cell r="B3345">
            <v>2.35</v>
          </cell>
          <cell r="C3345">
            <v>3.3776166267942536</v>
          </cell>
          <cell r="D3345">
            <v>3.0472690763052213</v>
          </cell>
          <cell r="E3345">
            <v>3.2549999999999999</v>
          </cell>
          <cell r="F3345">
            <v>0.20245215311004786</v>
          </cell>
        </row>
        <row r="3346">
          <cell r="A3346">
            <v>39708</v>
          </cell>
          <cell r="B3346">
            <v>2.2599999999999998</v>
          </cell>
          <cell r="C3346">
            <v>3.3772825112107574</v>
          </cell>
          <cell r="D3346">
            <v>3.0468594377510043</v>
          </cell>
          <cell r="E3346">
            <v>3.25</v>
          </cell>
          <cell r="F3346">
            <v>0.17997010463378177</v>
          </cell>
        </row>
        <row r="3347">
          <cell r="A3347">
            <v>39709</v>
          </cell>
          <cell r="B3347">
            <v>2.2200000000000002</v>
          </cell>
          <cell r="C3347">
            <v>3.3769366407650878</v>
          </cell>
          <cell r="D3347">
            <v>3.0464337349397592</v>
          </cell>
          <cell r="E3347">
            <v>3.25</v>
          </cell>
          <cell r="F3347">
            <v>0.16497310221159595</v>
          </cell>
        </row>
        <row r="3348">
          <cell r="A3348">
            <v>39710</v>
          </cell>
          <cell r="B3348">
            <v>2.44</v>
          </cell>
          <cell r="C3348">
            <v>3.3766567074992482</v>
          </cell>
          <cell r="D3348">
            <v>3.0461847389558234</v>
          </cell>
          <cell r="E3348">
            <v>3.25</v>
          </cell>
          <cell r="F3348">
            <v>0.22826411711980879</v>
          </cell>
        </row>
        <row r="3349">
          <cell r="A3349">
            <v>39713</v>
          </cell>
          <cell r="B3349">
            <v>2.63</v>
          </cell>
          <cell r="C3349">
            <v>3.3764336917562674</v>
          </cell>
          <cell r="D3349">
            <v>3.0461124497991965</v>
          </cell>
          <cell r="E3349">
            <v>3.25</v>
          </cell>
          <cell r="F3349">
            <v>0.27956989247311825</v>
          </cell>
        </row>
        <row r="3350">
          <cell r="A3350">
            <v>39714</v>
          </cell>
          <cell r="B3350">
            <v>2.6</v>
          </cell>
          <cell r="C3350">
            <v>3.3762018512988901</v>
          </cell>
          <cell r="D3350">
            <v>3.0460080321285137</v>
          </cell>
          <cell r="E3350">
            <v>3.25</v>
          </cell>
          <cell r="F3350">
            <v>0.27142430576291432</v>
          </cell>
        </row>
        <row r="3351">
          <cell r="A3351">
            <v>39715</v>
          </cell>
          <cell r="B3351">
            <v>2.61</v>
          </cell>
          <cell r="C3351">
            <v>3.3759731343283534</v>
          </cell>
          <cell r="D3351">
            <v>3.0459036144578313</v>
          </cell>
          <cell r="E3351">
            <v>3.25</v>
          </cell>
          <cell r="F3351">
            <v>0.27402985074626868</v>
          </cell>
        </row>
        <row r="3352">
          <cell r="A3352">
            <v>39716</v>
          </cell>
          <cell r="B3352">
            <v>2.7</v>
          </cell>
          <cell r="C3352">
            <v>3.375771411518945</v>
          </cell>
          <cell r="D3352">
            <v>3.045895582329317</v>
          </cell>
          <cell r="E3352">
            <v>3.25</v>
          </cell>
          <cell r="F3352">
            <v>0.30737093404953747</v>
          </cell>
        </row>
        <row r="3353">
          <cell r="A3353">
            <v>39717</v>
          </cell>
          <cell r="B3353">
            <v>2.7</v>
          </cell>
          <cell r="C3353">
            <v>3.3755698090692081</v>
          </cell>
          <cell r="D3353">
            <v>3.045895582329317</v>
          </cell>
          <cell r="E3353">
            <v>3.25</v>
          </cell>
          <cell r="F3353">
            <v>0.30727923627684967</v>
          </cell>
        </row>
        <row r="3354">
          <cell r="A3354">
            <v>39727</v>
          </cell>
          <cell r="B3354">
            <v>2.46</v>
          </cell>
          <cell r="C3354">
            <v>3.3752967491798342</v>
          </cell>
          <cell r="D3354">
            <v>3.0457188755020077</v>
          </cell>
          <cell r="E3354">
            <v>3.25</v>
          </cell>
          <cell r="F3354">
            <v>0.23471518043543096</v>
          </cell>
        </row>
        <row r="3355">
          <cell r="A3355">
            <v>39728</v>
          </cell>
          <cell r="B3355">
            <v>2.4500000000000002</v>
          </cell>
          <cell r="C3355">
            <v>3.3750208706022615</v>
          </cell>
          <cell r="D3355">
            <v>3.0455421686746984</v>
          </cell>
          <cell r="E3355">
            <v>3.25</v>
          </cell>
          <cell r="F3355">
            <v>0.23076923076923078</v>
          </cell>
        </row>
        <row r="3356">
          <cell r="A3356">
            <v>39729</v>
          </cell>
          <cell r="B3356">
            <v>2.37</v>
          </cell>
          <cell r="C3356">
            <v>3.3747213114754055</v>
          </cell>
          <cell r="D3356">
            <v>3.0452931726907622</v>
          </cell>
          <cell r="E3356">
            <v>3.25</v>
          </cell>
          <cell r="F3356">
            <v>0.20625931445603576</v>
          </cell>
        </row>
        <row r="3357">
          <cell r="A3357">
            <v>39730</v>
          </cell>
          <cell r="B3357">
            <v>2.35</v>
          </cell>
          <cell r="C3357">
            <v>3.3744159713945132</v>
          </cell>
          <cell r="D3357">
            <v>3.0450441767068268</v>
          </cell>
          <cell r="E3357">
            <v>3.25</v>
          </cell>
          <cell r="F3357">
            <v>0.20232419547079858</v>
          </cell>
        </row>
        <row r="3358">
          <cell r="A3358">
            <v>39731</v>
          </cell>
          <cell r="B3358">
            <v>2.27</v>
          </cell>
          <cell r="C3358">
            <v>3.3740869824247799</v>
          </cell>
          <cell r="D3358">
            <v>3.044722891566265</v>
          </cell>
          <cell r="E3358">
            <v>3.25</v>
          </cell>
          <cell r="F3358">
            <v>0.182901400059577</v>
          </cell>
        </row>
        <row r="3359">
          <cell r="A3359">
            <v>39734</v>
          </cell>
          <cell r="B3359">
            <v>2.36</v>
          </cell>
          <cell r="C3359">
            <v>3.3737849910661071</v>
          </cell>
          <cell r="D3359">
            <v>3.044481927710843</v>
          </cell>
          <cell r="E3359">
            <v>3.25</v>
          </cell>
          <cell r="F3359">
            <v>0.20518165574746874</v>
          </cell>
        </row>
        <row r="3360">
          <cell r="A3360">
            <v>39735</v>
          </cell>
          <cell r="B3360">
            <v>2.2999999999999998</v>
          </cell>
          <cell r="C3360">
            <v>3.3734653170586446</v>
          </cell>
          <cell r="D3360">
            <v>3.0442168674698795</v>
          </cell>
          <cell r="E3360">
            <v>3.25</v>
          </cell>
          <cell r="F3360">
            <v>0.19083060434653171</v>
          </cell>
        </row>
        <row r="3361">
          <cell r="A3361">
            <v>39736</v>
          </cell>
          <cell r="B3361">
            <v>2.2799999999999998</v>
          </cell>
          <cell r="C3361">
            <v>3.3731398809523774</v>
          </cell>
          <cell r="D3361">
            <v>3.0439277108433735</v>
          </cell>
          <cell r="E3361">
            <v>3.25</v>
          </cell>
          <cell r="F3361">
            <v>0.18482142857142858</v>
          </cell>
        </row>
        <row r="3362">
          <cell r="A3362">
            <v>39737</v>
          </cell>
          <cell r="B3362">
            <v>2.1800000000000002</v>
          </cell>
          <cell r="C3362">
            <v>3.3727848854507552</v>
          </cell>
          <cell r="D3362">
            <v>3.0435582329317268</v>
          </cell>
          <cell r="E3362">
            <v>3.25</v>
          </cell>
          <cell r="F3362">
            <v>0.14995537042546861</v>
          </cell>
        </row>
        <row r="3363">
          <cell r="A3363">
            <v>39738</v>
          </cell>
          <cell r="B3363">
            <v>2.2000000000000002</v>
          </cell>
          <cell r="C3363">
            <v>3.3724360499702524</v>
          </cell>
          <cell r="D3363">
            <v>3.0432208835341363</v>
          </cell>
          <cell r="E3363">
            <v>3.25</v>
          </cell>
          <cell r="F3363">
            <v>0.15853658536585366</v>
          </cell>
        </row>
        <row r="3364">
          <cell r="A3364">
            <v>39741</v>
          </cell>
          <cell r="B3364">
            <v>2.25</v>
          </cell>
          <cell r="C3364">
            <v>3.3721022896223576</v>
          </cell>
          <cell r="D3364">
            <v>3.0429156626506018</v>
          </cell>
          <cell r="E3364">
            <v>3.25</v>
          </cell>
          <cell r="F3364">
            <v>0.17484388938447815</v>
          </cell>
        </row>
        <row r="3365">
          <cell r="A3365">
            <v>39742</v>
          </cell>
          <cell r="B3365">
            <v>2.23</v>
          </cell>
          <cell r="C3365">
            <v>3.3717627824018988</v>
          </cell>
          <cell r="D3365">
            <v>3.0425461847389554</v>
          </cell>
          <cell r="E3365">
            <v>3.25</v>
          </cell>
          <cell r="F3365">
            <v>0.16914387633769323</v>
          </cell>
        </row>
        <row r="3366">
          <cell r="A3366">
            <v>39743</v>
          </cell>
          <cell r="B3366">
            <v>2.16</v>
          </cell>
          <cell r="C3366">
            <v>3.3714026745913781</v>
          </cell>
          <cell r="D3366">
            <v>3.0421285140562242</v>
          </cell>
          <cell r="E3366">
            <v>3.25</v>
          </cell>
          <cell r="F3366">
            <v>0.13907875185735513</v>
          </cell>
        </row>
        <row r="3367">
          <cell r="A3367">
            <v>39744</v>
          </cell>
          <cell r="B3367">
            <v>2.13</v>
          </cell>
          <cell r="C3367">
            <v>3.3710338680926877</v>
          </cell>
          <cell r="D3367">
            <v>3.0416867469879514</v>
          </cell>
          <cell r="E3367">
            <v>3.2450000000000001</v>
          </cell>
          <cell r="F3367">
            <v>0.1259655377302436</v>
          </cell>
        </row>
        <row r="3368">
          <cell r="A3368">
            <v>39745</v>
          </cell>
          <cell r="B3368">
            <v>2.09</v>
          </cell>
          <cell r="C3368">
            <v>3.370653400653397</v>
          </cell>
          <cell r="D3368">
            <v>3.0412128514056223</v>
          </cell>
          <cell r="E3368">
            <v>3.24</v>
          </cell>
          <cell r="F3368">
            <v>0.11375111375111376</v>
          </cell>
        </row>
        <row r="3369">
          <cell r="A3369">
            <v>39748</v>
          </cell>
          <cell r="B3369">
            <v>1.96</v>
          </cell>
          <cell r="C3369">
            <v>3.3702345605700672</v>
          </cell>
          <cell r="D3369">
            <v>3.0406586345381523</v>
          </cell>
          <cell r="E3369">
            <v>3.24</v>
          </cell>
          <cell r="F3369">
            <v>8.2541567695961993E-2</v>
          </cell>
        </row>
        <row r="3370">
          <cell r="A3370">
            <v>39749</v>
          </cell>
          <cell r="B3370">
            <v>2.02</v>
          </cell>
          <cell r="C3370">
            <v>3.3698337785693044</v>
          </cell>
          <cell r="D3370">
            <v>3.0401606425702812</v>
          </cell>
          <cell r="E3370">
            <v>3.24</v>
          </cell>
          <cell r="F3370">
            <v>9.3499554764024939E-2</v>
          </cell>
        </row>
        <row r="3371">
          <cell r="A3371">
            <v>39750</v>
          </cell>
          <cell r="B3371">
            <v>1.95</v>
          </cell>
          <cell r="C3371">
            <v>3.369412462908008</v>
          </cell>
          <cell r="D3371">
            <v>3.0396144578313251</v>
          </cell>
          <cell r="E3371">
            <v>3.24</v>
          </cell>
          <cell r="F3371">
            <v>8.189910979228486E-2</v>
          </cell>
        </row>
        <row r="3372">
          <cell r="A3372">
            <v>39751</v>
          </cell>
          <cell r="B3372">
            <v>2.0099999999999998</v>
          </cell>
          <cell r="C3372">
            <v>3.3690091960842441</v>
          </cell>
          <cell r="D3372">
            <v>3.039116465863454</v>
          </cell>
          <cell r="E3372">
            <v>3.24</v>
          </cell>
          <cell r="F3372">
            <v>9.0774250964105602E-2</v>
          </cell>
        </row>
        <row r="3373">
          <cell r="A3373">
            <v>39752</v>
          </cell>
          <cell r="B3373">
            <v>1.97</v>
          </cell>
          <cell r="C3373">
            <v>3.3685943060498182</v>
          </cell>
          <cell r="D3373">
            <v>3.0385783132530122</v>
          </cell>
          <cell r="E3373">
            <v>3.24</v>
          </cell>
          <cell r="F3373">
            <v>8.3926453143534988E-2</v>
          </cell>
        </row>
        <row r="3374">
          <cell r="A3374">
            <v>39755</v>
          </cell>
          <cell r="B3374">
            <v>1.97</v>
          </cell>
          <cell r="C3374">
            <v>3.3681796620219346</v>
          </cell>
          <cell r="D3374">
            <v>3.0380562248995986</v>
          </cell>
          <cell r="E3374">
            <v>3.24</v>
          </cell>
          <cell r="F3374">
            <v>8.3901571301512004E-2</v>
          </cell>
        </row>
        <row r="3375">
          <cell r="A3375">
            <v>39756</v>
          </cell>
          <cell r="B3375">
            <v>1.96</v>
          </cell>
          <cell r="C3375">
            <v>3.3677622999407189</v>
          </cell>
          <cell r="D3375">
            <v>3.0375421686746988</v>
          </cell>
          <cell r="E3375">
            <v>3.24</v>
          </cell>
          <cell r="F3375">
            <v>8.2691167753408415E-2</v>
          </cell>
        </row>
        <row r="3376">
          <cell r="A3376">
            <v>39757</v>
          </cell>
          <cell r="B3376">
            <v>2.02</v>
          </cell>
          <cell r="C3376">
            <v>3.3673629629629587</v>
          </cell>
          <cell r="D3376">
            <v>3.0370682730923702</v>
          </cell>
          <cell r="E3376">
            <v>3.24</v>
          </cell>
          <cell r="F3376">
            <v>9.481481481481481E-2</v>
          </cell>
        </row>
        <row r="3377">
          <cell r="A3377">
            <v>39758</v>
          </cell>
          <cell r="B3377">
            <v>1.97</v>
          </cell>
          <cell r="C3377">
            <v>3.3669490521326972</v>
          </cell>
          <cell r="D3377">
            <v>3.0365783132530129</v>
          </cell>
          <cell r="E3377">
            <v>3.24</v>
          </cell>
          <cell r="F3377">
            <v>8.412322274881516E-2</v>
          </cell>
        </row>
        <row r="3378">
          <cell r="A3378">
            <v>39759</v>
          </cell>
          <cell r="B3378">
            <v>2.0099999999999998</v>
          </cell>
          <cell r="C3378">
            <v>3.3665472312703542</v>
          </cell>
          <cell r="D3378">
            <v>3.0361204819277119</v>
          </cell>
          <cell r="E3378">
            <v>3.24</v>
          </cell>
          <cell r="F3378">
            <v>9.1797453360971282E-2</v>
          </cell>
        </row>
        <row r="3379">
          <cell r="A3379">
            <v>39762</v>
          </cell>
          <cell r="B3379">
            <v>2.15</v>
          </cell>
          <cell r="C3379">
            <v>3.3661870929544064</v>
          </cell>
          <cell r="D3379">
            <v>3.0357670682730937</v>
          </cell>
          <cell r="E3379">
            <v>3.24</v>
          </cell>
          <cell r="F3379">
            <v>0.13706335109532267</v>
          </cell>
        </row>
        <row r="3380">
          <cell r="A3380">
            <v>39763</v>
          </cell>
          <cell r="B3380">
            <v>2.12</v>
          </cell>
          <cell r="C3380">
            <v>3.3658182894347397</v>
          </cell>
          <cell r="D3380">
            <v>3.0354056224899608</v>
          </cell>
          <cell r="E3380">
            <v>3.24</v>
          </cell>
          <cell r="F3380">
            <v>0.12488902042024268</v>
          </cell>
        </row>
        <row r="3381">
          <cell r="A3381">
            <v>39764</v>
          </cell>
          <cell r="B3381">
            <v>2.13</v>
          </cell>
          <cell r="C3381">
            <v>3.3654526627218893</v>
          </cell>
          <cell r="D3381">
            <v>3.0350441767068279</v>
          </cell>
          <cell r="E3381">
            <v>3.24</v>
          </cell>
          <cell r="F3381">
            <v>0.1289940828402367</v>
          </cell>
        </row>
        <row r="3382">
          <cell r="A3382">
            <v>39765</v>
          </cell>
          <cell r="B3382">
            <v>2.21</v>
          </cell>
          <cell r="C3382">
            <v>3.3651109139307849</v>
          </cell>
          <cell r="D3382">
            <v>3.0347389558232938</v>
          </cell>
          <cell r="E3382">
            <v>3.24</v>
          </cell>
          <cell r="F3382">
            <v>0.1668145519077196</v>
          </cell>
        </row>
        <row r="3383">
          <cell r="A3383">
            <v>39766</v>
          </cell>
          <cell r="B3383">
            <v>2.27</v>
          </cell>
          <cell r="C3383">
            <v>3.3647871082199834</v>
          </cell>
          <cell r="D3383">
            <v>3.0345060240963861</v>
          </cell>
          <cell r="E3383">
            <v>3.2350000000000003</v>
          </cell>
          <cell r="F3383">
            <v>0.18775872264931992</v>
          </cell>
        </row>
        <row r="3384">
          <cell r="A3384">
            <v>39769</v>
          </cell>
          <cell r="B3384">
            <v>2.3199999999999998</v>
          </cell>
          <cell r="C3384">
            <v>3.3644782737215442</v>
          </cell>
          <cell r="D3384">
            <v>3.034321285140563</v>
          </cell>
          <cell r="E3384">
            <v>3.23</v>
          </cell>
          <cell r="F3384">
            <v>0.2013006207508129</v>
          </cell>
        </row>
        <row r="3385">
          <cell r="A3385">
            <v>39770</v>
          </cell>
          <cell r="B3385">
            <v>2.17</v>
          </cell>
          <cell r="C3385">
            <v>3.3641252955082694</v>
          </cell>
          <cell r="D3385">
            <v>3.0340401606425713</v>
          </cell>
          <cell r="E3385">
            <v>3.23</v>
          </cell>
          <cell r="F3385">
            <v>0.14775413711583923</v>
          </cell>
        </row>
        <row r="3386">
          <cell r="A3386">
            <v>39771</v>
          </cell>
          <cell r="B3386">
            <v>2.2999999999999998</v>
          </cell>
          <cell r="C3386">
            <v>3.3638109305760659</v>
          </cell>
          <cell r="D3386">
            <v>3.0339116465863465</v>
          </cell>
          <cell r="E3386">
            <v>3.23</v>
          </cell>
          <cell r="F3386">
            <v>0.1964549483013294</v>
          </cell>
        </row>
        <row r="3387">
          <cell r="A3387">
            <v>39772</v>
          </cell>
          <cell r="B3387">
            <v>2.2599999999999998</v>
          </cell>
          <cell r="C3387">
            <v>3.3634849379799125</v>
          </cell>
          <cell r="D3387">
            <v>3.0337429718875515</v>
          </cell>
          <cell r="E3387">
            <v>3.23</v>
          </cell>
          <cell r="F3387">
            <v>0.18458357944477261</v>
          </cell>
        </row>
        <row r="3388">
          <cell r="A3388">
            <v>39773</v>
          </cell>
          <cell r="B3388">
            <v>2.25</v>
          </cell>
          <cell r="C3388">
            <v>3.3631561854148164</v>
          </cell>
          <cell r="D3388">
            <v>3.033574297188756</v>
          </cell>
          <cell r="E3388">
            <v>3.23</v>
          </cell>
          <cell r="F3388">
            <v>0.17921464422793032</v>
          </cell>
        </row>
        <row r="3389">
          <cell r="A3389">
            <v>39776</v>
          </cell>
          <cell r="B3389">
            <v>2.17</v>
          </cell>
          <cell r="C3389">
            <v>3.3628040141676458</v>
          </cell>
          <cell r="D3389">
            <v>3.0332851405622501</v>
          </cell>
          <cell r="E3389">
            <v>3.23</v>
          </cell>
          <cell r="F3389">
            <v>0.14757969303423848</v>
          </cell>
        </row>
        <row r="3390">
          <cell r="A3390">
            <v>39777</v>
          </cell>
          <cell r="B3390">
            <v>2.16</v>
          </cell>
          <cell r="C3390">
            <v>3.3624491000295023</v>
          </cell>
          <cell r="D3390">
            <v>3.0329959839357437</v>
          </cell>
          <cell r="E3390">
            <v>3.23</v>
          </cell>
          <cell r="F3390">
            <v>0.14251991737975805</v>
          </cell>
        </row>
        <row r="3391">
          <cell r="A3391">
            <v>39778</v>
          </cell>
          <cell r="B3391">
            <v>2.17</v>
          </cell>
          <cell r="C3391">
            <v>3.3620973451327387</v>
          </cell>
          <cell r="D3391">
            <v>3.0327309236947797</v>
          </cell>
          <cell r="E3391">
            <v>3.23</v>
          </cell>
          <cell r="F3391">
            <v>0.14778761061946902</v>
          </cell>
        </row>
        <row r="3392">
          <cell r="A3392">
            <v>39779</v>
          </cell>
          <cell r="B3392">
            <v>2.19</v>
          </cell>
          <cell r="C3392">
            <v>3.3617516956649909</v>
          </cell>
          <cell r="D3392">
            <v>3.0324899598393582</v>
          </cell>
          <cell r="E3392">
            <v>3.23</v>
          </cell>
          <cell r="F3392">
            <v>0.15983485697434385</v>
          </cell>
        </row>
        <row r="3393">
          <cell r="A3393">
            <v>39780</v>
          </cell>
          <cell r="B3393">
            <v>2.13</v>
          </cell>
          <cell r="C3393">
            <v>3.3613885613207497</v>
          </cell>
          <cell r="D3393">
            <v>3.0322248995983947</v>
          </cell>
          <cell r="E3393">
            <v>3.23</v>
          </cell>
          <cell r="F3393">
            <v>0.12853773584905662</v>
          </cell>
        </row>
        <row r="3394">
          <cell r="A3394">
            <v>39783</v>
          </cell>
          <cell r="B3394">
            <v>2.15</v>
          </cell>
          <cell r="C3394">
            <v>3.361031535514289</v>
          </cell>
          <cell r="D3394">
            <v>3.031967871485945</v>
          </cell>
          <cell r="E3394">
            <v>3.23</v>
          </cell>
          <cell r="F3394">
            <v>0.13734158561744769</v>
          </cell>
        </row>
        <row r="3395">
          <cell r="A3395">
            <v>39784</v>
          </cell>
          <cell r="B3395">
            <v>2.14</v>
          </cell>
          <cell r="C3395">
            <v>3.3606717737183214</v>
          </cell>
          <cell r="D3395">
            <v>3.0317188755020092</v>
          </cell>
          <cell r="E3395">
            <v>3.23</v>
          </cell>
          <cell r="F3395">
            <v>0.13494401885680612</v>
          </cell>
        </row>
        <row r="3396">
          <cell r="A3396">
            <v>39785</v>
          </cell>
          <cell r="B3396">
            <v>2.23</v>
          </cell>
          <cell r="C3396">
            <v>3.3603387334315116</v>
          </cell>
          <cell r="D3396">
            <v>3.0315341365461861</v>
          </cell>
          <cell r="E3396">
            <v>3.23</v>
          </cell>
          <cell r="F3396">
            <v>0.17496318114874815</v>
          </cell>
        </row>
        <row r="3397">
          <cell r="A3397">
            <v>39786</v>
          </cell>
          <cell r="B3397">
            <v>2.2799999999999998</v>
          </cell>
          <cell r="C3397">
            <v>3.3600206124852718</v>
          </cell>
          <cell r="D3397">
            <v>3.0313413654618486</v>
          </cell>
          <cell r="E3397">
            <v>3.23</v>
          </cell>
          <cell r="F3397">
            <v>0.19257950530035337</v>
          </cell>
        </row>
        <row r="3398">
          <cell r="A3398">
            <v>39787</v>
          </cell>
          <cell r="B3398">
            <v>2.29</v>
          </cell>
          <cell r="C3398">
            <v>3.3597056226081787</v>
          </cell>
          <cell r="D3398">
            <v>3.0311726907630532</v>
          </cell>
          <cell r="E3398">
            <v>3.23</v>
          </cell>
          <cell r="F3398">
            <v>0.19517221077421254</v>
          </cell>
        </row>
        <row r="3399">
          <cell r="A3399">
            <v>39790</v>
          </cell>
          <cell r="B3399">
            <v>2.37</v>
          </cell>
          <cell r="C3399">
            <v>3.3594143613890477</v>
          </cell>
          <cell r="D3399">
            <v>3.0310763052208847</v>
          </cell>
          <cell r="E3399">
            <v>3.23</v>
          </cell>
          <cell r="F3399">
            <v>0.21600941730429665</v>
          </cell>
        </row>
        <row r="3400">
          <cell r="A3400">
            <v>39791</v>
          </cell>
          <cell r="B3400">
            <v>2.31</v>
          </cell>
          <cell r="C3400">
            <v>3.3591056192997892</v>
          </cell>
          <cell r="D3400">
            <v>3.0309477911646594</v>
          </cell>
          <cell r="E3400">
            <v>3.23</v>
          </cell>
          <cell r="F3400">
            <v>0.20270667843483378</v>
          </cell>
        </row>
        <row r="3401">
          <cell r="A3401">
            <v>39792</v>
          </cell>
          <cell r="B3401">
            <v>2.36</v>
          </cell>
          <cell r="C3401">
            <v>3.3588117647058779</v>
          </cell>
          <cell r="D3401">
            <v>3.0308594377510052</v>
          </cell>
          <cell r="E3401">
            <v>3.23</v>
          </cell>
          <cell r="F3401">
            <v>0.21441176470588236</v>
          </cell>
        </row>
        <row r="3402">
          <cell r="A3402">
            <v>39793</v>
          </cell>
          <cell r="B3402">
            <v>2.31</v>
          </cell>
          <cell r="C3402">
            <v>3.3585033813584193</v>
          </cell>
          <cell r="D3402">
            <v>3.0307389558232942</v>
          </cell>
          <cell r="E3402">
            <v>3.23</v>
          </cell>
          <cell r="F3402">
            <v>0.20258747427227286</v>
          </cell>
        </row>
        <row r="3403">
          <cell r="A3403">
            <v>39794</v>
          </cell>
          <cell r="B3403">
            <v>2.2200000000000002</v>
          </cell>
          <cell r="C3403">
            <v>3.3581687242798304</v>
          </cell>
          <cell r="D3403">
            <v>3.0305702811244988</v>
          </cell>
          <cell r="E3403">
            <v>3.23</v>
          </cell>
          <cell r="F3403">
            <v>0.17019400352733685</v>
          </cell>
        </row>
        <row r="3404">
          <cell r="A3404">
            <v>39797</v>
          </cell>
          <cell r="B3404">
            <v>2.23</v>
          </cell>
          <cell r="C3404">
            <v>3.3578372024684051</v>
          </cell>
          <cell r="D3404">
            <v>3.0304096385542176</v>
          </cell>
          <cell r="E3404">
            <v>3.23</v>
          </cell>
          <cell r="F3404">
            <v>0.17484572436085807</v>
          </cell>
        </row>
        <row r="3405">
          <cell r="A3405">
            <v>39798</v>
          </cell>
          <cell r="B3405">
            <v>2.2400000000000002</v>
          </cell>
          <cell r="C3405">
            <v>3.3575088131609818</v>
          </cell>
          <cell r="D3405">
            <v>3.0302248995983945</v>
          </cell>
          <cell r="E3405">
            <v>3.2250000000000001</v>
          </cell>
          <cell r="F3405">
            <v>0.1792009400705053</v>
          </cell>
        </row>
        <row r="3406">
          <cell r="A3406">
            <v>39799</v>
          </cell>
          <cell r="B3406">
            <v>2.2400000000000002</v>
          </cell>
          <cell r="C3406">
            <v>3.3571806167400831</v>
          </cell>
          <cell r="D3406">
            <v>3.030008032128515</v>
          </cell>
          <cell r="E3406">
            <v>3.22</v>
          </cell>
          <cell r="F3406">
            <v>0.17914831130690162</v>
          </cell>
        </row>
        <row r="3407">
          <cell r="A3407">
            <v>39800</v>
          </cell>
          <cell r="B3407">
            <v>2.2799999999999998</v>
          </cell>
          <cell r="C3407">
            <v>3.3568643570170238</v>
          </cell>
          <cell r="D3407">
            <v>3.0298232931726914</v>
          </cell>
          <cell r="E3407">
            <v>3.22</v>
          </cell>
          <cell r="F3407">
            <v>0.19318849089841456</v>
          </cell>
        </row>
        <row r="3408">
          <cell r="A3408">
            <v>39801</v>
          </cell>
          <cell r="B3408">
            <v>2.29</v>
          </cell>
          <cell r="C3408">
            <v>3.3565512180804178</v>
          </cell>
          <cell r="D3408">
            <v>3.0296867469879527</v>
          </cell>
          <cell r="E3408">
            <v>3.22</v>
          </cell>
          <cell r="F3408">
            <v>0.19606692104490756</v>
          </cell>
        </row>
        <row r="3409">
          <cell r="A3409">
            <v>39804</v>
          </cell>
          <cell r="B3409">
            <v>2.25</v>
          </cell>
          <cell r="C3409">
            <v>3.3562265258215915</v>
          </cell>
          <cell r="D3409">
            <v>3.029550200803214</v>
          </cell>
          <cell r="E3409">
            <v>3.22</v>
          </cell>
          <cell r="F3409">
            <v>0.18163145539906103</v>
          </cell>
        </row>
        <row r="3410">
          <cell r="A3410">
            <v>39805</v>
          </cell>
          <cell r="B3410">
            <v>2.16</v>
          </cell>
          <cell r="C3410">
            <v>3.3558756233499514</v>
          </cell>
          <cell r="D3410">
            <v>3.0293333333333341</v>
          </cell>
          <cell r="E3410">
            <v>3.22</v>
          </cell>
          <cell r="F3410">
            <v>0.1425638017013787</v>
          </cell>
        </row>
        <row r="3411">
          <cell r="A3411">
            <v>39806</v>
          </cell>
          <cell r="B3411">
            <v>2.12</v>
          </cell>
          <cell r="C3411">
            <v>3.3555131964809339</v>
          </cell>
          <cell r="D3411">
            <v>3.0290843373493983</v>
          </cell>
          <cell r="E3411">
            <v>3.22</v>
          </cell>
          <cell r="F3411">
            <v>0.12375366568914956</v>
          </cell>
        </row>
        <row r="3412">
          <cell r="A3412">
            <v>39807</v>
          </cell>
          <cell r="B3412">
            <v>2.11</v>
          </cell>
          <cell r="C3412">
            <v>3.355148050425091</v>
          </cell>
          <cell r="D3412">
            <v>3.0288594377510045</v>
          </cell>
          <cell r="E3412">
            <v>3.22</v>
          </cell>
          <cell r="F3412">
            <v>0.12195836997947816</v>
          </cell>
        </row>
        <row r="3413">
          <cell r="A3413">
            <v>39808</v>
          </cell>
          <cell r="B3413">
            <v>2.11</v>
          </cell>
          <cell r="C3413">
            <v>3.3547831184056229</v>
          </cell>
          <cell r="D3413">
            <v>3.0286345381526107</v>
          </cell>
          <cell r="E3413">
            <v>3.22</v>
          </cell>
          <cell r="F3413">
            <v>0.12192262602579132</v>
          </cell>
        </row>
        <row r="3414">
          <cell r="A3414">
            <v>39811</v>
          </cell>
          <cell r="B3414">
            <v>2.11</v>
          </cell>
          <cell r="C3414">
            <v>3.354418400234394</v>
          </cell>
          <cell r="D3414">
            <v>3.0283935742971893</v>
          </cell>
          <cell r="E3414">
            <v>3.22</v>
          </cell>
          <cell r="F3414">
            <v>0.12188690301787283</v>
          </cell>
        </row>
        <row r="3415">
          <cell r="A3415">
            <v>39812</v>
          </cell>
          <cell r="B3415">
            <v>2.09</v>
          </cell>
          <cell r="C3415">
            <v>3.3540480374926731</v>
          </cell>
          <cell r="D3415">
            <v>3.0281445783132539</v>
          </cell>
          <cell r="E3415">
            <v>3.22</v>
          </cell>
          <cell r="F3415">
            <v>0.11511423550087874</v>
          </cell>
        </row>
        <row r="3416">
          <cell r="A3416">
            <v>39813</v>
          </cell>
          <cell r="B3416">
            <v>2.0299999999999998</v>
          </cell>
          <cell r="C3416">
            <v>3.3536603221083419</v>
          </cell>
          <cell r="D3416">
            <v>3.0278554216867479</v>
          </cell>
          <cell r="E3416">
            <v>3.22</v>
          </cell>
          <cell r="F3416">
            <v>9.7218155197657391E-2</v>
          </cell>
        </row>
        <row r="3417">
          <cell r="A3417">
            <v>39818</v>
          </cell>
          <cell r="B3417">
            <v>2.1</v>
          </cell>
          <cell r="C3417">
            <v>3.3532933255269284</v>
          </cell>
          <cell r="D3417">
            <v>3.0275903614457844</v>
          </cell>
          <cell r="E3417">
            <v>3.22</v>
          </cell>
          <cell r="F3417">
            <v>0.12031615925058547</v>
          </cell>
        </row>
        <row r="3418">
          <cell r="A3418">
            <v>39819</v>
          </cell>
          <cell r="B3418">
            <v>2.16</v>
          </cell>
          <cell r="C3418">
            <v>3.3529441030143365</v>
          </cell>
          <cell r="D3418">
            <v>3.0273172690763062</v>
          </cell>
          <cell r="E3418">
            <v>3.22</v>
          </cell>
          <cell r="F3418">
            <v>0.14427860696517414</v>
          </cell>
        </row>
        <row r="3419">
          <cell r="A3419">
            <v>39820</v>
          </cell>
          <cell r="B3419">
            <v>2.14</v>
          </cell>
          <cell r="C3419">
            <v>3.3525892334698617</v>
          </cell>
          <cell r="D3419">
            <v>3.0270522088353418</v>
          </cell>
          <cell r="E3419">
            <v>3.22</v>
          </cell>
          <cell r="F3419">
            <v>0.13604447045055587</v>
          </cell>
        </row>
        <row r="3420">
          <cell r="A3420">
            <v>39821</v>
          </cell>
          <cell r="B3420">
            <v>2.09</v>
          </cell>
          <cell r="C3420">
            <v>3.3522199473530234</v>
          </cell>
          <cell r="D3420">
            <v>3.0266827309236954</v>
          </cell>
          <cell r="E3420">
            <v>3.22</v>
          </cell>
          <cell r="F3420">
            <v>0.11523837379350688</v>
          </cell>
        </row>
        <row r="3421">
          <cell r="A3421">
            <v>39822</v>
          </cell>
          <cell r="B3421">
            <v>2.12</v>
          </cell>
          <cell r="C3421">
            <v>3.3518596491228037</v>
          </cell>
          <cell r="D3421">
            <v>3.0263293172690768</v>
          </cell>
          <cell r="E3421">
            <v>3.2149999999999999</v>
          </cell>
          <cell r="F3421">
            <v>0.12543859649122807</v>
          </cell>
        </row>
        <row r="3422">
          <cell r="A3422">
            <v>39825</v>
          </cell>
          <cell r="B3422">
            <v>2.11</v>
          </cell>
          <cell r="C3422">
            <v>3.3514966384098184</v>
          </cell>
          <cell r="D3422">
            <v>3.0259678714859439</v>
          </cell>
          <cell r="E3422">
            <v>3.21</v>
          </cell>
          <cell r="F3422">
            <v>0.12277111955568547</v>
          </cell>
        </row>
        <row r="3423">
          <cell r="A3423">
            <v>39826</v>
          </cell>
          <cell r="B3423">
            <v>2.0699999999999998</v>
          </cell>
          <cell r="C3423">
            <v>3.351122150789009</v>
          </cell>
          <cell r="D3423">
            <v>3.0256064257028119</v>
          </cell>
          <cell r="E3423">
            <v>3.21</v>
          </cell>
          <cell r="F3423">
            <v>0.10783167738164816</v>
          </cell>
        </row>
        <row r="3424">
          <cell r="A3424">
            <v>39827</v>
          </cell>
          <cell r="B3424">
            <v>2.14</v>
          </cell>
          <cell r="C3424">
            <v>3.3507683318726227</v>
          </cell>
          <cell r="D3424">
            <v>3.0252851405622496</v>
          </cell>
          <cell r="E3424">
            <v>3.21</v>
          </cell>
          <cell r="F3424">
            <v>0.13701431492842536</v>
          </cell>
        </row>
        <row r="3425">
          <cell r="A3425">
            <v>39828</v>
          </cell>
          <cell r="B3425">
            <v>2.13</v>
          </cell>
          <cell r="C3425">
            <v>3.3504117990654168</v>
          </cell>
          <cell r="D3425">
            <v>3.0249076305220894</v>
          </cell>
          <cell r="E3425">
            <v>3.21</v>
          </cell>
          <cell r="F3425">
            <v>0.13054906542056074</v>
          </cell>
        </row>
        <row r="3426">
          <cell r="A3426">
            <v>39829</v>
          </cell>
          <cell r="B3426">
            <v>2.17</v>
          </cell>
          <cell r="C3426">
            <v>3.3500671532846678</v>
          </cell>
          <cell r="D3426">
            <v>3.0245622489959851</v>
          </cell>
          <cell r="E3426">
            <v>3.21</v>
          </cell>
          <cell r="F3426">
            <v>0.15182481751824817</v>
          </cell>
        </row>
        <row r="3427">
          <cell r="A3427">
            <v>39832</v>
          </cell>
          <cell r="B3427">
            <v>2.21</v>
          </cell>
          <cell r="C3427">
            <v>3.3497343841214202</v>
          </cell>
          <cell r="D3427">
            <v>3.024232931726909</v>
          </cell>
          <cell r="E3427">
            <v>3.21</v>
          </cell>
          <cell r="F3427">
            <v>0.17192060712200818</v>
          </cell>
        </row>
        <row r="3428">
          <cell r="A3428">
            <v>39833</v>
          </cell>
          <cell r="B3428">
            <v>2.2200000000000002</v>
          </cell>
          <cell r="C3428">
            <v>3.3494047271666139</v>
          </cell>
          <cell r="D3428">
            <v>3.0238955823293185</v>
          </cell>
          <cell r="E3428">
            <v>3.21</v>
          </cell>
          <cell r="F3428">
            <v>0.17420484388678145</v>
          </cell>
        </row>
        <row r="3429">
          <cell r="A3429">
            <v>39834</v>
          </cell>
          <cell r="B3429">
            <v>2.21</v>
          </cell>
          <cell r="C3429">
            <v>3.3490723453908942</v>
          </cell>
          <cell r="D3429">
            <v>3.0235582329317281</v>
          </cell>
          <cell r="E3429">
            <v>3.21</v>
          </cell>
          <cell r="F3429">
            <v>0.17182030338389731</v>
          </cell>
        </row>
        <row r="3430">
          <cell r="A3430">
            <v>39835</v>
          </cell>
          <cell r="B3430">
            <v>2.23</v>
          </cell>
          <cell r="C3430">
            <v>3.3487459900845682</v>
          </cell>
          <cell r="D3430">
            <v>3.0232530120481944</v>
          </cell>
          <cell r="E3430">
            <v>3.21</v>
          </cell>
          <cell r="F3430">
            <v>0.17935258092738407</v>
          </cell>
        </row>
        <row r="3431">
          <cell r="A3431">
            <v>39836</v>
          </cell>
          <cell r="B3431">
            <v>2.21</v>
          </cell>
          <cell r="C3431">
            <v>3.3484139941690914</v>
          </cell>
          <cell r="D3431">
            <v>3.0229236947791183</v>
          </cell>
          <cell r="E3431">
            <v>3.21</v>
          </cell>
          <cell r="F3431">
            <v>0.17172011661807579</v>
          </cell>
        </row>
        <row r="3432">
          <cell r="A3432">
            <v>39846</v>
          </cell>
          <cell r="B3432">
            <v>2.23</v>
          </cell>
          <cell r="C3432">
            <v>3.3480880209851307</v>
          </cell>
          <cell r="D3432">
            <v>3.0225702811245001</v>
          </cell>
          <cell r="E3432">
            <v>3.21</v>
          </cell>
          <cell r="F3432">
            <v>0.17953949285922471</v>
          </cell>
        </row>
        <row r="3433">
          <cell r="A3433">
            <v>39847</v>
          </cell>
          <cell r="B3433">
            <v>2.2799999999999998</v>
          </cell>
          <cell r="C3433">
            <v>3.3477768065268019</v>
          </cell>
          <cell r="D3433">
            <v>3.0222570281124526</v>
          </cell>
          <cell r="E3433">
            <v>3.21</v>
          </cell>
          <cell r="F3433">
            <v>0.19871794871794871</v>
          </cell>
        </row>
        <row r="3434">
          <cell r="A3434">
            <v>39848</v>
          </cell>
          <cell r="B3434">
            <v>2.34</v>
          </cell>
          <cell r="C3434">
            <v>3.3474832508010439</v>
          </cell>
          <cell r="D3434">
            <v>3.0219919678714886</v>
          </cell>
          <cell r="E3434">
            <v>3.21</v>
          </cell>
          <cell r="F3434">
            <v>0.21759394115933586</v>
          </cell>
        </row>
        <row r="3435">
          <cell r="A3435">
            <v>39849</v>
          </cell>
          <cell r="B3435">
            <v>2.33</v>
          </cell>
          <cell r="C3435">
            <v>3.3471869539895116</v>
          </cell>
          <cell r="D3435">
            <v>3.0217188755020103</v>
          </cell>
          <cell r="E3435">
            <v>3.21</v>
          </cell>
          <cell r="F3435">
            <v>0.21490972626674432</v>
          </cell>
        </row>
        <row r="3436">
          <cell r="A3436">
            <v>39850</v>
          </cell>
          <cell r="B3436">
            <v>2.42</v>
          </cell>
          <cell r="C3436">
            <v>3.3469170305676808</v>
          </cell>
          <cell r="D3436">
            <v>3.021518072289159</v>
          </cell>
          <cell r="E3436">
            <v>3.21</v>
          </cell>
          <cell r="F3436">
            <v>0.23901018922852985</v>
          </cell>
        </row>
        <row r="3437">
          <cell r="A3437">
            <v>39853</v>
          </cell>
          <cell r="B3437">
            <v>2.46</v>
          </cell>
          <cell r="C3437">
            <v>3.3466589057043024</v>
          </cell>
          <cell r="D3437">
            <v>3.0213734939759065</v>
          </cell>
          <cell r="E3437">
            <v>3.21</v>
          </cell>
          <cell r="F3437">
            <v>0.25291036088474972</v>
          </cell>
        </row>
        <row r="3438">
          <cell r="A3438">
            <v>39854</v>
          </cell>
          <cell r="B3438">
            <v>2.5099999999999998</v>
          </cell>
          <cell r="C3438">
            <v>3.3464154786150662</v>
          </cell>
          <cell r="D3438">
            <v>3.0212610441767103</v>
          </cell>
          <cell r="E3438">
            <v>3.21</v>
          </cell>
          <cell r="F3438">
            <v>0.27000290951411116</v>
          </cell>
        </row>
        <row r="3439">
          <cell r="A3439">
            <v>39855</v>
          </cell>
          <cell r="B3439">
            <v>2.5</v>
          </cell>
          <cell r="C3439">
            <v>3.3461692844677087</v>
          </cell>
          <cell r="D3439">
            <v>3.0211566265060275</v>
          </cell>
          <cell r="E3439">
            <v>3.2050000000000001</v>
          </cell>
          <cell r="F3439">
            <v>0.26817917393833623</v>
          </cell>
        </row>
        <row r="3440">
          <cell r="A3440">
            <v>39856</v>
          </cell>
          <cell r="B3440">
            <v>2.48</v>
          </cell>
          <cell r="C3440">
            <v>3.3459174178540221</v>
          </cell>
          <cell r="D3440">
            <v>3.0209718875502047</v>
          </cell>
          <cell r="E3440">
            <v>3.2</v>
          </cell>
          <cell r="F3440">
            <v>0.26054085489968015</v>
          </cell>
        </row>
        <row r="3441">
          <cell r="A3441">
            <v>39857</v>
          </cell>
          <cell r="B3441">
            <v>2.56</v>
          </cell>
          <cell r="C3441">
            <v>3.3456889534883669</v>
          </cell>
          <cell r="D3441">
            <v>3.0208353413654656</v>
          </cell>
          <cell r="E3441">
            <v>3.2</v>
          </cell>
          <cell r="F3441">
            <v>0.27936046511627904</v>
          </cell>
        </row>
        <row r="3442">
          <cell r="A3442">
            <v>39860</v>
          </cell>
          <cell r="B3442">
            <v>2.64</v>
          </cell>
          <cell r="C3442">
            <v>3.3454838709677364</v>
          </cell>
          <cell r="D3442">
            <v>3.0207389558232971</v>
          </cell>
          <cell r="E3442">
            <v>3.2</v>
          </cell>
          <cell r="F3442">
            <v>0.30310956117407728</v>
          </cell>
        </row>
        <row r="3443">
          <cell r="A3443">
            <v>39861</v>
          </cell>
          <cell r="B3443">
            <v>2.57</v>
          </cell>
          <cell r="C3443">
            <v>3.3452585705984839</v>
          </cell>
          <cell r="D3443">
            <v>3.0205943775100446</v>
          </cell>
          <cell r="E3443">
            <v>3.2</v>
          </cell>
          <cell r="F3443">
            <v>0.28326554328878562</v>
          </cell>
        </row>
        <row r="3444">
          <cell r="A3444">
            <v>39862</v>
          </cell>
          <cell r="B3444">
            <v>2.4500000000000002</v>
          </cell>
          <cell r="C3444">
            <v>3.3449985477780952</v>
          </cell>
          <cell r="D3444">
            <v>3.0203453815261088</v>
          </cell>
          <cell r="E3444">
            <v>3.2</v>
          </cell>
          <cell r="F3444">
            <v>0.24832994481556783</v>
          </cell>
        </row>
        <row r="3445">
          <cell r="A3445">
            <v>39863</v>
          </cell>
          <cell r="B3445">
            <v>2.46</v>
          </cell>
          <cell r="C3445">
            <v>3.3447415795586473</v>
          </cell>
          <cell r="D3445">
            <v>3.0201365461847436</v>
          </cell>
          <cell r="E3445">
            <v>3.2</v>
          </cell>
          <cell r="F3445">
            <v>0.25261324041811845</v>
          </cell>
        </row>
        <row r="3446">
          <cell r="A3446">
            <v>39864</v>
          </cell>
          <cell r="B3446">
            <v>2.5</v>
          </cell>
          <cell r="C3446">
            <v>3.3444963715529696</v>
          </cell>
          <cell r="D3446">
            <v>3.0199357429718918</v>
          </cell>
          <cell r="E3446">
            <v>3.2</v>
          </cell>
          <cell r="F3446">
            <v>0.26850507982583455</v>
          </cell>
        </row>
        <row r="3447">
          <cell r="A3447">
            <v>39867</v>
          </cell>
          <cell r="B3447">
            <v>2.54</v>
          </cell>
          <cell r="C3447">
            <v>3.34426291352292</v>
          </cell>
          <cell r="D3447">
            <v>3.0198634538152649</v>
          </cell>
          <cell r="E3447">
            <v>3.2</v>
          </cell>
          <cell r="F3447">
            <v>0.27684271619268719</v>
          </cell>
        </row>
        <row r="3448">
          <cell r="A3448">
            <v>39868</v>
          </cell>
          <cell r="B3448">
            <v>2.4300000000000002</v>
          </cell>
          <cell r="C3448">
            <v>3.3439976791412769</v>
          </cell>
          <cell r="D3448">
            <v>3.0196787148594413</v>
          </cell>
          <cell r="E3448">
            <v>3.2</v>
          </cell>
          <cell r="F3448">
            <v>0.24049898462431099</v>
          </cell>
        </row>
        <row r="3449">
          <cell r="A3449">
            <v>39869</v>
          </cell>
          <cell r="B3449">
            <v>2.44</v>
          </cell>
          <cell r="C3449">
            <v>3.343735498839902</v>
          </cell>
          <cell r="D3449">
            <v>3.0194216867469916</v>
          </cell>
          <cell r="E3449">
            <v>3.2</v>
          </cell>
          <cell r="F3449">
            <v>0.24535962877030162</v>
          </cell>
        </row>
        <row r="3450">
          <cell r="A3450">
            <v>39870</v>
          </cell>
          <cell r="B3450">
            <v>2.35</v>
          </cell>
          <cell r="C3450">
            <v>3.3434473760510244</v>
          </cell>
          <cell r="D3450">
            <v>3.0190843373494012</v>
          </cell>
          <cell r="E3450">
            <v>3.2</v>
          </cell>
          <cell r="F3450">
            <v>0.21861409104088142</v>
          </cell>
        </row>
        <row r="3451">
          <cell r="A3451">
            <v>39871</v>
          </cell>
          <cell r="B3451">
            <v>2.31</v>
          </cell>
          <cell r="C3451">
            <v>3.3431478260869514</v>
          </cell>
          <cell r="D3451">
            <v>3.0186987951807263</v>
          </cell>
          <cell r="E3451">
            <v>3.1950000000000003</v>
          </cell>
          <cell r="F3451">
            <v>0.20869565217391303</v>
          </cell>
        </row>
        <row r="3452">
          <cell r="A3452">
            <v>39874</v>
          </cell>
          <cell r="B3452">
            <v>2.3199999999999998</v>
          </cell>
          <cell r="C3452">
            <v>3.3428513474355208</v>
          </cell>
          <cell r="D3452">
            <v>3.0182891566265098</v>
          </cell>
          <cell r="E3452">
            <v>3.19</v>
          </cell>
          <cell r="F3452">
            <v>0.2112431179368299</v>
          </cell>
        </row>
        <row r="3453">
          <cell r="A3453">
            <v>39875</v>
          </cell>
          <cell r="B3453">
            <v>2.29</v>
          </cell>
          <cell r="C3453">
            <v>3.3425463499420576</v>
          </cell>
          <cell r="D3453">
            <v>3.0178955823293205</v>
          </cell>
          <cell r="E3453">
            <v>3.19</v>
          </cell>
          <cell r="F3453">
            <v>0.20075318655851679</v>
          </cell>
        </row>
        <row r="3454">
          <cell r="A3454">
            <v>39876</v>
          </cell>
          <cell r="B3454">
            <v>2.4300000000000002</v>
          </cell>
          <cell r="C3454">
            <v>3.3422820735592191</v>
          </cell>
          <cell r="D3454">
            <v>3.0175662650602444</v>
          </cell>
          <cell r="E3454">
            <v>3.19</v>
          </cell>
          <cell r="F3454">
            <v>0.24123950188242108</v>
          </cell>
        </row>
        <row r="3455">
          <cell r="A3455">
            <v>39877</v>
          </cell>
          <cell r="B3455">
            <v>2.46</v>
          </cell>
          <cell r="C3455">
            <v>3.3420266357845927</v>
          </cell>
          <cell r="D3455">
            <v>3.0172690763052246</v>
          </cell>
          <cell r="E3455">
            <v>3.19</v>
          </cell>
          <cell r="F3455">
            <v>0.25390851187029528</v>
          </cell>
        </row>
        <row r="3456">
          <cell r="A3456">
            <v>39878</v>
          </cell>
          <cell r="B3456">
            <v>2.4300000000000002</v>
          </cell>
          <cell r="C3456">
            <v>3.3417626628075201</v>
          </cell>
          <cell r="D3456">
            <v>3.0169799196787186</v>
          </cell>
          <cell r="E3456">
            <v>3.19</v>
          </cell>
          <cell r="F3456">
            <v>0.24109985528219971</v>
          </cell>
        </row>
        <row r="3457">
          <cell r="A3457">
            <v>39881</v>
          </cell>
          <cell r="B3457">
            <v>2.35</v>
          </cell>
          <cell r="C3457">
            <v>3.3414756944444397</v>
          </cell>
          <cell r="D3457">
            <v>3.0166345381526134</v>
          </cell>
          <cell r="E3457">
            <v>3.19</v>
          </cell>
          <cell r="F3457">
            <v>0.21903935185185186</v>
          </cell>
        </row>
        <row r="3458">
          <cell r="A3458">
            <v>39882</v>
          </cell>
          <cell r="B3458">
            <v>2.39</v>
          </cell>
          <cell r="C3458">
            <v>3.3412004628290375</v>
          </cell>
          <cell r="D3458">
            <v>3.016297188755023</v>
          </cell>
          <cell r="E3458">
            <v>3.19</v>
          </cell>
          <cell r="F3458">
            <v>0.2299681805033266</v>
          </cell>
        </row>
        <row r="3459">
          <cell r="A3459">
            <v>39883</v>
          </cell>
          <cell r="B3459">
            <v>2.37</v>
          </cell>
          <cell r="C3459">
            <v>3.3409196067090754</v>
          </cell>
          <cell r="D3459">
            <v>3.0159116465863485</v>
          </cell>
          <cell r="E3459">
            <v>3.1850000000000001</v>
          </cell>
          <cell r="F3459">
            <v>0.224117987275882</v>
          </cell>
        </row>
        <row r="3460">
          <cell r="A3460">
            <v>39884</v>
          </cell>
          <cell r="B3460">
            <v>2.36</v>
          </cell>
          <cell r="C3460">
            <v>3.3406360219716635</v>
          </cell>
          <cell r="D3460">
            <v>3.0155662650602442</v>
          </cell>
          <cell r="E3460">
            <v>3.18</v>
          </cell>
          <cell r="F3460">
            <v>0.2220294882914137</v>
          </cell>
        </row>
        <row r="3461">
          <cell r="A3461">
            <v>39885</v>
          </cell>
          <cell r="B3461">
            <v>2.36</v>
          </cell>
          <cell r="C3461">
            <v>3.3403526011560647</v>
          </cell>
          <cell r="D3461">
            <v>3.0151726907630549</v>
          </cell>
          <cell r="E3461">
            <v>3.18</v>
          </cell>
          <cell r="F3461">
            <v>0.22196531791907514</v>
          </cell>
        </row>
        <row r="3462">
          <cell r="A3462">
            <v>39888</v>
          </cell>
          <cell r="B3462">
            <v>2.39</v>
          </cell>
          <cell r="C3462">
            <v>3.3400780121352165</v>
          </cell>
          <cell r="D3462">
            <v>3.0147710843373523</v>
          </cell>
          <cell r="E3462">
            <v>3.18</v>
          </cell>
          <cell r="F3462">
            <v>0.23056919965327941</v>
          </cell>
        </row>
        <row r="3463">
          <cell r="A3463">
            <v>39889</v>
          </cell>
          <cell r="B3463">
            <v>2.46</v>
          </cell>
          <cell r="C3463">
            <v>3.3398238012709367</v>
          </cell>
          <cell r="D3463">
            <v>3.0143775100401635</v>
          </cell>
          <cell r="E3463">
            <v>3.18</v>
          </cell>
          <cell r="F3463">
            <v>0.2553437319468515</v>
          </cell>
        </row>
        <row r="3464">
          <cell r="A3464">
            <v>39890</v>
          </cell>
          <cell r="B3464">
            <v>2.46</v>
          </cell>
          <cell r="C3464">
            <v>3.3395697372220567</v>
          </cell>
          <cell r="D3464">
            <v>3.013967871485947</v>
          </cell>
          <cell r="E3464">
            <v>3.18</v>
          </cell>
          <cell r="F3464">
            <v>0.25526999711233034</v>
          </cell>
        </row>
        <row r="3465">
          <cell r="A3465">
            <v>39891</v>
          </cell>
          <cell r="B3465">
            <v>2.5</v>
          </cell>
          <cell r="C3465">
            <v>3.3393273672055375</v>
          </cell>
          <cell r="D3465">
            <v>3.0136144578313284</v>
          </cell>
          <cell r="E3465">
            <v>3.18</v>
          </cell>
          <cell r="F3465">
            <v>0.27193995381062358</v>
          </cell>
        </row>
        <row r="3466">
          <cell r="A3466">
            <v>39892</v>
          </cell>
          <cell r="B3466">
            <v>2.52</v>
          </cell>
          <cell r="C3466">
            <v>3.339090909090904</v>
          </cell>
          <cell r="D3466">
            <v>3.0132369477911678</v>
          </cell>
          <cell r="E3466">
            <v>3.18</v>
          </cell>
          <cell r="F3466">
            <v>0.27676767676767677</v>
          </cell>
        </row>
        <row r="3467">
          <cell r="A3467">
            <v>39895</v>
          </cell>
          <cell r="B3467">
            <v>2.57</v>
          </cell>
          <cell r="C3467">
            <v>3.3388690132717778</v>
          </cell>
          <cell r="D3467">
            <v>3.0129236947791198</v>
          </cell>
          <cell r="E3467">
            <v>3.18</v>
          </cell>
          <cell r="F3467">
            <v>0.28793998845931912</v>
          </cell>
        </row>
        <row r="3468">
          <cell r="A3468">
            <v>39896</v>
          </cell>
          <cell r="B3468">
            <v>2.58</v>
          </cell>
          <cell r="C3468">
            <v>3.3386501297952069</v>
          </cell>
          <cell r="D3468">
            <v>3.0126345381526138</v>
          </cell>
          <cell r="E3468">
            <v>3.18</v>
          </cell>
          <cell r="F3468">
            <v>0.29016440726853188</v>
          </cell>
        </row>
        <row r="3469">
          <cell r="A3469">
            <v>39897</v>
          </cell>
          <cell r="B3469">
            <v>2.5299999999999998</v>
          </cell>
          <cell r="C3469">
            <v>3.338416955017296</v>
          </cell>
          <cell r="D3469">
            <v>3.0123293172690797</v>
          </cell>
          <cell r="E3469">
            <v>3.18</v>
          </cell>
          <cell r="F3469">
            <v>0.27941176470588236</v>
          </cell>
        </row>
        <row r="3470">
          <cell r="A3470">
            <v>39898</v>
          </cell>
          <cell r="B3470">
            <v>2.61</v>
          </cell>
          <cell r="C3470">
            <v>3.3382069760737916</v>
          </cell>
          <cell r="D3470">
            <v>3.0120963855421725</v>
          </cell>
          <cell r="E3470">
            <v>3.18</v>
          </cell>
          <cell r="F3470">
            <v>0.29778034015566446</v>
          </cell>
        </row>
        <row r="3471">
          <cell r="A3471">
            <v>39899</v>
          </cell>
          <cell r="B3471">
            <v>2.62</v>
          </cell>
          <cell r="C3471">
            <v>3.3379999999999956</v>
          </cell>
          <cell r="D3471">
            <v>3.0118152610441804</v>
          </cell>
          <cell r="E3471">
            <v>3.1749999999999998</v>
          </cell>
          <cell r="F3471">
            <v>0.30028818443804034</v>
          </cell>
        </row>
        <row r="3472">
          <cell r="A3472">
            <v>39902</v>
          </cell>
          <cell r="B3472">
            <v>2.6</v>
          </cell>
          <cell r="C3472">
            <v>3.3377873811581633</v>
          </cell>
          <cell r="D3472">
            <v>3.0115100401606467</v>
          </cell>
          <cell r="E3472">
            <v>3.17</v>
          </cell>
          <cell r="F3472">
            <v>0.29501584557764332</v>
          </cell>
        </row>
        <row r="3473">
          <cell r="A3473">
            <v>39903</v>
          </cell>
          <cell r="B3473">
            <v>2.52</v>
          </cell>
          <cell r="C3473">
            <v>3.3375518433179678</v>
          </cell>
          <cell r="D3473">
            <v>3.0111164658634579</v>
          </cell>
          <cell r="E3473">
            <v>3.17</v>
          </cell>
          <cell r="F3473">
            <v>0.27620967741935482</v>
          </cell>
        </row>
        <row r="3474">
          <cell r="A3474">
            <v>39904</v>
          </cell>
          <cell r="B3474">
            <v>2.56</v>
          </cell>
          <cell r="C3474">
            <v>3.337327958537283</v>
          </cell>
          <cell r="D3474">
            <v>3.010755020080325</v>
          </cell>
          <cell r="E3474">
            <v>3.17</v>
          </cell>
          <cell r="F3474">
            <v>0.28390440541318746</v>
          </cell>
        </row>
        <row r="3475">
          <cell r="A3475">
            <v>39905</v>
          </cell>
          <cell r="B3475">
            <v>2.58</v>
          </cell>
          <cell r="C3475">
            <v>3.3371099597006286</v>
          </cell>
          <cell r="D3475">
            <v>3.0104096385542207</v>
          </cell>
          <cell r="E3475">
            <v>3.17</v>
          </cell>
          <cell r="F3475">
            <v>0.2904432930339666</v>
          </cell>
        </row>
        <row r="3476">
          <cell r="A3476">
            <v>39906</v>
          </cell>
          <cell r="B3476">
            <v>2.58</v>
          </cell>
          <cell r="C3476">
            <v>3.3368920863309306</v>
          </cell>
          <cell r="D3476">
            <v>3.0101204819277143</v>
          </cell>
          <cell r="E3476">
            <v>3.17</v>
          </cell>
          <cell r="F3476">
            <v>0.29035971223021584</v>
          </cell>
        </row>
        <row r="3477">
          <cell r="A3477">
            <v>39910</v>
          </cell>
          <cell r="B3477">
            <v>2.6</v>
          </cell>
          <cell r="C3477">
            <v>3.3366800920598343</v>
          </cell>
          <cell r="D3477">
            <v>3.0098393574297222</v>
          </cell>
          <cell r="E3477">
            <v>3.17</v>
          </cell>
          <cell r="F3477">
            <v>0.29574223245109321</v>
          </cell>
        </row>
        <row r="3478">
          <cell r="A3478">
            <v>39911</v>
          </cell>
          <cell r="B3478">
            <v>2.5</v>
          </cell>
          <cell r="C3478">
            <v>3.3364394593039934</v>
          </cell>
          <cell r="D3478">
            <v>3.0095261044176742</v>
          </cell>
          <cell r="E3478">
            <v>3.17</v>
          </cell>
          <cell r="F3478">
            <v>0.27092320966350303</v>
          </cell>
        </row>
        <row r="3479">
          <cell r="A3479">
            <v>39912</v>
          </cell>
          <cell r="B3479">
            <v>2.54</v>
          </cell>
          <cell r="C3479">
            <v>3.3362104657849296</v>
          </cell>
          <cell r="D3479">
            <v>3.0092369477911682</v>
          </cell>
          <cell r="E3479">
            <v>3.17</v>
          </cell>
          <cell r="F3479">
            <v>0.2806210465784934</v>
          </cell>
        </row>
        <row r="3480">
          <cell r="A3480">
            <v>39913</v>
          </cell>
          <cell r="B3480">
            <v>2.6</v>
          </cell>
          <cell r="C3480">
            <v>3.335998850244319</v>
          </cell>
          <cell r="D3480">
            <v>3.0089638554216904</v>
          </cell>
          <cell r="E3480">
            <v>3.17</v>
          </cell>
          <cell r="F3480">
            <v>0.2960620868065536</v>
          </cell>
        </row>
        <row r="3481">
          <cell r="A3481">
            <v>39916</v>
          </cell>
          <cell r="B3481">
            <v>2.68</v>
          </cell>
          <cell r="C3481">
            <v>3.3358103448275824</v>
          </cell>
          <cell r="D3481">
            <v>3.0087389558232966</v>
          </cell>
          <cell r="E3481">
            <v>3.17</v>
          </cell>
          <cell r="F3481">
            <v>0.3267241379310345</v>
          </cell>
        </row>
        <row r="3482">
          <cell r="A3482">
            <v>39917</v>
          </cell>
          <cell r="B3482">
            <v>2.69</v>
          </cell>
          <cell r="C3482">
            <v>3.335624820453889</v>
          </cell>
          <cell r="D3482">
            <v>3.0085220883534172</v>
          </cell>
          <cell r="E3482">
            <v>3.17</v>
          </cell>
          <cell r="F3482">
            <v>0.33065211146222351</v>
          </cell>
        </row>
        <row r="3483">
          <cell r="A3483">
            <v>39918</v>
          </cell>
          <cell r="B3483">
            <v>2.7</v>
          </cell>
          <cell r="C3483">
            <v>3.33544227455485</v>
          </cell>
          <cell r="D3483">
            <v>3.0083534136546213</v>
          </cell>
          <cell r="E3483">
            <v>3.17</v>
          </cell>
          <cell r="F3483">
            <v>0.33285468121769096</v>
          </cell>
        </row>
        <row r="3484">
          <cell r="A3484">
            <v>39919</v>
          </cell>
          <cell r="B3484">
            <v>2.69</v>
          </cell>
          <cell r="C3484">
            <v>3.3352569623887418</v>
          </cell>
          <cell r="D3484">
            <v>3.0081686746987986</v>
          </cell>
          <cell r="E3484">
            <v>3.17</v>
          </cell>
          <cell r="F3484">
            <v>0.33046224519092737</v>
          </cell>
        </row>
        <row r="3485">
          <cell r="A3485">
            <v>39920</v>
          </cell>
          <cell r="B3485">
            <v>2.66</v>
          </cell>
          <cell r="C3485">
            <v>3.3350631458094111</v>
          </cell>
          <cell r="D3485">
            <v>3.0079678714859468</v>
          </cell>
          <cell r="E3485">
            <v>3.17</v>
          </cell>
          <cell r="F3485">
            <v>0.31831228473019518</v>
          </cell>
        </row>
        <row r="3486">
          <cell r="A3486">
            <v>39923</v>
          </cell>
          <cell r="B3486">
            <v>2.72</v>
          </cell>
          <cell r="C3486">
            <v>3.3348866571018614</v>
          </cell>
          <cell r="D3486">
            <v>3.0078473895582363</v>
          </cell>
          <cell r="E3486">
            <v>3.17</v>
          </cell>
          <cell r="F3486">
            <v>0.3388809182209469</v>
          </cell>
        </row>
        <row r="3487">
          <cell r="A3487">
            <v>39924</v>
          </cell>
          <cell r="B3487">
            <v>2.69</v>
          </cell>
          <cell r="C3487">
            <v>3.3347016637980458</v>
          </cell>
          <cell r="D3487">
            <v>3.0077028112449828</v>
          </cell>
          <cell r="E3487">
            <v>3.17</v>
          </cell>
          <cell r="F3487">
            <v>0.33046471600688471</v>
          </cell>
        </row>
        <row r="3488">
          <cell r="A3488">
            <v>39925</v>
          </cell>
          <cell r="B3488">
            <v>2.62</v>
          </cell>
          <cell r="C3488">
            <v>3.3344967020361311</v>
          </cell>
          <cell r="D3488">
            <v>3.0074457831325332</v>
          </cell>
          <cell r="E3488">
            <v>3.17</v>
          </cell>
          <cell r="F3488">
            <v>0.30140521938629194</v>
          </cell>
        </row>
        <row r="3489">
          <cell r="A3489">
            <v>39926</v>
          </cell>
          <cell r="B3489">
            <v>2.62</v>
          </cell>
          <cell r="C3489">
            <v>3.3342918577981622</v>
          </cell>
          <cell r="D3489">
            <v>3.0071646586345411</v>
          </cell>
          <cell r="E3489">
            <v>3.17</v>
          </cell>
          <cell r="F3489">
            <v>0.30131880733944955</v>
          </cell>
        </row>
        <row r="3490">
          <cell r="A3490">
            <v>39927</v>
          </cell>
          <cell r="B3490">
            <v>2.6</v>
          </cell>
          <cell r="C3490">
            <v>3.3340813986815676</v>
          </cell>
          <cell r="D3490">
            <v>3.0068674698795212</v>
          </cell>
          <cell r="E3490">
            <v>3.17</v>
          </cell>
          <cell r="F3490">
            <v>0.29521352823158498</v>
          </cell>
        </row>
        <row r="3491">
          <cell r="A3491">
            <v>39930</v>
          </cell>
          <cell r="B3491">
            <v>2.56</v>
          </cell>
          <cell r="C3491">
            <v>3.3338595988538651</v>
          </cell>
          <cell r="D3491">
            <v>3.0064738955823325</v>
          </cell>
          <cell r="E3491">
            <v>3.17</v>
          </cell>
          <cell r="F3491">
            <v>0.28309455587392551</v>
          </cell>
        </row>
        <row r="3492">
          <cell r="A3492">
            <v>39931</v>
          </cell>
          <cell r="B3492">
            <v>2.5499999999999998</v>
          </cell>
          <cell r="C3492">
            <v>3.3336350615869343</v>
          </cell>
          <cell r="D3492">
            <v>3.0060562248996021</v>
          </cell>
          <cell r="E3492">
            <v>3.17</v>
          </cell>
          <cell r="F3492">
            <v>0.28186765969636207</v>
          </cell>
        </row>
        <row r="3493">
          <cell r="A3493">
            <v>39932</v>
          </cell>
          <cell r="B3493">
            <v>2.63</v>
          </cell>
          <cell r="C3493">
            <v>3.3334335624284042</v>
          </cell>
          <cell r="D3493">
            <v>3.0057028112449835</v>
          </cell>
          <cell r="E3493">
            <v>3.17</v>
          </cell>
          <cell r="F3493">
            <v>0.30612829324169533</v>
          </cell>
        </row>
        <row r="3494">
          <cell r="A3494">
            <v>39933</v>
          </cell>
          <cell r="B3494">
            <v>2.63</v>
          </cell>
          <cell r="C3494">
            <v>3.3332321786429966</v>
          </cell>
          <cell r="D3494">
            <v>3.005389558232936</v>
          </cell>
          <cell r="E3494">
            <v>3.17</v>
          </cell>
          <cell r="F3494">
            <v>0.30604065273403952</v>
          </cell>
        </row>
        <row r="3495">
          <cell r="A3495">
            <v>39937</v>
          </cell>
          <cell r="B3495">
            <v>2.72</v>
          </cell>
          <cell r="C3495">
            <v>3.3330566685746956</v>
          </cell>
          <cell r="D3495">
            <v>3.0051084337349434</v>
          </cell>
          <cell r="E3495">
            <v>3.165</v>
          </cell>
          <cell r="F3495">
            <v>0.34029765311963367</v>
          </cell>
        </row>
        <row r="3496">
          <cell r="A3496">
            <v>39938</v>
          </cell>
          <cell r="B3496">
            <v>2.72</v>
          </cell>
          <cell r="C3496">
            <v>3.3328812589413408</v>
          </cell>
          <cell r="D3496">
            <v>3.0048192771084374</v>
          </cell>
          <cell r="E3496">
            <v>3.16</v>
          </cell>
          <cell r="F3496">
            <v>0.34020028612303288</v>
          </cell>
        </row>
        <row r="3497">
          <cell r="A3497">
            <v>39939</v>
          </cell>
          <cell r="B3497">
            <v>2.75</v>
          </cell>
          <cell r="C3497">
            <v>3.3327145308924444</v>
          </cell>
          <cell r="D3497">
            <v>3.0045702811245016</v>
          </cell>
          <cell r="E3497">
            <v>3.16</v>
          </cell>
          <cell r="F3497">
            <v>0.35326086956521741</v>
          </cell>
        </row>
        <row r="3498">
          <cell r="A3498">
            <v>39940</v>
          </cell>
          <cell r="B3498">
            <v>2.76</v>
          </cell>
          <cell r="C3498">
            <v>3.3325507577923892</v>
          </cell>
          <cell r="D3498">
            <v>3.0043293172690801</v>
          </cell>
          <cell r="E3498">
            <v>3.16</v>
          </cell>
          <cell r="F3498">
            <v>0.35630540463254218</v>
          </cell>
        </row>
        <row r="3499">
          <cell r="A3499">
            <v>39941</v>
          </cell>
          <cell r="B3499">
            <v>2.79</v>
          </cell>
          <cell r="C3499">
            <v>3.3323956546598019</v>
          </cell>
          <cell r="D3499">
            <v>3.004120481927715</v>
          </cell>
          <cell r="E3499">
            <v>3.16</v>
          </cell>
          <cell r="F3499">
            <v>0.36763865065751861</v>
          </cell>
        </row>
        <row r="3500">
          <cell r="A3500">
            <v>39944</v>
          </cell>
          <cell r="B3500">
            <v>2.74</v>
          </cell>
          <cell r="C3500">
            <v>3.3322263503858207</v>
          </cell>
          <cell r="D3500">
            <v>3.0038714859437787</v>
          </cell>
          <cell r="E3500">
            <v>3.16</v>
          </cell>
          <cell r="F3500">
            <v>0.34952843669619893</v>
          </cell>
        </row>
        <row r="3501">
          <cell r="A3501">
            <v>39945</v>
          </cell>
          <cell r="B3501">
            <v>2.78</v>
          </cell>
          <cell r="C3501">
            <v>3.3320685714285676</v>
          </cell>
          <cell r="D3501">
            <v>3.0036787148594413</v>
          </cell>
          <cell r="E3501">
            <v>3.16</v>
          </cell>
          <cell r="F3501">
            <v>0.36371428571428571</v>
          </cell>
        </row>
        <row r="3502">
          <cell r="A3502">
            <v>39946</v>
          </cell>
          <cell r="B3502">
            <v>2.83</v>
          </cell>
          <cell r="C3502">
            <v>3.3319251642387853</v>
          </cell>
          <cell r="D3502">
            <v>3.0035180722891601</v>
          </cell>
          <cell r="E3502">
            <v>3.16</v>
          </cell>
          <cell r="F3502">
            <v>0.37932019423021995</v>
          </cell>
        </row>
        <row r="3503">
          <cell r="A3503">
            <v>39947</v>
          </cell>
          <cell r="B3503">
            <v>2.8</v>
          </cell>
          <cell r="C3503">
            <v>3.3317732724157585</v>
          </cell>
          <cell r="D3503">
            <v>3.0033895582329353</v>
          </cell>
          <cell r="E3503">
            <v>3.16</v>
          </cell>
          <cell r="F3503">
            <v>0.3726442033123929</v>
          </cell>
        </row>
        <row r="3504">
          <cell r="A3504">
            <v>39948</v>
          </cell>
          <cell r="B3504">
            <v>2.81</v>
          </cell>
          <cell r="C3504">
            <v>3.3316243220097017</v>
          </cell>
          <cell r="D3504">
            <v>3.0032530120481962</v>
          </cell>
          <cell r="E3504">
            <v>3.16</v>
          </cell>
          <cell r="F3504">
            <v>0.3745361119040822</v>
          </cell>
        </row>
        <row r="3505">
          <cell r="A3505">
            <v>39951</v>
          </cell>
          <cell r="B3505">
            <v>2.81</v>
          </cell>
          <cell r="C3505">
            <v>3.3314754566210003</v>
          </cell>
          <cell r="D3505">
            <v>3.0031004016064289</v>
          </cell>
          <cell r="E3505">
            <v>3.16</v>
          </cell>
          <cell r="F3505">
            <v>0.37442922374429222</v>
          </cell>
        </row>
        <row r="3506">
          <cell r="A3506">
            <v>39952</v>
          </cell>
          <cell r="B3506">
            <v>2.84</v>
          </cell>
          <cell r="C3506">
            <v>3.331335235378027</v>
          </cell>
          <cell r="D3506">
            <v>3.0029718875502041</v>
          </cell>
          <cell r="E3506">
            <v>3.16</v>
          </cell>
          <cell r="F3506">
            <v>0.38402282453637659</v>
          </cell>
        </row>
        <row r="3507">
          <cell r="A3507">
            <v>39953</v>
          </cell>
          <cell r="B3507">
            <v>2.81</v>
          </cell>
          <cell r="C3507">
            <v>3.3311865373645135</v>
          </cell>
          <cell r="D3507">
            <v>3.0028112449799229</v>
          </cell>
          <cell r="E3507">
            <v>3.16</v>
          </cell>
          <cell r="F3507">
            <v>0.37421563034797489</v>
          </cell>
        </row>
        <row r="3508">
          <cell r="A3508">
            <v>39954</v>
          </cell>
          <cell r="B3508">
            <v>2.77</v>
          </cell>
          <cell r="C3508">
            <v>3.3310265183917838</v>
          </cell>
          <cell r="D3508">
            <v>3.0026184738955854</v>
          </cell>
          <cell r="E3508">
            <v>3.16</v>
          </cell>
          <cell r="F3508">
            <v>0.35871114913031082</v>
          </cell>
        </row>
        <row r="3509">
          <cell r="A3509">
            <v>39955</v>
          </cell>
          <cell r="B3509">
            <v>2.75</v>
          </cell>
          <cell r="C3509">
            <v>3.3308608893956628</v>
          </cell>
          <cell r="D3509">
            <v>3.0024176706827341</v>
          </cell>
          <cell r="E3509">
            <v>3.16</v>
          </cell>
          <cell r="F3509">
            <v>0.3523375142531357</v>
          </cell>
        </row>
        <row r="3510">
          <cell r="A3510">
            <v>39958</v>
          </cell>
          <cell r="B3510">
            <v>2.77</v>
          </cell>
          <cell r="C3510">
            <v>3.3307010544314579</v>
          </cell>
          <cell r="D3510">
            <v>3.0022891566265089</v>
          </cell>
          <cell r="E3510">
            <v>3.16</v>
          </cell>
          <cell r="F3510">
            <v>0.35879167854089483</v>
          </cell>
        </row>
        <row r="3511">
          <cell r="A3511">
            <v>39959</v>
          </cell>
          <cell r="B3511">
            <v>2.74</v>
          </cell>
          <cell r="C3511">
            <v>3.3305327635327595</v>
          </cell>
          <cell r="D3511">
            <v>3.0021445783132554</v>
          </cell>
          <cell r="E3511">
            <v>3.16</v>
          </cell>
          <cell r="F3511">
            <v>0.34843304843304845</v>
          </cell>
        </row>
        <row r="3512">
          <cell r="A3512">
            <v>39960</v>
          </cell>
          <cell r="B3512">
            <v>2.79</v>
          </cell>
          <cell r="C3512">
            <v>3.3303788094559916</v>
          </cell>
          <cell r="D3512">
            <v>3.0020481927710865</v>
          </cell>
          <cell r="E3512">
            <v>3.16</v>
          </cell>
          <cell r="F3512">
            <v>0.36798632868128739</v>
          </cell>
        </row>
        <row r="3513">
          <cell r="A3513">
            <v>39965</v>
          </cell>
          <cell r="B3513">
            <v>2.89</v>
          </cell>
          <cell r="C3513">
            <v>3.3302534168564879</v>
          </cell>
          <cell r="D3513">
            <v>3.0020562248996003</v>
          </cell>
          <cell r="E3513">
            <v>3.16</v>
          </cell>
          <cell r="F3513">
            <v>0.40261958997722097</v>
          </cell>
        </row>
        <row r="3514">
          <cell r="A3514">
            <v>39966</v>
          </cell>
          <cell r="B3514">
            <v>2.89</v>
          </cell>
          <cell r="C3514">
            <v>3.3301280956447439</v>
          </cell>
          <cell r="D3514">
            <v>3.0020883534136567</v>
          </cell>
          <cell r="E3514">
            <v>3.16</v>
          </cell>
          <cell r="F3514">
            <v>0.40250498149729574</v>
          </cell>
        </row>
        <row r="3515">
          <cell r="A3515">
            <v>39967</v>
          </cell>
          <cell r="B3515">
            <v>2.95</v>
          </cell>
          <cell r="C3515">
            <v>3.3300199203187213</v>
          </cell>
          <cell r="D3515">
            <v>3.0021445783132554</v>
          </cell>
          <cell r="E3515">
            <v>3.1550000000000002</v>
          </cell>
          <cell r="F3515">
            <v>0.42743312464428002</v>
          </cell>
        </row>
        <row r="3516">
          <cell r="A3516">
            <v>39968</v>
          </cell>
          <cell r="B3516">
            <v>2.94</v>
          </cell>
          <cell r="C3516">
            <v>3.3299089615931683</v>
          </cell>
          <cell r="D3516">
            <v>3.0022168674698815</v>
          </cell>
          <cell r="E3516">
            <v>3.15</v>
          </cell>
          <cell r="F3516">
            <v>0.42190611664295874</v>
          </cell>
        </row>
        <row r="3517">
          <cell r="A3517">
            <v>39969</v>
          </cell>
          <cell r="B3517">
            <v>2.92</v>
          </cell>
          <cell r="C3517">
            <v>3.32979237770193</v>
          </cell>
          <cell r="D3517">
            <v>3.0022811244979941</v>
          </cell>
          <cell r="E3517">
            <v>3.15</v>
          </cell>
          <cell r="F3517">
            <v>0.41439135381114905</v>
          </cell>
        </row>
        <row r="3518">
          <cell r="A3518">
            <v>39972</v>
          </cell>
          <cell r="B3518">
            <v>2.95</v>
          </cell>
          <cell r="C3518">
            <v>3.3296843901051996</v>
          </cell>
          <cell r="D3518">
            <v>3.0024016064257046</v>
          </cell>
          <cell r="E3518">
            <v>3.15</v>
          </cell>
          <cell r="F3518">
            <v>0.42763719078760309</v>
          </cell>
        </row>
        <row r="3519">
          <cell r="A3519">
            <v>39973</v>
          </cell>
          <cell r="B3519">
            <v>2.98</v>
          </cell>
          <cell r="C3519">
            <v>3.3295849914724238</v>
          </cell>
          <cell r="D3519">
            <v>3.0025381526104438</v>
          </cell>
          <cell r="E3519">
            <v>3.15</v>
          </cell>
          <cell r="F3519">
            <v>0.44087549744172827</v>
          </cell>
        </row>
        <row r="3520">
          <cell r="A3520">
            <v>39974</v>
          </cell>
          <cell r="B3520">
            <v>3</v>
          </cell>
          <cell r="C3520">
            <v>3.3294913327649862</v>
          </cell>
          <cell r="D3520">
            <v>3.0027148594377531</v>
          </cell>
          <cell r="E3520">
            <v>3.15</v>
          </cell>
          <cell r="F3520">
            <v>0.44813867576015914</v>
          </cell>
        </row>
        <row r="3521">
          <cell r="A3521">
            <v>39975</v>
          </cell>
          <cell r="B3521">
            <v>2.99</v>
          </cell>
          <cell r="C3521">
            <v>3.3293948863636325</v>
          </cell>
          <cell r="D3521">
            <v>3.0028835341365481</v>
          </cell>
          <cell r="E3521">
            <v>3.15</v>
          </cell>
          <cell r="F3521">
            <v>0.44545454545454544</v>
          </cell>
        </row>
        <row r="3522">
          <cell r="A3522">
            <v>39976</v>
          </cell>
          <cell r="B3522">
            <v>2.93</v>
          </cell>
          <cell r="C3522">
            <v>3.329281454132345</v>
          </cell>
          <cell r="D3522">
            <v>3.0030361445783149</v>
          </cell>
          <cell r="E3522">
            <v>3.15</v>
          </cell>
          <cell r="F3522">
            <v>0.41806305026980972</v>
          </cell>
        </row>
        <row r="3523">
          <cell r="A3523">
            <v>39979</v>
          </cell>
          <cell r="B3523">
            <v>2.99</v>
          </cell>
          <cell r="C3523">
            <v>3.3291851220897182</v>
          </cell>
          <cell r="D3523">
            <v>3.0032449799196801</v>
          </cell>
          <cell r="E3523">
            <v>3.15</v>
          </cell>
          <cell r="F3523">
            <v>0.44548551959114141</v>
          </cell>
        </row>
        <row r="3524">
          <cell r="A3524">
            <v>39980</v>
          </cell>
          <cell r="B3524">
            <v>2.98</v>
          </cell>
          <cell r="C3524">
            <v>3.3290860062446739</v>
          </cell>
          <cell r="D3524">
            <v>3.0034779116465882</v>
          </cell>
          <cell r="E3524">
            <v>3.15</v>
          </cell>
          <cell r="F3524">
            <v>0.44053363610559182</v>
          </cell>
        </row>
        <row r="3525">
          <cell r="A3525">
            <v>39981</v>
          </cell>
          <cell r="B3525">
            <v>3.01</v>
          </cell>
          <cell r="C3525">
            <v>3.3289954597048768</v>
          </cell>
          <cell r="D3525">
            <v>3.0037188755020101</v>
          </cell>
          <cell r="E3525">
            <v>3.15</v>
          </cell>
          <cell r="F3525">
            <v>0.45459704880817253</v>
          </cell>
        </row>
        <row r="3526">
          <cell r="A3526">
            <v>39982</v>
          </cell>
          <cell r="B3526">
            <v>3.07</v>
          </cell>
          <cell r="C3526">
            <v>3.3289219858155987</v>
          </cell>
          <cell r="D3526">
            <v>3.0040562248996006</v>
          </cell>
          <cell r="E3526">
            <v>3.15</v>
          </cell>
          <cell r="F3526">
            <v>0.47546099290780142</v>
          </cell>
        </row>
        <row r="3527">
          <cell r="A3527">
            <v>39983</v>
          </cell>
          <cell r="B3527">
            <v>3.1</v>
          </cell>
          <cell r="C3527">
            <v>3.3288570618264286</v>
          </cell>
          <cell r="D3527">
            <v>3.0044016064257049</v>
          </cell>
          <cell r="E3527">
            <v>3.145</v>
          </cell>
          <cell r="F3527">
            <v>0.48638684061259219</v>
          </cell>
        </row>
        <row r="3528">
          <cell r="A3528">
            <v>39986</v>
          </cell>
          <cell r="B3528">
            <v>3.12</v>
          </cell>
          <cell r="C3528">
            <v>3.3287978451942126</v>
          </cell>
          <cell r="D3528">
            <v>3.0047148594377528</v>
          </cell>
          <cell r="E3528">
            <v>3.14</v>
          </cell>
          <cell r="F3528">
            <v>0.49106889707967111</v>
          </cell>
        </row>
        <row r="3529">
          <cell r="A3529">
            <v>39987</v>
          </cell>
          <cell r="B3529">
            <v>3.13</v>
          </cell>
          <cell r="C3529">
            <v>3.3287414965986355</v>
          </cell>
          <cell r="D3529">
            <v>3.005044176706829</v>
          </cell>
          <cell r="E3529">
            <v>3.14</v>
          </cell>
          <cell r="F3529">
            <v>0.49546485260770973</v>
          </cell>
        </row>
        <row r="3530">
          <cell r="A3530">
            <v>39988</v>
          </cell>
          <cell r="B3530">
            <v>3.15</v>
          </cell>
          <cell r="C3530">
            <v>3.3286908472655106</v>
          </cell>
          <cell r="D3530">
            <v>3.0054377510040173</v>
          </cell>
          <cell r="E3530">
            <v>3.14</v>
          </cell>
          <cell r="F3530">
            <v>0.50014168319637287</v>
          </cell>
        </row>
        <row r="3531">
          <cell r="A3531">
            <v>39989</v>
          </cell>
          <cell r="B3531">
            <v>3.15</v>
          </cell>
          <cell r="C3531">
            <v>3.3286402266288913</v>
          </cell>
          <cell r="D3531">
            <v>3.0058634538152624</v>
          </cell>
          <cell r="E3531">
            <v>3.145</v>
          </cell>
          <cell r="F3531">
            <v>0.5</v>
          </cell>
        </row>
        <row r="3532">
          <cell r="A3532">
            <v>39990</v>
          </cell>
          <cell r="B3532">
            <v>3.16</v>
          </cell>
          <cell r="C3532">
            <v>3.328592466723304</v>
          </cell>
          <cell r="D3532">
            <v>3.0062811244979932</v>
          </cell>
          <cell r="E3532">
            <v>3.15</v>
          </cell>
          <cell r="F3532">
            <v>0.50212404418011891</v>
          </cell>
        </row>
        <row r="3533">
          <cell r="A3533">
            <v>39993</v>
          </cell>
          <cell r="B3533">
            <v>3.2</v>
          </cell>
          <cell r="C3533">
            <v>3.3285560588901433</v>
          </cell>
          <cell r="D3533">
            <v>3.006722891566266</v>
          </cell>
          <cell r="E3533">
            <v>3.15</v>
          </cell>
          <cell r="F3533">
            <v>0.51132502831257076</v>
          </cell>
        </row>
        <row r="3534">
          <cell r="A3534">
            <v>39994</v>
          </cell>
          <cell r="B3534">
            <v>3.15</v>
          </cell>
          <cell r="C3534">
            <v>3.3285055193886177</v>
          </cell>
          <cell r="D3534">
            <v>3.0071405622489964</v>
          </cell>
          <cell r="E3534">
            <v>3.15</v>
          </cell>
          <cell r="F3534">
            <v>0.49957543164449475</v>
          </cell>
        </row>
        <row r="3535">
          <cell r="A3535">
            <v>39995</v>
          </cell>
          <cell r="B3535">
            <v>3.21</v>
          </cell>
          <cell r="C3535">
            <v>3.3284719864176529</v>
          </cell>
          <cell r="D3535">
            <v>3.0075903614457835</v>
          </cell>
          <cell r="E3535">
            <v>3.15</v>
          </cell>
          <cell r="F3535">
            <v>0.51329937747594789</v>
          </cell>
        </row>
        <row r="3536">
          <cell r="A3536">
            <v>39996</v>
          </cell>
          <cell r="B3536">
            <v>3.27</v>
          </cell>
          <cell r="C3536">
            <v>3.3284554455445505</v>
          </cell>
          <cell r="D3536">
            <v>3.0081044176706833</v>
          </cell>
          <cell r="E3536">
            <v>3.15</v>
          </cell>
          <cell r="F3536">
            <v>0.53012729844413009</v>
          </cell>
        </row>
        <row r="3537">
          <cell r="A3537">
            <v>39997</v>
          </cell>
          <cell r="B3537">
            <v>3.3</v>
          </cell>
          <cell r="C3537">
            <v>3.3284473981900411</v>
          </cell>
          <cell r="D3537">
            <v>3.0086827309236956</v>
          </cell>
          <cell r="E3537">
            <v>3.15</v>
          </cell>
          <cell r="F3537">
            <v>0.53478506787330315</v>
          </cell>
        </row>
        <row r="3538">
          <cell r="A3538">
            <v>40000</v>
          </cell>
          <cell r="B3538">
            <v>3.34</v>
          </cell>
          <cell r="C3538">
            <v>3.3284506644048588</v>
          </cell>
          <cell r="D3538">
            <v>3.0092851405622496</v>
          </cell>
          <cell r="E3538">
            <v>3.15</v>
          </cell>
          <cell r="F3538">
            <v>0.54933559513712182</v>
          </cell>
        </row>
        <row r="3539">
          <cell r="A3539">
            <v>40001</v>
          </cell>
          <cell r="B3539">
            <v>3.3</v>
          </cell>
          <cell r="C3539">
            <v>3.3284426229508153</v>
          </cell>
          <cell r="D3539">
            <v>3.0098072289156632</v>
          </cell>
          <cell r="E3539">
            <v>3.15</v>
          </cell>
          <cell r="F3539">
            <v>0.53448275862068961</v>
          </cell>
        </row>
        <row r="3540">
          <cell r="A3540">
            <v>40002</v>
          </cell>
          <cell r="B3540">
            <v>3.28</v>
          </cell>
          <cell r="C3540">
            <v>3.3284289347273197</v>
          </cell>
          <cell r="D3540">
            <v>3.0103293172690773</v>
          </cell>
          <cell r="E3540">
            <v>3.15</v>
          </cell>
          <cell r="F3540">
            <v>0.53122350946595087</v>
          </cell>
        </row>
        <row r="3541">
          <cell r="A3541">
            <v>40003</v>
          </cell>
          <cell r="B3541">
            <v>3.32</v>
          </cell>
          <cell r="C3541">
            <v>3.3284265536723119</v>
          </cell>
          <cell r="D3541">
            <v>3.010867469879519</v>
          </cell>
          <cell r="E3541">
            <v>3.15</v>
          </cell>
          <cell r="F3541">
            <v>0.54378531073446323</v>
          </cell>
        </row>
        <row r="3542">
          <cell r="A3542">
            <v>40004</v>
          </cell>
          <cell r="B3542">
            <v>3.31</v>
          </cell>
          <cell r="C3542">
            <v>3.3284213499011535</v>
          </cell>
          <cell r="D3542">
            <v>3.0113654618473902</v>
          </cell>
          <cell r="E3542">
            <v>3.15</v>
          </cell>
          <cell r="F3542">
            <v>0.54024286924597575</v>
          </cell>
        </row>
        <row r="3543">
          <cell r="A3543">
            <v>40007</v>
          </cell>
          <cell r="B3543">
            <v>3.27</v>
          </cell>
          <cell r="C3543">
            <v>3.3284048560135475</v>
          </cell>
          <cell r="D3543">
            <v>3.0118554216867475</v>
          </cell>
          <cell r="E3543">
            <v>3.15</v>
          </cell>
          <cell r="F3543">
            <v>0.52907961603613773</v>
          </cell>
        </row>
        <row r="3544">
          <cell r="A3544">
            <v>40008</v>
          </cell>
          <cell r="B3544">
            <v>3.34</v>
          </cell>
          <cell r="C3544">
            <v>3.3284081287044835</v>
          </cell>
          <cell r="D3544">
            <v>3.0124337349397594</v>
          </cell>
          <cell r="E3544">
            <v>3.15</v>
          </cell>
          <cell r="F3544">
            <v>0.54981653965565902</v>
          </cell>
        </row>
        <row r="3545">
          <cell r="A3545">
            <v>40009</v>
          </cell>
          <cell r="B3545">
            <v>3.38</v>
          </cell>
          <cell r="C3545">
            <v>3.328422686230244</v>
          </cell>
          <cell r="D3545">
            <v>3.0130441767068277</v>
          </cell>
          <cell r="E3545">
            <v>3.15</v>
          </cell>
          <cell r="F3545">
            <v>0.56094808126410833</v>
          </cell>
        </row>
        <row r="3546">
          <cell r="A3546">
            <v>40010</v>
          </cell>
          <cell r="B3546">
            <v>3.38</v>
          </cell>
          <cell r="C3546">
            <v>3.3284372355430136</v>
          </cell>
          <cell r="D3546">
            <v>3.0136867469879527</v>
          </cell>
          <cell r="E3546">
            <v>3.15</v>
          </cell>
          <cell r="F3546">
            <v>0.56078984485190408</v>
          </cell>
        </row>
        <row r="3547">
          <cell r="A3547">
            <v>40011</v>
          </cell>
          <cell r="B3547">
            <v>3.38</v>
          </cell>
          <cell r="C3547">
            <v>3.3284517766497412</v>
          </cell>
          <cell r="D3547">
            <v>3.0143614457831336</v>
          </cell>
          <cell r="E3547">
            <v>3.15</v>
          </cell>
          <cell r="F3547">
            <v>0.56063169768753529</v>
          </cell>
        </row>
        <row r="3548">
          <cell r="A3548">
            <v>40014</v>
          </cell>
          <cell r="B3548">
            <v>3.46</v>
          </cell>
          <cell r="C3548">
            <v>3.3284888638285821</v>
          </cell>
          <cell r="D3548">
            <v>3.0151405622489973</v>
          </cell>
          <cell r="E3548">
            <v>3.15</v>
          </cell>
          <cell r="F3548">
            <v>0.58641105159289542</v>
          </cell>
        </row>
        <row r="3549">
          <cell r="A3549">
            <v>40015</v>
          </cell>
          <cell r="B3549">
            <v>3.41</v>
          </cell>
          <cell r="C3549">
            <v>3.3285118376550118</v>
          </cell>
          <cell r="D3549">
            <v>3.0158795180722904</v>
          </cell>
          <cell r="E3549">
            <v>3.1550000000000002</v>
          </cell>
          <cell r="F3549">
            <v>0.57046223224351744</v>
          </cell>
        </row>
        <row r="3550">
          <cell r="A3550">
            <v>40016</v>
          </cell>
          <cell r="B3550">
            <v>3.49</v>
          </cell>
          <cell r="C3550">
            <v>3.3285573400957964</v>
          </cell>
          <cell r="D3550">
            <v>3.0166746987951818</v>
          </cell>
          <cell r="E3550">
            <v>3.16</v>
          </cell>
          <cell r="F3550">
            <v>0.60016906170752327</v>
          </cell>
        </row>
        <row r="3551">
          <cell r="A3551">
            <v>40017</v>
          </cell>
          <cell r="B3551">
            <v>3.53</v>
          </cell>
          <cell r="C3551">
            <v>3.3286140845070373</v>
          </cell>
          <cell r="D3551">
            <v>3.017550200803214</v>
          </cell>
          <cell r="E3551">
            <v>3.16</v>
          </cell>
          <cell r="F3551">
            <v>0.61323943661971836</v>
          </cell>
        </row>
        <row r="3552">
          <cell r="A3552">
            <v>40018</v>
          </cell>
          <cell r="B3552">
            <v>3.57</v>
          </cell>
          <cell r="C3552">
            <v>3.3286820613911523</v>
          </cell>
          <cell r="D3552">
            <v>3.0184176706827324</v>
          </cell>
          <cell r="E3552">
            <v>3.16</v>
          </cell>
          <cell r="F3552">
            <v>0.62376795268938323</v>
          </cell>
        </row>
        <row r="3553">
          <cell r="A3553">
            <v>40021</v>
          </cell>
          <cell r="B3553">
            <v>3.64</v>
          </cell>
          <cell r="C3553">
            <v>3.328769707207202</v>
          </cell>
          <cell r="D3553">
            <v>3.0193253012048205</v>
          </cell>
          <cell r="E3553">
            <v>3.16</v>
          </cell>
          <cell r="F3553">
            <v>0.64667792792792789</v>
          </cell>
        </row>
        <row r="3554">
          <cell r="A3554">
            <v>40022</v>
          </cell>
          <cell r="B3554">
            <v>3.64</v>
          </cell>
          <cell r="C3554">
            <v>3.3288573036870197</v>
          </cell>
          <cell r="D3554">
            <v>3.0202730923694787</v>
          </cell>
          <cell r="E3554">
            <v>3.16</v>
          </cell>
          <cell r="F3554">
            <v>0.64649591894173941</v>
          </cell>
        </row>
        <row r="3555">
          <cell r="A3555">
            <v>40023</v>
          </cell>
          <cell r="B3555">
            <v>3.47</v>
          </cell>
          <cell r="C3555">
            <v>3.3288970174451267</v>
          </cell>
          <cell r="D3555">
            <v>3.0211164658634551</v>
          </cell>
          <cell r="E3555">
            <v>3.16</v>
          </cell>
          <cell r="F3555">
            <v>0.5900393922341024</v>
          </cell>
        </row>
        <row r="3556">
          <cell r="A3556">
            <v>40024</v>
          </cell>
          <cell r="B3556">
            <v>3.54</v>
          </cell>
          <cell r="C3556">
            <v>3.3289563994374065</v>
          </cell>
          <cell r="D3556">
            <v>3.0220080321285154</v>
          </cell>
          <cell r="E3556">
            <v>3.16</v>
          </cell>
          <cell r="F3556">
            <v>0.61434599156118141</v>
          </cell>
        </row>
        <row r="3557">
          <cell r="A3557">
            <v>40025</v>
          </cell>
          <cell r="B3557">
            <v>3.63</v>
          </cell>
          <cell r="C3557">
            <v>3.3290410573678235</v>
          </cell>
          <cell r="D3557">
            <v>3.022939759036146</v>
          </cell>
          <cell r="E3557">
            <v>3.16</v>
          </cell>
          <cell r="F3557">
            <v>0.6428571428571429</v>
          </cell>
        </row>
        <row r="3558">
          <cell r="A3558">
            <v>40028</v>
          </cell>
          <cell r="B3558">
            <v>3.68</v>
          </cell>
          <cell r="C3558">
            <v>3.3291397244869216</v>
          </cell>
          <cell r="D3558">
            <v>3.0239277108433744</v>
          </cell>
          <cell r="E3558">
            <v>3.16</v>
          </cell>
          <cell r="F3558">
            <v>0.65926342423390494</v>
          </cell>
        </row>
        <row r="3559">
          <cell r="A3559">
            <v>40029</v>
          </cell>
          <cell r="B3559">
            <v>3.68</v>
          </cell>
          <cell r="C3559">
            <v>3.3292383361438955</v>
          </cell>
          <cell r="D3559">
            <v>3.0249317269076315</v>
          </cell>
          <cell r="E3559">
            <v>3.16</v>
          </cell>
          <cell r="F3559">
            <v>0.65907813378302416</v>
          </cell>
        </row>
        <row r="3560">
          <cell r="A3560">
            <v>40030</v>
          </cell>
          <cell r="B3560">
            <v>3.63</v>
          </cell>
          <cell r="C3560">
            <v>3.3293228434953579</v>
          </cell>
          <cell r="D3560">
            <v>3.0259357429718889</v>
          </cell>
          <cell r="E3560">
            <v>3.16</v>
          </cell>
          <cell r="F3560">
            <v>0.64231525709468951</v>
          </cell>
        </row>
        <row r="3561">
          <cell r="A3561">
            <v>40031</v>
          </cell>
          <cell r="B3561">
            <v>3.56</v>
          </cell>
          <cell r="C3561">
            <v>3.3293876404494323</v>
          </cell>
          <cell r="D3561">
            <v>3.0268995983935754</v>
          </cell>
          <cell r="E3561">
            <v>3.16</v>
          </cell>
          <cell r="F3561">
            <v>0.61994382022471906</v>
          </cell>
        </row>
        <row r="3562">
          <cell r="A3562">
            <v>40032</v>
          </cell>
          <cell r="B3562">
            <v>3.46</v>
          </cell>
          <cell r="C3562">
            <v>3.3294243190115074</v>
          </cell>
          <cell r="D3562">
            <v>3.027751004016066</v>
          </cell>
          <cell r="E3562">
            <v>3.16</v>
          </cell>
          <cell r="F3562">
            <v>0.58438640831227184</v>
          </cell>
        </row>
        <row r="3563">
          <cell r="A3563">
            <v>40035</v>
          </cell>
          <cell r="B3563">
            <v>3.44</v>
          </cell>
          <cell r="C3563">
            <v>3.3294553621560863</v>
          </cell>
          <cell r="D3563">
            <v>3.0286345381526121</v>
          </cell>
          <cell r="E3563">
            <v>3.16</v>
          </cell>
          <cell r="F3563">
            <v>0.57748455923638409</v>
          </cell>
        </row>
        <row r="3564">
          <cell r="A3564">
            <v>40036</v>
          </cell>
          <cell r="B3564">
            <v>3.46</v>
          </cell>
          <cell r="C3564">
            <v>3.329492001122643</v>
          </cell>
          <cell r="D3564">
            <v>3.029477911646588</v>
          </cell>
          <cell r="E3564">
            <v>3.16</v>
          </cell>
          <cell r="F3564">
            <v>0.58433904013471794</v>
          </cell>
        </row>
        <row r="3565">
          <cell r="A3565">
            <v>40037</v>
          </cell>
          <cell r="B3565">
            <v>3.32</v>
          </cell>
          <cell r="C3565">
            <v>3.3294893378226647</v>
          </cell>
          <cell r="D3565">
            <v>3.0302088353413672</v>
          </cell>
          <cell r="E3565">
            <v>3.16</v>
          </cell>
          <cell r="F3565">
            <v>0.54068462401795736</v>
          </cell>
        </row>
        <row r="3566">
          <cell r="A3566">
            <v>40038</v>
          </cell>
          <cell r="B3566">
            <v>3.36</v>
          </cell>
          <cell r="C3566">
            <v>3.3294978962131774</v>
          </cell>
          <cell r="D3566">
            <v>3.0309638554216889</v>
          </cell>
          <cell r="E3566">
            <v>3.16</v>
          </cell>
          <cell r="F3566">
            <v>0.55203366058906034</v>
          </cell>
        </row>
        <row r="3567">
          <cell r="A3567">
            <v>40039</v>
          </cell>
          <cell r="B3567">
            <v>3.26</v>
          </cell>
          <cell r="C3567">
            <v>3.3294784071789056</v>
          </cell>
          <cell r="D3567">
            <v>3.0316305220883555</v>
          </cell>
          <cell r="E3567">
            <v>3.16</v>
          </cell>
          <cell r="F3567">
            <v>0.52215367358384746</v>
          </cell>
        </row>
        <row r="3568">
          <cell r="A3568">
            <v>40042</v>
          </cell>
          <cell r="B3568">
            <v>3.08</v>
          </cell>
          <cell r="C3568">
            <v>3.3294084664984518</v>
          </cell>
          <cell r="D3568">
            <v>3.0321686746987973</v>
          </cell>
          <cell r="E3568">
            <v>3.16</v>
          </cell>
          <cell r="F3568">
            <v>0.47434819175777965</v>
          </cell>
        </row>
        <row r="3569">
          <cell r="A3569">
            <v>40043</v>
          </cell>
          <cell r="B3569">
            <v>3.12</v>
          </cell>
          <cell r="C3569">
            <v>3.3293497757847477</v>
          </cell>
          <cell r="D3569">
            <v>3.0327389558232949</v>
          </cell>
          <cell r="E3569">
            <v>3.16</v>
          </cell>
          <cell r="F3569">
            <v>0.4857062780269058</v>
          </cell>
        </row>
        <row r="3570">
          <cell r="A3570">
            <v>40044</v>
          </cell>
          <cell r="B3570">
            <v>2.99</v>
          </cell>
          <cell r="C3570">
            <v>3.329254693191364</v>
          </cell>
          <cell r="D3570">
            <v>3.033212851405624</v>
          </cell>
          <cell r="E3570">
            <v>3.16</v>
          </cell>
          <cell r="F3570">
            <v>0.43989913140935838</v>
          </cell>
        </row>
        <row r="3571">
          <cell r="A3571">
            <v>40045</v>
          </cell>
          <cell r="B3571">
            <v>3.12</v>
          </cell>
          <cell r="C3571">
            <v>3.3291960784313668</v>
          </cell>
          <cell r="D3571">
            <v>3.03383935742972</v>
          </cell>
          <cell r="E3571">
            <v>3.16</v>
          </cell>
          <cell r="F3571">
            <v>0.48571428571428571</v>
          </cell>
        </row>
        <row r="3572">
          <cell r="A3572">
            <v>40046</v>
          </cell>
          <cell r="B3572">
            <v>3.18</v>
          </cell>
          <cell r="C3572">
            <v>3.3291542985158165</v>
          </cell>
          <cell r="D3572">
            <v>3.0345140562249004</v>
          </cell>
          <cell r="E3572">
            <v>3.16</v>
          </cell>
          <cell r="F3572">
            <v>0.50434052086250347</v>
          </cell>
        </row>
        <row r="3573">
          <cell r="A3573">
            <v>40049</v>
          </cell>
          <cell r="B3573">
            <v>3.21</v>
          </cell>
          <cell r="C3573">
            <v>3.3291209406494904</v>
          </cell>
          <cell r="D3573">
            <v>3.0352048192771095</v>
          </cell>
          <cell r="E3573">
            <v>3.16</v>
          </cell>
          <cell r="F3573">
            <v>0.5092385218365062</v>
          </cell>
        </row>
        <row r="3574">
          <cell r="A3574">
            <v>40050</v>
          </cell>
          <cell r="B3574">
            <v>3.12</v>
          </cell>
          <cell r="C3574">
            <v>3.3290624125384776</v>
          </cell>
          <cell r="D3574">
            <v>3.0357991967871496</v>
          </cell>
          <cell r="E3574">
            <v>3.16</v>
          </cell>
          <cell r="F3574">
            <v>0.48530646515533166</v>
          </cell>
        </row>
        <row r="3575">
          <cell r="A3575">
            <v>40051</v>
          </cell>
          <cell r="B3575">
            <v>3.17</v>
          </cell>
          <cell r="C3575">
            <v>3.3290179071068775</v>
          </cell>
          <cell r="D3575">
            <v>3.0363855421686758</v>
          </cell>
          <cell r="E3575">
            <v>3.16</v>
          </cell>
          <cell r="F3575">
            <v>0.50083939563514268</v>
          </cell>
        </row>
        <row r="3576">
          <cell r="A3576">
            <v>40052</v>
          </cell>
          <cell r="B3576">
            <v>3.15</v>
          </cell>
          <cell r="C3576">
            <v>3.3289678321678262</v>
          </cell>
          <cell r="D3576">
            <v>3.0369558232931739</v>
          </cell>
          <cell r="E3576">
            <v>3.16</v>
          </cell>
          <cell r="F3576">
            <v>0.49510489510489508</v>
          </cell>
        </row>
        <row r="3577">
          <cell r="A3577">
            <v>40053</v>
          </cell>
          <cell r="B3577">
            <v>3.06</v>
          </cell>
          <cell r="C3577">
            <v>3.3288926174496587</v>
          </cell>
          <cell r="D3577">
            <v>3.0374618473895594</v>
          </cell>
          <cell r="E3577">
            <v>3.16</v>
          </cell>
          <cell r="F3577">
            <v>0.46560402684563756</v>
          </cell>
        </row>
        <row r="3578">
          <cell r="A3578">
            <v>40056</v>
          </cell>
          <cell r="B3578">
            <v>2.86</v>
          </cell>
          <cell r="C3578">
            <v>3.3287615320100588</v>
          </cell>
          <cell r="D3578">
            <v>3.0378072289156637</v>
          </cell>
          <cell r="E3578">
            <v>3.16</v>
          </cell>
          <cell r="F3578">
            <v>0.38523902711769642</v>
          </cell>
        </row>
        <row r="3579">
          <cell r="A3579">
            <v>40057</v>
          </cell>
          <cell r="B3579">
            <v>2.89</v>
          </cell>
          <cell r="C3579">
            <v>3.3286389044158691</v>
          </cell>
          <cell r="D3579">
            <v>3.0382329317269088</v>
          </cell>
          <cell r="E3579">
            <v>3.16</v>
          </cell>
          <cell r="F3579">
            <v>0.39547233091112355</v>
          </cell>
        </row>
        <row r="3580">
          <cell r="A3580">
            <v>40058</v>
          </cell>
          <cell r="B3580">
            <v>2.93</v>
          </cell>
          <cell r="C3580">
            <v>3.3285275216540877</v>
          </cell>
          <cell r="D3580">
            <v>3.0386907630522102</v>
          </cell>
          <cell r="E3580">
            <v>3.16</v>
          </cell>
          <cell r="F3580">
            <v>0.41184688460463814</v>
          </cell>
        </row>
        <row r="3581">
          <cell r="A3581">
            <v>40059</v>
          </cell>
          <cell r="B3581">
            <v>3.06</v>
          </cell>
          <cell r="C3581">
            <v>3.3284525139664747</v>
          </cell>
          <cell r="D3581">
            <v>3.0392771084337356</v>
          </cell>
          <cell r="E3581">
            <v>3.16</v>
          </cell>
          <cell r="F3581">
            <v>0.46592178770949721</v>
          </cell>
        </row>
        <row r="3582">
          <cell r="A3582">
            <v>40060</v>
          </cell>
          <cell r="B3582">
            <v>3.08</v>
          </cell>
          <cell r="C3582">
            <v>3.32838313320301</v>
          </cell>
          <cell r="D3582">
            <v>3.0398875502008038</v>
          </cell>
          <cell r="E3582">
            <v>3.16</v>
          </cell>
          <cell r="F3582">
            <v>0.47416922647305221</v>
          </cell>
        </row>
        <row r="3583">
          <cell r="A3583">
            <v>40063</v>
          </cell>
          <cell r="B3583">
            <v>3.1</v>
          </cell>
          <cell r="C3583">
            <v>3.3283193746510271</v>
          </cell>
          <cell r="D3583">
            <v>3.0405060240963859</v>
          </cell>
          <cell r="E3583">
            <v>3.16</v>
          </cell>
          <cell r="F3583">
            <v>0.48101619207146845</v>
          </cell>
        </row>
        <row r="3584">
          <cell r="A3584">
            <v>40064</v>
          </cell>
          <cell r="B3584">
            <v>3.15</v>
          </cell>
          <cell r="C3584">
            <v>3.3282696064750148</v>
          </cell>
          <cell r="D3584">
            <v>3.0411405622489971</v>
          </cell>
          <cell r="E3584">
            <v>3.16</v>
          </cell>
          <cell r="F3584">
            <v>0.49595311191738767</v>
          </cell>
        </row>
        <row r="3585">
          <cell r="A3585">
            <v>40065</v>
          </cell>
          <cell r="B3585">
            <v>3.17</v>
          </cell>
          <cell r="C3585">
            <v>3.3282254464285654</v>
          </cell>
          <cell r="D3585">
            <v>3.0418232931726918</v>
          </cell>
          <cell r="E3585">
            <v>3.16</v>
          </cell>
          <cell r="F3585">
            <v>0.501953125</v>
          </cell>
        </row>
        <row r="3586">
          <cell r="A3586">
            <v>40066</v>
          </cell>
          <cell r="B3586">
            <v>3.15</v>
          </cell>
          <cell r="C3586">
            <v>3.3281757322175674</v>
          </cell>
          <cell r="D3586">
            <v>3.0425060240963866</v>
          </cell>
          <cell r="E3586">
            <v>3.16</v>
          </cell>
          <cell r="F3586">
            <v>0.49567642956764296</v>
          </cell>
        </row>
        <row r="3587">
          <cell r="A3587">
            <v>40067</v>
          </cell>
          <cell r="B3587">
            <v>3.22</v>
          </cell>
          <cell r="C3587">
            <v>3.328145566090345</v>
          </cell>
          <cell r="D3587">
            <v>3.043253012048194</v>
          </cell>
          <cell r="E3587">
            <v>3.16</v>
          </cell>
          <cell r="F3587">
            <v>0.51394311210262134</v>
          </cell>
        </row>
        <row r="3588">
          <cell r="A3588">
            <v>40070</v>
          </cell>
          <cell r="B3588">
            <v>3.26</v>
          </cell>
          <cell r="C3588">
            <v>3.3281265681628041</v>
          </cell>
          <cell r="D3588">
            <v>3.0439839357429728</v>
          </cell>
          <cell r="E3588">
            <v>3.16</v>
          </cell>
          <cell r="F3588">
            <v>0.52467242821299132</v>
          </cell>
        </row>
        <row r="3589">
          <cell r="A3589">
            <v>40071</v>
          </cell>
          <cell r="B3589">
            <v>3.26</v>
          </cell>
          <cell r="C3589">
            <v>3.328107580824966</v>
          </cell>
          <cell r="D3589">
            <v>3.0447309236947806</v>
          </cell>
          <cell r="E3589">
            <v>3.16</v>
          </cell>
          <cell r="F3589">
            <v>0.52452619843924186</v>
          </cell>
        </row>
        <row r="3590">
          <cell r="A3590">
            <v>40072</v>
          </cell>
          <cell r="B3590">
            <v>3.22</v>
          </cell>
          <cell r="C3590">
            <v>3.3280774589021949</v>
          </cell>
          <cell r="D3590">
            <v>3.0454457831325312</v>
          </cell>
          <cell r="E3590">
            <v>3.16</v>
          </cell>
          <cell r="F3590">
            <v>0.51351351351351349</v>
          </cell>
        </row>
        <row r="3591">
          <cell r="A3591">
            <v>40073</v>
          </cell>
          <cell r="B3591">
            <v>3.29</v>
          </cell>
          <cell r="C3591">
            <v>3.328066852367682</v>
          </cell>
          <cell r="D3591">
            <v>3.0462088353413668</v>
          </cell>
          <cell r="E3591">
            <v>3.16</v>
          </cell>
          <cell r="F3591">
            <v>0.53203342618384397</v>
          </cell>
        </row>
        <row r="3592">
          <cell r="A3592">
            <v>40074</v>
          </cell>
          <cell r="B3592">
            <v>3.18</v>
          </cell>
          <cell r="C3592">
            <v>3.3280256196045612</v>
          </cell>
          <cell r="D3592">
            <v>3.0468755020080334</v>
          </cell>
          <cell r="E3592">
            <v>3.16</v>
          </cell>
          <cell r="F3592">
            <v>0.50515176830966302</v>
          </cell>
        </row>
        <row r="3593">
          <cell r="A3593">
            <v>40077</v>
          </cell>
          <cell r="B3593">
            <v>3.19</v>
          </cell>
          <cell r="C3593">
            <v>3.3279871937639141</v>
          </cell>
          <cell r="D3593">
            <v>3.0475742971887563</v>
          </cell>
          <cell r="E3593">
            <v>3.16</v>
          </cell>
          <cell r="F3593">
            <v>0.50723830734966591</v>
          </cell>
        </row>
        <row r="3594">
          <cell r="A3594">
            <v>40078</v>
          </cell>
          <cell r="B3594">
            <v>3.11</v>
          </cell>
          <cell r="C3594">
            <v>3.3279265237962647</v>
          </cell>
          <cell r="D3594">
            <v>3.048232931726909</v>
          </cell>
          <cell r="E3594">
            <v>3.16</v>
          </cell>
          <cell r="F3594">
            <v>0.4834400222655163</v>
          </cell>
        </row>
        <row r="3595">
          <cell r="A3595">
            <v>40079</v>
          </cell>
          <cell r="B3595">
            <v>3.06</v>
          </cell>
          <cell r="C3595">
            <v>3.3278519755147409</v>
          </cell>
          <cell r="D3595">
            <v>3.0488514056224911</v>
          </cell>
          <cell r="E3595">
            <v>3.16</v>
          </cell>
          <cell r="F3595">
            <v>0.46410684474123537</v>
          </cell>
        </row>
        <row r="3596">
          <cell r="A3596">
            <v>40080</v>
          </cell>
          <cell r="B3596">
            <v>3.07</v>
          </cell>
          <cell r="C3596">
            <v>3.3277802503476992</v>
          </cell>
          <cell r="D3596">
            <v>3.0494939759036157</v>
          </cell>
          <cell r="E3596">
            <v>3.16</v>
          </cell>
          <cell r="F3596">
            <v>0.46815020862308765</v>
          </cell>
        </row>
        <row r="3597">
          <cell r="A3597">
            <v>40081</v>
          </cell>
          <cell r="B3597">
            <v>3.06</v>
          </cell>
          <cell r="C3597">
            <v>3.327705784204666</v>
          </cell>
          <cell r="D3597">
            <v>3.0501204819277121</v>
          </cell>
          <cell r="E3597">
            <v>3.16</v>
          </cell>
          <cell r="F3597">
            <v>0.4638487208008899</v>
          </cell>
        </row>
        <row r="3598">
          <cell r="A3598">
            <v>40084</v>
          </cell>
          <cell r="B3598">
            <v>2.98</v>
          </cell>
          <cell r="C3598">
            <v>3.3276091187100301</v>
          </cell>
          <cell r="D3598">
            <v>3.0506827309236964</v>
          </cell>
          <cell r="E3598">
            <v>3.16</v>
          </cell>
          <cell r="F3598">
            <v>0.43230469835974422</v>
          </cell>
        </row>
        <row r="3599">
          <cell r="A3599">
            <v>40085</v>
          </cell>
          <cell r="B3599">
            <v>2.97</v>
          </cell>
          <cell r="C3599">
            <v>3.3275097276264529</v>
          </cell>
          <cell r="D3599">
            <v>3.0512610441767078</v>
          </cell>
          <cell r="E3599">
            <v>3.16</v>
          </cell>
          <cell r="F3599">
            <v>0.42745969983324067</v>
          </cell>
        </row>
        <row r="3600">
          <cell r="A3600">
            <v>40086</v>
          </cell>
          <cell r="B3600">
            <v>2.85</v>
          </cell>
          <cell r="C3600">
            <v>3.3273770491803218</v>
          </cell>
          <cell r="D3600">
            <v>3.0517429718875513</v>
          </cell>
          <cell r="E3600">
            <v>3.16</v>
          </cell>
          <cell r="F3600">
            <v>0.37871631008613504</v>
          </cell>
        </row>
        <row r="3601">
          <cell r="A3601">
            <v>40095</v>
          </cell>
          <cell r="B3601">
            <v>2.99</v>
          </cell>
          <cell r="C3601">
            <v>3.3272833333333272</v>
          </cell>
          <cell r="D3601">
            <v>3.0523614457831338</v>
          </cell>
          <cell r="E3601">
            <v>3.16</v>
          </cell>
          <cell r="F3601">
            <v>0.43777777777777777</v>
          </cell>
        </row>
        <row r="3602">
          <cell r="A3602">
            <v>40098</v>
          </cell>
          <cell r="B3602">
            <v>2.97</v>
          </cell>
          <cell r="C3602">
            <v>3.3271841155234592</v>
          </cell>
          <cell r="D3602">
            <v>3.0529317269076315</v>
          </cell>
          <cell r="E3602">
            <v>3.16</v>
          </cell>
          <cell r="F3602">
            <v>0.42738128297695083</v>
          </cell>
        </row>
        <row r="3603">
          <cell r="A3603">
            <v>40099</v>
          </cell>
          <cell r="B3603">
            <v>3.03</v>
          </cell>
          <cell r="C3603">
            <v>3.3271016102165403</v>
          </cell>
          <cell r="D3603">
            <v>3.0535582329317279</v>
          </cell>
          <cell r="E3603">
            <v>3.16</v>
          </cell>
          <cell r="F3603">
            <v>0.45585785674625207</v>
          </cell>
        </row>
        <row r="3604">
          <cell r="A3604">
            <v>40100</v>
          </cell>
          <cell r="B3604">
            <v>3.06</v>
          </cell>
          <cell r="C3604">
            <v>3.3270274771024084</v>
          </cell>
          <cell r="D3604">
            <v>3.0542168674698802</v>
          </cell>
          <cell r="E3604">
            <v>3.16</v>
          </cell>
          <cell r="F3604">
            <v>0.46461282264779352</v>
          </cell>
        </row>
        <row r="3605">
          <cell r="A3605">
            <v>40101</v>
          </cell>
          <cell r="B3605">
            <v>3.07</v>
          </cell>
          <cell r="C3605">
            <v>3.3269561598224131</v>
          </cell>
          <cell r="D3605">
            <v>3.0548995983935749</v>
          </cell>
          <cell r="E3605">
            <v>3.16</v>
          </cell>
          <cell r="F3605">
            <v>0.46920088790233072</v>
          </cell>
        </row>
        <row r="3606">
          <cell r="A3606">
            <v>40102</v>
          </cell>
          <cell r="B3606">
            <v>3.06</v>
          </cell>
          <cell r="C3606">
            <v>3.3268821081830726</v>
          </cell>
          <cell r="D3606">
            <v>3.0555742971887554</v>
          </cell>
          <cell r="E3606">
            <v>3.16</v>
          </cell>
          <cell r="F3606">
            <v>0.46435506241331487</v>
          </cell>
        </row>
        <row r="3607">
          <cell r="A3607">
            <v>40105</v>
          </cell>
          <cell r="B3607">
            <v>3.12</v>
          </cell>
          <cell r="C3607">
            <v>3.3268247365501877</v>
          </cell>
          <cell r="D3607">
            <v>3.0562730923694783</v>
          </cell>
          <cell r="E3607">
            <v>3.1550000000000002</v>
          </cell>
          <cell r="F3607">
            <v>0.48641153632834166</v>
          </cell>
        </row>
        <row r="3608">
          <cell r="A3608">
            <v>40106</v>
          </cell>
          <cell r="B3608">
            <v>3.17</v>
          </cell>
          <cell r="C3608">
            <v>3.3267812586637029</v>
          </cell>
          <cell r="D3608">
            <v>3.0570361445783134</v>
          </cell>
          <cell r="E3608">
            <v>3.16</v>
          </cell>
          <cell r="F3608">
            <v>0.50291100637649011</v>
          </cell>
        </row>
        <row r="3609">
          <cell r="A3609">
            <v>40107</v>
          </cell>
          <cell r="B3609">
            <v>3.16</v>
          </cell>
          <cell r="C3609">
            <v>3.3267350332594172</v>
          </cell>
          <cell r="D3609">
            <v>3.0577831325301204</v>
          </cell>
          <cell r="E3609">
            <v>3.16</v>
          </cell>
          <cell r="F3609">
            <v>0.49972283813747226</v>
          </cell>
        </row>
        <row r="3610">
          <cell r="A3610">
            <v>40108</v>
          </cell>
          <cell r="B3610">
            <v>3.14</v>
          </cell>
          <cell r="C3610">
            <v>3.3266832917705669</v>
          </cell>
          <cell r="D3610">
            <v>3.0585140562248996</v>
          </cell>
          <cell r="E3610">
            <v>3.16</v>
          </cell>
          <cell r="F3610">
            <v>0.49459684123025771</v>
          </cell>
        </row>
        <row r="3611">
          <cell r="A3611">
            <v>40109</v>
          </cell>
          <cell r="B3611">
            <v>3.2</v>
          </cell>
          <cell r="C3611">
            <v>3.3266481994459771</v>
          </cell>
          <cell r="D3611">
            <v>3.0593012048192771</v>
          </cell>
          <cell r="E3611">
            <v>3.16</v>
          </cell>
          <cell r="F3611">
            <v>0.51080332409972296</v>
          </cell>
        </row>
        <row r="3612">
          <cell r="A3612">
            <v>40112</v>
          </cell>
          <cell r="B3612">
            <v>3.2</v>
          </cell>
          <cell r="C3612">
            <v>3.3266131265577341</v>
          </cell>
          <cell r="D3612">
            <v>3.0600883534136543</v>
          </cell>
          <cell r="E3612">
            <v>3.16</v>
          </cell>
          <cell r="F3612">
            <v>0.51066186651896983</v>
          </cell>
        </row>
        <row r="3613">
          <cell r="A3613">
            <v>40113</v>
          </cell>
          <cell r="B3613">
            <v>3.11</v>
          </cell>
          <cell r="C3613">
            <v>3.3265531561461734</v>
          </cell>
          <cell r="D3613">
            <v>3.0608192771084335</v>
          </cell>
          <cell r="E3613">
            <v>3.16</v>
          </cell>
          <cell r="F3613">
            <v>0.48421926910299001</v>
          </cell>
        </row>
        <row r="3614">
          <cell r="A3614">
            <v>40114</v>
          </cell>
          <cell r="B3614">
            <v>3.12</v>
          </cell>
          <cell r="C3614">
            <v>3.3264959867146358</v>
          </cell>
          <cell r="D3614">
            <v>3.0615903614457829</v>
          </cell>
          <cell r="E3614">
            <v>3.16</v>
          </cell>
          <cell r="F3614">
            <v>0.48574591752006641</v>
          </cell>
        </row>
        <row r="3615">
          <cell r="A3615">
            <v>40115</v>
          </cell>
          <cell r="B3615">
            <v>3.04</v>
          </cell>
          <cell r="C3615">
            <v>3.3264167127836139</v>
          </cell>
          <cell r="D3615">
            <v>3.0622971887550201</v>
          </cell>
          <cell r="E3615">
            <v>3.1550000000000002</v>
          </cell>
          <cell r="F3615">
            <v>0.45628112894299944</v>
          </cell>
        </row>
        <row r="3616">
          <cell r="A3616">
            <v>40116</v>
          </cell>
          <cell r="B3616">
            <v>3.08</v>
          </cell>
          <cell r="C3616">
            <v>3.3263485477178367</v>
          </cell>
          <cell r="D3616">
            <v>3.0630682730923695</v>
          </cell>
          <cell r="E3616">
            <v>3.15</v>
          </cell>
          <cell r="F3616">
            <v>0.47330567081604424</v>
          </cell>
        </row>
        <row r="3617">
          <cell r="A3617">
            <v>40119</v>
          </cell>
          <cell r="B3617">
            <v>3.16</v>
          </cell>
          <cell r="C3617">
            <v>3.326302544247782</v>
          </cell>
          <cell r="D3617">
            <v>3.0638554216867471</v>
          </cell>
          <cell r="E3617">
            <v>3.1550000000000002</v>
          </cell>
          <cell r="F3617">
            <v>0.5</v>
          </cell>
        </row>
        <row r="3618">
          <cell r="A3618">
            <v>40120</v>
          </cell>
          <cell r="B3618">
            <v>3.2</v>
          </cell>
          <cell r="C3618">
            <v>3.3262676251036716</v>
          </cell>
          <cell r="D3618">
            <v>3.0645943775100397</v>
          </cell>
          <cell r="E3618">
            <v>3.16</v>
          </cell>
          <cell r="F3618">
            <v>0.51119712468896872</v>
          </cell>
        </row>
        <row r="3619">
          <cell r="A3619">
            <v>40121</v>
          </cell>
          <cell r="B3619">
            <v>3.21</v>
          </cell>
          <cell r="C3619">
            <v>3.3262354892205583</v>
          </cell>
          <cell r="D3619">
            <v>3.0653253012048194</v>
          </cell>
          <cell r="E3619">
            <v>3.16</v>
          </cell>
          <cell r="F3619">
            <v>0.51381978993919297</v>
          </cell>
        </row>
        <row r="3620">
          <cell r="A3620">
            <v>40122</v>
          </cell>
          <cell r="B3620">
            <v>3.24</v>
          </cell>
          <cell r="C3620">
            <v>3.3262116606797401</v>
          </cell>
          <cell r="D3620">
            <v>3.0660240963855419</v>
          </cell>
          <cell r="E3620">
            <v>3.16</v>
          </cell>
          <cell r="F3620">
            <v>0.52279635258358659</v>
          </cell>
        </row>
        <row r="3621">
          <cell r="A3621">
            <v>40123</v>
          </cell>
          <cell r="B3621">
            <v>3.25</v>
          </cell>
          <cell r="C3621">
            <v>3.3261906077348011</v>
          </cell>
          <cell r="D3621">
            <v>3.066666666666666</v>
          </cell>
          <cell r="E3621">
            <v>3.16</v>
          </cell>
          <cell r="F3621">
            <v>0.52513812154696138</v>
          </cell>
        </row>
        <row r="3622">
          <cell r="A3622">
            <v>40126</v>
          </cell>
          <cell r="B3622">
            <v>3.26</v>
          </cell>
          <cell r="C3622">
            <v>3.3261723280861584</v>
          </cell>
          <cell r="D3622">
            <v>3.067333333333333</v>
          </cell>
          <cell r="E3622">
            <v>3.16</v>
          </cell>
          <cell r="F3622">
            <v>0.52830709748688209</v>
          </cell>
        </row>
        <row r="3623">
          <cell r="A3623">
            <v>40127</v>
          </cell>
          <cell r="B3623">
            <v>3.27</v>
          </cell>
          <cell r="C3623">
            <v>3.3261568194367697</v>
          </cell>
          <cell r="D3623">
            <v>3.0680481927710836</v>
          </cell>
          <cell r="E3623">
            <v>3.16</v>
          </cell>
          <cell r="F3623">
            <v>0.5325786858089453</v>
          </cell>
        </row>
        <row r="3624">
          <cell r="A3624">
            <v>40128</v>
          </cell>
          <cell r="B3624">
            <v>3.26</v>
          </cell>
          <cell r="C3624">
            <v>3.3261385592050732</v>
          </cell>
          <cell r="D3624">
            <v>3.0686987951807225</v>
          </cell>
          <cell r="E3624">
            <v>3.16</v>
          </cell>
          <cell r="F3624">
            <v>0.52801545680375384</v>
          </cell>
        </row>
        <row r="3625">
          <cell r="A3625">
            <v>40129</v>
          </cell>
          <cell r="B3625">
            <v>3.26</v>
          </cell>
          <cell r="C3625">
            <v>3.3261203090507672</v>
          </cell>
          <cell r="D3625">
            <v>3.0693815261044173</v>
          </cell>
          <cell r="E3625">
            <v>3.16</v>
          </cell>
          <cell r="F3625">
            <v>0.52786975717439288</v>
          </cell>
        </row>
        <row r="3626">
          <cell r="A3626">
            <v>40130</v>
          </cell>
          <cell r="B3626">
            <v>3.28</v>
          </cell>
          <cell r="C3626">
            <v>3.3261075862068914</v>
          </cell>
          <cell r="D3626">
            <v>3.0700963855421688</v>
          </cell>
          <cell r="E3626">
            <v>3.16</v>
          </cell>
          <cell r="F3626">
            <v>0.53489655172413797</v>
          </cell>
        </row>
        <row r="3627">
          <cell r="A3627">
            <v>40133</v>
          </cell>
          <cell r="B3627">
            <v>3.36</v>
          </cell>
          <cell r="C3627">
            <v>3.3261169332597853</v>
          </cell>
          <cell r="D3627">
            <v>3.0708594377510043</v>
          </cell>
          <cell r="E3627">
            <v>3.16</v>
          </cell>
          <cell r="F3627">
            <v>0.5592939878654164</v>
          </cell>
        </row>
        <row r="3628">
          <cell r="A3628">
            <v>40134</v>
          </cell>
          <cell r="B3628">
            <v>3.38</v>
          </cell>
          <cell r="C3628">
            <v>3.3261317893575906</v>
          </cell>
          <cell r="D3628">
            <v>3.0716626506024101</v>
          </cell>
          <cell r="E3628">
            <v>3.16</v>
          </cell>
          <cell r="F3628">
            <v>0.56548111386821065</v>
          </cell>
        </row>
        <row r="3629">
          <cell r="A3629">
            <v>40135</v>
          </cell>
          <cell r="B3629">
            <v>3.4</v>
          </cell>
          <cell r="C3629">
            <v>3.3261521499448681</v>
          </cell>
          <cell r="D3629">
            <v>3.0725702811244981</v>
          </cell>
          <cell r="E3629">
            <v>3.16</v>
          </cell>
          <cell r="F3629">
            <v>0.57276736493936053</v>
          </cell>
        </row>
        <row r="3630">
          <cell r="A3630">
            <v>40136</v>
          </cell>
          <cell r="B3630">
            <v>3.42</v>
          </cell>
          <cell r="C3630">
            <v>3.3261780104711987</v>
          </cell>
          <cell r="D3630">
            <v>3.0734538152610447</v>
          </cell>
          <cell r="E3630">
            <v>3.16</v>
          </cell>
          <cell r="F3630">
            <v>0.57839625241113257</v>
          </cell>
        </row>
        <row r="3631">
          <cell r="A3631">
            <v>40137</v>
          </cell>
          <cell r="B3631">
            <v>3.4</v>
          </cell>
          <cell r="C3631">
            <v>3.3261983471074328</v>
          </cell>
          <cell r="D3631">
            <v>3.0743373493975907</v>
          </cell>
          <cell r="E3631">
            <v>3.16</v>
          </cell>
          <cell r="F3631">
            <v>0.57245179063360885</v>
          </cell>
        </row>
        <row r="3632">
          <cell r="A3632">
            <v>40140</v>
          </cell>
          <cell r="B3632">
            <v>3.43</v>
          </cell>
          <cell r="C3632">
            <v>3.3262269347287194</v>
          </cell>
          <cell r="D3632">
            <v>3.0752851405622494</v>
          </cell>
          <cell r="E3632">
            <v>3.16</v>
          </cell>
          <cell r="F3632">
            <v>0.58138253924538696</v>
          </cell>
        </row>
        <row r="3633">
          <cell r="A3633">
            <v>40141</v>
          </cell>
          <cell r="B3633">
            <v>3.31</v>
          </cell>
          <cell r="C3633">
            <v>3.3262224669603468</v>
          </cell>
          <cell r="D3633">
            <v>3.0761365461847392</v>
          </cell>
          <cell r="E3633">
            <v>3.16</v>
          </cell>
          <cell r="F3633">
            <v>0.54350220264317184</v>
          </cell>
        </row>
        <row r="3634">
          <cell r="A3634">
            <v>40142</v>
          </cell>
          <cell r="B3634">
            <v>3.37</v>
          </cell>
          <cell r="C3634">
            <v>3.3262345169281531</v>
          </cell>
          <cell r="D3634">
            <v>3.0771004016064261</v>
          </cell>
          <cell r="E3634">
            <v>3.16</v>
          </cell>
          <cell r="F3634">
            <v>0.5631709331131296</v>
          </cell>
        </row>
        <row r="3635">
          <cell r="A3635">
            <v>40143</v>
          </cell>
          <cell r="B3635">
            <v>3.26</v>
          </cell>
          <cell r="C3635">
            <v>3.3262162905888775</v>
          </cell>
          <cell r="D3635">
            <v>3.0779839357429726</v>
          </cell>
          <cell r="E3635">
            <v>3.16</v>
          </cell>
          <cell r="F3635">
            <v>0.52641717116125486</v>
          </cell>
        </row>
        <row r="3636">
          <cell r="A3636">
            <v>40144</v>
          </cell>
          <cell r="B3636">
            <v>3.18</v>
          </cell>
          <cell r="C3636">
            <v>3.3261760660247544</v>
          </cell>
          <cell r="D3636">
            <v>3.0787951807228917</v>
          </cell>
          <cell r="E3636">
            <v>3.16</v>
          </cell>
          <cell r="F3636">
            <v>0.50508940852819806</v>
          </cell>
        </row>
        <row r="3637">
          <cell r="A3637">
            <v>40147</v>
          </cell>
          <cell r="B3637">
            <v>3.28</v>
          </cell>
          <cell r="C3637">
            <v>3.3261633663366288</v>
          </cell>
          <cell r="D3637">
            <v>3.0796787148594378</v>
          </cell>
          <cell r="E3637">
            <v>3.16</v>
          </cell>
          <cell r="F3637">
            <v>0.53382838283828382</v>
          </cell>
        </row>
        <row r="3638">
          <cell r="A3638">
            <v>40148</v>
          </cell>
          <cell r="B3638">
            <v>3.33</v>
          </cell>
          <cell r="C3638">
            <v>3.3261644212262804</v>
          </cell>
          <cell r="D3638">
            <v>3.0806184738955826</v>
          </cell>
          <cell r="E3638">
            <v>3.16</v>
          </cell>
          <cell r="F3638">
            <v>0.54962881495738247</v>
          </cell>
        </row>
        <row r="3639">
          <cell r="A3639">
            <v>40149</v>
          </cell>
          <cell r="B3639">
            <v>3.37</v>
          </cell>
          <cell r="C3639">
            <v>3.3261764705882304</v>
          </cell>
          <cell r="D3639">
            <v>3.0816144578313254</v>
          </cell>
          <cell r="E3639">
            <v>3.16</v>
          </cell>
          <cell r="F3639">
            <v>0.56349642660802635</v>
          </cell>
        </row>
        <row r="3640">
          <cell r="A3640">
            <v>40150</v>
          </cell>
          <cell r="B3640">
            <v>3.36</v>
          </cell>
          <cell r="C3640">
            <v>3.3261857653201385</v>
          </cell>
          <cell r="D3640">
            <v>3.0825783132530122</v>
          </cell>
          <cell r="E3640">
            <v>3.16</v>
          </cell>
          <cell r="F3640">
            <v>0.55866996427589999</v>
          </cell>
        </row>
        <row r="3641">
          <cell r="A3641">
            <v>40151</v>
          </cell>
          <cell r="B3641">
            <v>3.42</v>
          </cell>
          <cell r="C3641">
            <v>3.3262115384615338</v>
          </cell>
          <cell r="D3641">
            <v>3.0836144578313256</v>
          </cell>
          <cell r="E3641">
            <v>3.16</v>
          </cell>
          <cell r="F3641">
            <v>0.57912087912087917</v>
          </cell>
        </row>
        <row r="3642">
          <cell r="A3642">
            <v>40154</v>
          </cell>
          <cell r="B3642">
            <v>3.44</v>
          </cell>
          <cell r="C3642">
            <v>3.3262427904421816</v>
          </cell>
          <cell r="D3642">
            <v>3.0846506024096394</v>
          </cell>
          <cell r="E3642">
            <v>3.16</v>
          </cell>
          <cell r="F3642">
            <v>0.58610271903323263</v>
          </cell>
        </row>
        <row r="3643">
          <cell r="A3643">
            <v>40155</v>
          </cell>
          <cell r="B3643">
            <v>3.4</v>
          </cell>
          <cell r="C3643">
            <v>3.3262630422844546</v>
          </cell>
          <cell r="D3643">
            <v>3.0856305220883544</v>
          </cell>
          <cell r="E3643">
            <v>3.165</v>
          </cell>
          <cell r="F3643">
            <v>0.57276221856123011</v>
          </cell>
        </row>
        <row r="3644">
          <cell r="A3644">
            <v>40156</v>
          </cell>
          <cell r="B3644">
            <v>3.34</v>
          </cell>
          <cell r="C3644">
            <v>3.3262668130661499</v>
          </cell>
          <cell r="D3644">
            <v>3.0865622489959845</v>
          </cell>
          <cell r="E3644">
            <v>3.17</v>
          </cell>
          <cell r="F3644">
            <v>0.55284106505627229</v>
          </cell>
        </row>
        <row r="3645">
          <cell r="A3645">
            <v>40157</v>
          </cell>
          <cell r="B3645">
            <v>3.36</v>
          </cell>
          <cell r="C3645">
            <v>3.3262760702524656</v>
          </cell>
          <cell r="D3645">
            <v>3.0875341365461857</v>
          </cell>
          <cell r="E3645">
            <v>3.17</v>
          </cell>
          <cell r="F3645">
            <v>0.55817782656421511</v>
          </cell>
        </row>
        <row r="3646">
          <cell r="A3646">
            <v>40158</v>
          </cell>
          <cell r="B3646">
            <v>3.35</v>
          </cell>
          <cell r="C3646">
            <v>3.3262825788751673</v>
          </cell>
          <cell r="D3646">
            <v>3.0885220883534146</v>
          </cell>
          <cell r="E3646">
            <v>3.17</v>
          </cell>
          <cell r="F3646">
            <v>0.5558299039780521</v>
          </cell>
        </row>
        <row r="3647">
          <cell r="A3647">
            <v>40161</v>
          </cell>
          <cell r="B3647">
            <v>3.41</v>
          </cell>
          <cell r="C3647">
            <v>3.3263055403181525</v>
          </cell>
          <cell r="D3647">
            <v>3.0895662650602418</v>
          </cell>
          <cell r="E3647">
            <v>3.17</v>
          </cell>
          <cell r="F3647">
            <v>0.57652221612726273</v>
          </cell>
        </row>
        <row r="3648">
          <cell r="A3648">
            <v>40162</v>
          </cell>
          <cell r="B3648">
            <v>3.38</v>
          </cell>
          <cell r="C3648">
            <v>3.3263202632300475</v>
          </cell>
          <cell r="D3648">
            <v>3.0905542168674707</v>
          </cell>
          <cell r="E3648">
            <v>3.17</v>
          </cell>
          <cell r="F3648">
            <v>0.56539621606800106</v>
          </cell>
        </row>
        <row r="3649">
          <cell r="A3649">
            <v>40163</v>
          </cell>
          <cell r="B3649">
            <v>3.36</v>
          </cell>
          <cell r="C3649">
            <v>3.326329495614031</v>
          </cell>
          <cell r="D3649">
            <v>3.0915502008032139</v>
          </cell>
          <cell r="E3649">
            <v>3.17</v>
          </cell>
          <cell r="F3649">
            <v>0.55783991228070173</v>
          </cell>
        </row>
        <row r="3650">
          <cell r="A3650">
            <v>40164</v>
          </cell>
          <cell r="B3650">
            <v>3.29</v>
          </cell>
          <cell r="C3650">
            <v>3.3263195395998864</v>
          </cell>
          <cell r="D3650">
            <v>3.0924899598393583</v>
          </cell>
          <cell r="E3650">
            <v>3.17</v>
          </cell>
          <cell r="F3650">
            <v>0.53384488901068783</v>
          </cell>
        </row>
        <row r="3651">
          <cell r="A3651">
            <v>40165</v>
          </cell>
          <cell r="B3651">
            <v>3.22</v>
          </cell>
          <cell r="C3651">
            <v>3.3262904109589</v>
          </cell>
          <cell r="D3651">
            <v>3.0933734939759043</v>
          </cell>
          <cell r="E3651">
            <v>3.17</v>
          </cell>
          <cell r="F3651">
            <v>0.51287671232876708</v>
          </cell>
        </row>
        <row r="3652">
          <cell r="A3652">
            <v>40168</v>
          </cell>
          <cell r="B3652">
            <v>3.23</v>
          </cell>
          <cell r="C3652">
            <v>3.326264037250064</v>
          </cell>
          <cell r="D3652">
            <v>3.0942650602409651</v>
          </cell>
          <cell r="E3652">
            <v>3.17</v>
          </cell>
          <cell r="F3652">
            <v>0.51574910983292244</v>
          </cell>
        </row>
        <row r="3653">
          <cell r="A3653">
            <v>40169</v>
          </cell>
          <cell r="B3653">
            <v>3.16</v>
          </cell>
          <cell r="C3653">
            <v>3.3262185104052531</v>
          </cell>
          <cell r="D3653">
            <v>3.0950361445783141</v>
          </cell>
          <cell r="E3653">
            <v>3.17</v>
          </cell>
          <cell r="F3653">
            <v>0.4950711938663746</v>
          </cell>
        </row>
        <row r="3654">
          <cell r="A3654">
            <v>40170</v>
          </cell>
          <cell r="B3654">
            <v>3.18</v>
          </cell>
          <cell r="C3654">
            <v>3.3261784834382655</v>
          </cell>
          <cell r="D3654">
            <v>3.0958393574297198</v>
          </cell>
          <cell r="E3654">
            <v>3.17</v>
          </cell>
          <cell r="F3654">
            <v>0.5028743498494388</v>
          </cell>
        </row>
        <row r="3655">
          <cell r="A3655">
            <v>40171</v>
          </cell>
          <cell r="B3655">
            <v>3.27</v>
          </cell>
          <cell r="C3655">
            <v>3.3261631089217256</v>
          </cell>
          <cell r="D3655">
            <v>3.0967068273092377</v>
          </cell>
          <cell r="E3655">
            <v>3.17</v>
          </cell>
          <cell r="F3655">
            <v>0.530103995621237</v>
          </cell>
        </row>
        <row r="3656">
          <cell r="A3656">
            <v>40172</v>
          </cell>
          <cell r="B3656">
            <v>3.25</v>
          </cell>
          <cell r="C3656">
            <v>3.3261422708618289</v>
          </cell>
          <cell r="D3656">
            <v>3.0975341365461859</v>
          </cell>
          <cell r="E3656">
            <v>3.17</v>
          </cell>
          <cell r="F3656">
            <v>0.52147742818057452</v>
          </cell>
        </row>
        <row r="3657">
          <cell r="A3657">
            <v>40175</v>
          </cell>
          <cell r="B3657">
            <v>3.3</v>
          </cell>
          <cell r="C3657">
            <v>3.3261351203501048</v>
          </cell>
          <cell r="D3657">
            <v>3.0984016064257038</v>
          </cell>
          <cell r="E3657">
            <v>3.17</v>
          </cell>
          <cell r="F3657">
            <v>0.53692560175054704</v>
          </cell>
        </row>
        <row r="3658">
          <cell r="A3658">
            <v>40176</v>
          </cell>
          <cell r="B3658">
            <v>3.32</v>
          </cell>
          <cell r="C3658">
            <v>3.3261334427126017</v>
          </cell>
          <cell r="D3658">
            <v>3.0993012048192785</v>
          </cell>
          <cell r="E3658">
            <v>3.17</v>
          </cell>
          <cell r="F3658">
            <v>0.5466229149576155</v>
          </cell>
        </row>
        <row r="3659">
          <cell r="A3659">
            <v>40177</v>
          </cell>
          <cell r="B3659">
            <v>3.39</v>
          </cell>
          <cell r="C3659">
            <v>3.3261509021323081</v>
          </cell>
          <cell r="D3659">
            <v>3.1002409638554225</v>
          </cell>
          <cell r="E3659">
            <v>3.17</v>
          </cell>
          <cell r="F3659">
            <v>0.57217058501913609</v>
          </cell>
        </row>
        <row r="3660">
          <cell r="A3660">
            <v>40178</v>
          </cell>
          <cell r="B3660">
            <v>3.2</v>
          </cell>
          <cell r="C3660">
            <v>3.3261164252527968</v>
          </cell>
          <cell r="D3660">
            <v>3.1010120481927719</v>
          </cell>
          <cell r="E3660">
            <v>3.17</v>
          </cell>
          <cell r="F3660">
            <v>0.50614922109866078</v>
          </cell>
        </row>
        <row r="3661">
          <cell r="A3661">
            <v>40182</v>
          </cell>
          <cell r="B3661">
            <v>3.17</v>
          </cell>
          <cell r="C3661">
            <v>3.3260737704917989</v>
          </cell>
          <cell r="D3661">
            <v>3.1017590361445793</v>
          </cell>
          <cell r="E3661">
            <v>3.17</v>
          </cell>
          <cell r="F3661">
            <v>0.49781420765027323</v>
          </cell>
        </row>
        <row r="3662">
          <cell r="A3662">
            <v>40183</v>
          </cell>
          <cell r="B3662">
            <v>3.21</v>
          </cell>
          <cell r="C3662">
            <v>3.3260420650095557</v>
          </cell>
          <cell r="D3662">
            <v>3.1025542168674707</v>
          </cell>
          <cell r="E3662">
            <v>3.17</v>
          </cell>
          <cell r="F3662">
            <v>0.50915050532641359</v>
          </cell>
        </row>
        <row r="3663">
          <cell r="A3663">
            <v>40184</v>
          </cell>
          <cell r="B3663">
            <v>3.18</v>
          </cell>
          <cell r="C3663">
            <v>3.3260021845985754</v>
          </cell>
          <cell r="D3663">
            <v>3.1033413654618478</v>
          </cell>
          <cell r="E3663">
            <v>3.17</v>
          </cell>
          <cell r="F3663">
            <v>0.50191152375750958</v>
          </cell>
        </row>
        <row r="3664">
          <cell r="A3664">
            <v>40185</v>
          </cell>
          <cell r="B3664">
            <v>3.12</v>
          </cell>
          <cell r="C3664">
            <v>3.3259459459459415</v>
          </cell>
          <cell r="D3664">
            <v>3.1040803212851404</v>
          </cell>
          <cell r="E3664">
            <v>3.17</v>
          </cell>
          <cell r="F3664">
            <v>0.47966147966147965</v>
          </cell>
        </row>
        <row r="3665">
          <cell r="A3665">
            <v>40186</v>
          </cell>
          <cell r="B3665">
            <v>3.12</v>
          </cell>
          <cell r="C3665">
            <v>3.3258897379912624</v>
          </cell>
          <cell r="D3665">
            <v>3.1048192771084335</v>
          </cell>
          <cell r="E3665">
            <v>3.17</v>
          </cell>
          <cell r="F3665">
            <v>0.47953056768558949</v>
          </cell>
        </row>
        <row r="3666">
          <cell r="A3666">
            <v>40189</v>
          </cell>
          <cell r="B3666">
            <v>3.14</v>
          </cell>
          <cell r="C3666">
            <v>3.3258390177353299</v>
          </cell>
          <cell r="D3666">
            <v>3.1055983935742972</v>
          </cell>
          <cell r="E3666">
            <v>3.17</v>
          </cell>
          <cell r="F3666">
            <v>0.48867667121418829</v>
          </cell>
        </row>
        <row r="3667">
          <cell r="A3667">
            <v>40190</v>
          </cell>
          <cell r="B3667">
            <v>3.2</v>
          </cell>
          <cell r="C3667">
            <v>3.3258046917621344</v>
          </cell>
          <cell r="D3667">
            <v>3.1064176706827307</v>
          </cell>
          <cell r="E3667">
            <v>3.17</v>
          </cell>
          <cell r="F3667">
            <v>0.50654664484451717</v>
          </cell>
        </row>
        <row r="3668">
          <cell r="A3668">
            <v>40191</v>
          </cell>
          <cell r="B3668">
            <v>3.09</v>
          </cell>
          <cell r="C3668">
            <v>3.32574038723752</v>
          </cell>
          <cell r="D3668">
            <v>3.1071566265060242</v>
          </cell>
          <cell r="E3668">
            <v>3.17</v>
          </cell>
          <cell r="F3668">
            <v>0.47013907826561224</v>
          </cell>
        </row>
        <row r="3669">
          <cell r="A3669">
            <v>40192</v>
          </cell>
          <cell r="B3669">
            <v>3.13</v>
          </cell>
          <cell r="C3669">
            <v>3.3256870229007589</v>
          </cell>
          <cell r="D3669">
            <v>3.1079357429718875</v>
          </cell>
          <cell r="E3669">
            <v>3.17</v>
          </cell>
          <cell r="F3669">
            <v>0.4855507088331516</v>
          </cell>
        </row>
        <row r="3670">
          <cell r="A3670">
            <v>40193</v>
          </cell>
          <cell r="B3670">
            <v>3.14</v>
          </cell>
          <cell r="C3670">
            <v>3.3256364131916007</v>
          </cell>
          <cell r="D3670">
            <v>3.1087148594377507</v>
          </cell>
          <cell r="E3670">
            <v>3.17</v>
          </cell>
          <cell r="F3670">
            <v>0.48868901608067594</v>
          </cell>
        </row>
        <row r="3671">
          <cell r="A3671">
            <v>40196</v>
          </cell>
          <cell r="B3671">
            <v>3.15</v>
          </cell>
          <cell r="C3671">
            <v>3.3255885558583063</v>
          </cell>
          <cell r="D3671">
            <v>3.1095020080321283</v>
          </cell>
          <cell r="E3671">
            <v>3.17</v>
          </cell>
          <cell r="F3671">
            <v>0.49100817438692096</v>
          </cell>
        </row>
        <row r="3672">
          <cell r="A3672">
            <v>40197</v>
          </cell>
          <cell r="B3672">
            <v>3.16</v>
          </cell>
          <cell r="C3672">
            <v>3.3255434486515889</v>
          </cell>
          <cell r="D3672">
            <v>3.1103132530120479</v>
          </cell>
          <cell r="E3672">
            <v>3.17</v>
          </cell>
          <cell r="F3672">
            <v>0.49441569054753476</v>
          </cell>
        </row>
        <row r="3673">
          <cell r="A3673">
            <v>40198</v>
          </cell>
          <cell r="B3673">
            <v>3.07</v>
          </cell>
          <cell r="C3673">
            <v>3.3254738562091459</v>
          </cell>
          <cell r="D3673">
            <v>3.1110522088353414</v>
          </cell>
          <cell r="E3673">
            <v>3.17</v>
          </cell>
          <cell r="F3673">
            <v>0.46105664488017428</v>
          </cell>
        </row>
        <row r="3674">
          <cell r="A3674">
            <v>40199</v>
          </cell>
          <cell r="B3674">
            <v>3.08</v>
          </cell>
          <cell r="C3674">
            <v>3.3254070242308691</v>
          </cell>
          <cell r="D3674">
            <v>3.1117831325301206</v>
          </cell>
          <cell r="E3674">
            <v>3.17</v>
          </cell>
          <cell r="F3674">
            <v>0.46610400217805609</v>
          </cell>
        </row>
        <row r="3675">
          <cell r="A3675">
            <v>40200</v>
          </cell>
          <cell r="B3675">
            <v>3.06</v>
          </cell>
          <cell r="C3675">
            <v>3.3253347849754986</v>
          </cell>
          <cell r="D3675">
            <v>3.1125220883534133</v>
          </cell>
          <cell r="E3675">
            <v>3.17</v>
          </cell>
          <cell r="F3675">
            <v>0.4559063690800218</v>
          </cell>
        </row>
        <row r="3676">
          <cell r="A3676">
            <v>40203</v>
          </cell>
          <cell r="B3676">
            <v>3.02</v>
          </cell>
          <cell r="C3676">
            <v>3.3252517006802673</v>
          </cell>
          <cell r="D3676">
            <v>3.1132369477911648</v>
          </cell>
          <cell r="E3676">
            <v>3.17</v>
          </cell>
          <cell r="F3676">
            <v>0.44326530612244897</v>
          </cell>
        </row>
        <row r="3677">
          <cell r="A3677">
            <v>40204</v>
          </cell>
          <cell r="B3677">
            <v>2.95</v>
          </cell>
          <cell r="C3677">
            <v>3.3251496191512468</v>
          </cell>
          <cell r="D3677">
            <v>3.1139036144578309</v>
          </cell>
          <cell r="E3677">
            <v>3.17</v>
          </cell>
          <cell r="F3677">
            <v>0.41050054406964093</v>
          </cell>
        </row>
        <row r="3678">
          <cell r="A3678">
            <v>40205</v>
          </cell>
          <cell r="B3678">
            <v>2.92</v>
          </cell>
          <cell r="C3678">
            <v>3.3250394343214533</v>
          </cell>
          <cell r="D3678">
            <v>3.1145381526104412</v>
          </cell>
          <cell r="E3678">
            <v>3.17</v>
          </cell>
          <cell r="F3678">
            <v>0.39706282295349471</v>
          </cell>
        </row>
        <row r="3679">
          <cell r="A3679">
            <v>40206</v>
          </cell>
          <cell r="B3679">
            <v>2.92</v>
          </cell>
          <cell r="C3679">
            <v>3.324929309407282</v>
          </cell>
          <cell r="D3679">
            <v>3.1151807228915658</v>
          </cell>
          <cell r="E3679">
            <v>3.17</v>
          </cell>
          <cell r="F3679">
            <v>0.39695486677542141</v>
          </cell>
        </row>
        <row r="3680">
          <cell r="A3680">
            <v>40207</v>
          </cell>
          <cell r="B3680">
            <v>2.92</v>
          </cell>
          <cell r="C3680">
            <v>3.3248192443598761</v>
          </cell>
          <cell r="D3680">
            <v>3.1158393574297185</v>
          </cell>
          <cell r="E3680">
            <v>3.17</v>
          </cell>
          <cell r="F3680">
            <v>0.39684696928513186</v>
          </cell>
        </row>
        <row r="3681">
          <cell r="A3681">
            <v>40210</v>
          </cell>
          <cell r="B3681">
            <v>2.87</v>
          </cell>
          <cell r="C3681">
            <v>3.3246956521739088</v>
          </cell>
          <cell r="D3681">
            <v>3.1164819277108431</v>
          </cell>
          <cell r="E3681">
            <v>3.17</v>
          </cell>
          <cell r="F3681">
            <v>0.37826086956521737</v>
          </cell>
        </row>
        <row r="3682">
          <cell r="A3682">
            <v>40211</v>
          </cell>
          <cell r="B3682">
            <v>2.87</v>
          </cell>
          <cell r="C3682">
            <v>3.3245721271393602</v>
          </cell>
          <cell r="D3682">
            <v>3.1171244979919672</v>
          </cell>
          <cell r="E3682">
            <v>3.17</v>
          </cell>
          <cell r="F3682">
            <v>0.37815810920945397</v>
          </cell>
        </row>
        <row r="3683">
          <cell r="A3683">
            <v>40212</v>
          </cell>
          <cell r="B3683">
            <v>2.94</v>
          </cell>
          <cell r="C3683">
            <v>3.3244676806083611</v>
          </cell>
          <cell r="D3683">
            <v>3.11778313253012</v>
          </cell>
          <cell r="E3683">
            <v>3.165</v>
          </cell>
          <cell r="F3683">
            <v>0.40575774035850082</v>
          </cell>
        </row>
        <row r="3684">
          <cell r="A3684">
            <v>40213</v>
          </cell>
          <cell r="B3684">
            <v>2.93</v>
          </cell>
          <cell r="C3684">
            <v>3.3243605756176993</v>
          </cell>
          <cell r="D3684">
            <v>3.1184658634538147</v>
          </cell>
          <cell r="E3684">
            <v>3.16</v>
          </cell>
          <cell r="F3684">
            <v>0.40184632093402117</v>
          </cell>
        </row>
        <row r="3685">
          <cell r="A3685">
            <v>40214</v>
          </cell>
          <cell r="B3685">
            <v>2.87</v>
          </cell>
          <cell r="C3685">
            <v>3.3242372421281181</v>
          </cell>
          <cell r="D3685">
            <v>3.1190923694779107</v>
          </cell>
          <cell r="E3685">
            <v>3.16</v>
          </cell>
          <cell r="F3685">
            <v>0.37785016286644951</v>
          </cell>
        </row>
        <row r="3686">
          <cell r="A3686">
            <v>40217</v>
          </cell>
          <cell r="B3686">
            <v>2.87</v>
          </cell>
          <cell r="C3686">
            <v>3.3241139755766587</v>
          </cell>
          <cell r="D3686">
            <v>3.1197269076305214</v>
          </cell>
          <cell r="E3686">
            <v>3.16</v>
          </cell>
          <cell r="F3686">
            <v>0.37774762550881952</v>
          </cell>
        </row>
        <row r="3687">
          <cell r="A3687">
            <v>40218</v>
          </cell>
          <cell r="B3687">
            <v>2.88</v>
          </cell>
          <cell r="C3687">
            <v>3.3239934888768277</v>
          </cell>
          <cell r="D3687">
            <v>3.120369477911646</v>
          </cell>
          <cell r="E3687">
            <v>3.16</v>
          </cell>
          <cell r="F3687">
            <v>0.38171459576776995</v>
          </cell>
        </row>
        <row r="3688">
          <cell r="A3688">
            <v>40219</v>
          </cell>
          <cell r="B3688">
            <v>2.92</v>
          </cell>
          <cell r="C3688">
            <v>3.3238839164632457</v>
          </cell>
          <cell r="D3688">
            <v>3.1210522088353407</v>
          </cell>
          <cell r="E3688">
            <v>3.16</v>
          </cell>
          <cell r="F3688">
            <v>0.39734201247626799</v>
          </cell>
        </row>
        <row r="3689">
          <cell r="A3689">
            <v>40220</v>
          </cell>
          <cell r="B3689">
            <v>2.92</v>
          </cell>
          <cell r="C3689">
            <v>3.3237744034707122</v>
          </cell>
          <cell r="D3689">
            <v>3.1217349397590359</v>
          </cell>
          <cell r="E3689">
            <v>3.16</v>
          </cell>
          <cell r="F3689">
            <v>0.39723427331887201</v>
          </cell>
        </row>
        <row r="3690">
          <cell r="A3690">
            <v>40221</v>
          </cell>
          <cell r="B3690">
            <v>2.95</v>
          </cell>
          <cell r="C3690">
            <v>3.3236730821360769</v>
          </cell>
          <cell r="D3690">
            <v>3.1224819277108424</v>
          </cell>
          <cell r="E3690">
            <v>3.16</v>
          </cell>
          <cell r="F3690">
            <v>0.41230685822716184</v>
          </cell>
        </row>
        <row r="3691">
          <cell r="A3691">
            <v>40231</v>
          </cell>
          <cell r="B3691">
            <v>2.94</v>
          </cell>
          <cell r="C3691">
            <v>3.3235691056910537</v>
          </cell>
          <cell r="D3691">
            <v>3.1232530120481918</v>
          </cell>
          <cell r="E3691">
            <v>3.16</v>
          </cell>
          <cell r="F3691">
            <v>0.4065040650406504</v>
          </cell>
        </row>
        <row r="3692">
          <cell r="A3692">
            <v>40232</v>
          </cell>
          <cell r="B3692">
            <v>2.92</v>
          </cell>
          <cell r="C3692">
            <v>3.3234597670008097</v>
          </cell>
          <cell r="D3692">
            <v>3.1239999999999992</v>
          </cell>
          <cell r="E3692">
            <v>3.16</v>
          </cell>
          <cell r="F3692">
            <v>0.39691140612300191</v>
          </cell>
        </row>
        <row r="3693">
          <cell r="A3693">
            <v>40233</v>
          </cell>
          <cell r="B3693">
            <v>2.95</v>
          </cell>
          <cell r="C3693">
            <v>3.3233586132177653</v>
          </cell>
          <cell r="D3693">
            <v>3.1247791164658625</v>
          </cell>
          <cell r="E3693">
            <v>3.16</v>
          </cell>
          <cell r="F3693">
            <v>0.41251354279523295</v>
          </cell>
        </row>
        <row r="3694">
          <cell r="A3694">
            <v>40234</v>
          </cell>
          <cell r="B3694">
            <v>2.99</v>
          </cell>
          <cell r="C3694">
            <v>3.3232683455185454</v>
          </cell>
          <cell r="D3694">
            <v>3.1255903614457821</v>
          </cell>
          <cell r="E3694">
            <v>3.16</v>
          </cell>
          <cell r="F3694">
            <v>0.43162740319523424</v>
          </cell>
        </row>
        <row r="3695">
          <cell r="A3695">
            <v>40235</v>
          </cell>
          <cell r="B3695">
            <v>2.98</v>
          </cell>
          <cell r="C3695">
            <v>3.3231754195993473</v>
          </cell>
          <cell r="D3695">
            <v>3.1263775100401596</v>
          </cell>
          <cell r="E3695">
            <v>3.16</v>
          </cell>
          <cell r="F3695">
            <v>0.42636708175419602</v>
          </cell>
        </row>
        <row r="3696">
          <cell r="A3696">
            <v>40238</v>
          </cell>
          <cell r="B3696">
            <v>3.02</v>
          </cell>
          <cell r="C3696">
            <v>3.3230933694181295</v>
          </cell>
          <cell r="D3696">
            <v>3.1271967871485935</v>
          </cell>
          <cell r="E3696">
            <v>3.16</v>
          </cell>
          <cell r="F3696">
            <v>0.44600811907983762</v>
          </cell>
        </row>
        <row r="3697">
          <cell r="A3697">
            <v>40239</v>
          </cell>
          <cell r="B3697">
            <v>3.01</v>
          </cell>
          <cell r="C3697">
            <v>3.3230086580086553</v>
          </cell>
          <cell r="D3697">
            <v>3.1280080321285131</v>
          </cell>
          <cell r="E3697">
            <v>3.16</v>
          </cell>
          <cell r="F3697">
            <v>0.44101731601731603</v>
          </cell>
        </row>
        <row r="3698">
          <cell r="A3698">
            <v>40240</v>
          </cell>
          <cell r="B3698">
            <v>3.03</v>
          </cell>
          <cell r="C3698">
            <v>3.322929402218012</v>
          </cell>
          <cell r="D3698">
            <v>3.1288353413654613</v>
          </cell>
          <cell r="E3698">
            <v>3.16</v>
          </cell>
          <cell r="F3698">
            <v>0.45009467135515285</v>
          </cell>
        </row>
        <row r="3699">
          <cell r="A3699">
            <v>40241</v>
          </cell>
          <cell r="B3699">
            <v>2.96</v>
          </cell>
          <cell r="C3699">
            <v>3.3228312601406134</v>
          </cell>
          <cell r="D3699">
            <v>3.1296224899598388</v>
          </cell>
          <cell r="E3699">
            <v>3.16</v>
          </cell>
          <cell r="F3699">
            <v>0.4159004867495944</v>
          </cell>
        </row>
        <row r="3700">
          <cell r="A3700">
            <v>40242</v>
          </cell>
          <cell r="B3700">
            <v>2.97</v>
          </cell>
          <cell r="C3700">
            <v>3.322735874560689</v>
          </cell>
          <cell r="D3700">
            <v>3.1304497991967866</v>
          </cell>
          <cell r="E3700">
            <v>3.16</v>
          </cell>
          <cell r="F3700">
            <v>0.42092457420924573</v>
          </cell>
        </row>
        <row r="3701">
          <cell r="A3701">
            <v>40245</v>
          </cell>
          <cell r="B3701">
            <v>2.99</v>
          </cell>
          <cell r="C3701">
            <v>3.3226459459459425</v>
          </cell>
          <cell r="D3701">
            <v>3.1312851405622486</v>
          </cell>
          <cell r="E3701">
            <v>3.16</v>
          </cell>
          <cell r="F3701">
            <v>0.4316216216216216</v>
          </cell>
        </row>
        <row r="3702">
          <cell r="A3702">
            <v>40246</v>
          </cell>
          <cell r="B3702">
            <v>3.01</v>
          </cell>
          <cell r="C3702">
            <v>3.3225614698730039</v>
          </cell>
          <cell r="D3702">
            <v>3.1321445783132527</v>
          </cell>
          <cell r="E3702">
            <v>3.16</v>
          </cell>
          <cell r="F3702">
            <v>0.44123209943258579</v>
          </cell>
        </row>
        <row r="3703">
          <cell r="A3703">
            <v>40247</v>
          </cell>
          <cell r="B3703">
            <v>2.99</v>
          </cell>
          <cell r="C3703">
            <v>3.322471636952995</v>
          </cell>
          <cell r="D3703">
            <v>3.1330040160642563</v>
          </cell>
          <cell r="E3703">
            <v>3.16</v>
          </cell>
          <cell r="F3703">
            <v>0.43138843868179361</v>
          </cell>
        </row>
        <row r="3704">
          <cell r="A3704">
            <v>40248</v>
          </cell>
          <cell r="B3704">
            <v>2.99</v>
          </cell>
          <cell r="C3704">
            <v>3.3223818525519815</v>
          </cell>
          <cell r="D3704">
            <v>3.1338313253012045</v>
          </cell>
          <cell r="E3704">
            <v>3.16</v>
          </cell>
          <cell r="F3704">
            <v>0.43127194166891708</v>
          </cell>
        </row>
        <row r="3705">
          <cell r="A3705">
            <v>40249</v>
          </cell>
          <cell r="B3705">
            <v>2.97</v>
          </cell>
          <cell r="C3705">
            <v>3.3222867170626316</v>
          </cell>
          <cell r="D3705">
            <v>3.1346104417670677</v>
          </cell>
          <cell r="E3705">
            <v>3.16</v>
          </cell>
          <cell r="F3705">
            <v>0.42035637149028077</v>
          </cell>
        </row>
        <row r="3706">
          <cell r="A3706">
            <v>40252</v>
          </cell>
          <cell r="B3706">
            <v>2.93</v>
          </cell>
          <cell r="C3706">
            <v>3.3221808367071493</v>
          </cell>
          <cell r="D3706">
            <v>3.1353574297188747</v>
          </cell>
          <cell r="E3706">
            <v>3.16</v>
          </cell>
          <cell r="F3706">
            <v>0.40107962213225373</v>
          </cell>
        </row>
        <row r="3707">
          <cell r="A3707">
            <v>40253</v>
          </cell>
          <cell r="B3707">
            <v>2.95</v>
          </cell>
          <cell r="C3707">
            <v>3.3220804101457064</v>
          </cell>
          <cell r="D3707">
            <v>3.1361365461847379</v>
          </cell>
          <cell r="E3707">
            <v>3.16</v>
          </cell>
          <cell r="F3707">
            <v>0.41122504047490555</v>
          </cell>
        </row>
        <row r="3708">
          <cell r="A3708">
            <v>40254</v>
          </cell>
          <cell r="B3708">
            <v>3</v>
          </cell>
          <cell r="C3708">
            <v>3.3219935257620685</v>
          </cell>
          <cell r="D3708">
            <v>3.1369799196787138</v>
          </cell>
          <cell r="E3708">
            <v>3.16</v>
          </cell>
          <cell r="F3708">
            <v>0.43620178041543028</v>
          </cell>
        </row>
        <row r="3709">
          <cell r="A3709">
            <v>40255</v>
          </cell>
          <cell r="B3709">
            <v>3</v>
          </cell>
          <cell r="C3709">
            <v>3.3219066882416364</v>
          </cell>
          <cell r="D3709">
            <v>3.1378393574297179</v>
          </cell>
          <cell r="E3709">
            <v>3.16</v>
          </cell>
          <cell r="F3709">
            <v>0.43608414239482202</v>
          </cell>
        </row>
        <row r="3710">
          <cell r="A3710">
            <v>40256</v>
          </cell>
          <cell r="B3710">
            <v>3.02</v>
          </cell>
          <cell r="C3710">
            <v>3.321825289835532</v>
          </cell>
          <cell r="D3710">
            <v>3.1387389558232921</v>
          </cell>
          <cell r="E3710">
            <v>3.16</v>
          </cell>
          <cell r="F3710">
            <v>0.44755998921542195</v>
          </cell>
        </row>
        <row r="3711">
          <cell r="A3711">
            <v>40259</v>
          </cell>
          <cell r="B3711">
            <v>3.02</v>
          </cell>
          <cell r="C3711">
            <v>3.32174393530997</v>
          </cell>
          <cell r="D3711">
            <v>3.1396465863453806</v>
          </cell>
          <cell r="E3711">
            <v>3.16</v>
          </cell>
          <cell r="F3711">
            <v>0.44743935309973049</v>
          </cell>
        </row>
        <row r="3712">
          <cell r="A3712">
            <v>40260</v>
          </cell>
          <cell r="B3712">
            <v>3</v>
          </cell>
          <cell r="C3712">
            <v>3.3216572352465614</v>
          </cell>
          <cell r="D3712">
            <v>3.1404578313253002</v>
          </cell>
          <cell r="E3712">
            <v>3.16</v>
          </cell>
          <cell r="F3712">
            <v>0.4357316087308003</v>
          </cell>
        </row>
        <row r="3713">
          <cell r="A3713">
            <v>40261</v>
          </cell>
          <cell r="B3713">
            <v>3.01</v>
          </cell>
          <cell r="C3713">
            <v>3.321573275862066</v>
          </cell>
          <cell r="D3713">
            <v>3.1412851405622484</v>
          </cell>
          <cell r="E3713">
            <v>3.1550000000000002</v>
          </cell>
          <cell r="F3713">
            <v>0.44207974137931033</v>
          </cell>
        </row>
        <row r="3714">
          <cell r="A3714">
            <v>40262</v>
          </cell>
          <cell r="B3714">
            <v>2.97</v>
          </cell>
          <cell r="C3714">
            <v>3.321478588742254</v>
          </cell>
          <cell r="D3714">
            <v>3.142048192771083</v>
          </cell>
          <cell r="E3714">
            <v>3.15</v>
          </cell>
          <cell r="F3714">
            <v>0.41987611096148669</v>
          </cell>
        </row>
        <row r="3715">
          <cell r="A3715">
            <v>40263</v>
          </cell>
          <cell r="B3715">
            <v>3.01</v>
          </cell>
          <cell r="C3715">
            <v>3.3213947226709717</v>
          </cell>
          <cell r="D3715">
            <v>3.1428273092369468</v>
          </cell>
          <cell r="E3715">
            <v>3.15</v>
          </cell>
          <cell r="F3715">
            <v>0.44211093161012388</v>
          </cell>
        </row>
        <row r="3716">
          <cell r="A3716">
            <v>40266</v>
          </cell>
          <cell r="B3716">
            <v>3.07</v>
          </cell>
          <cell r="C3716">
            <v>3.3213270524899028</v>
          </cell>
          <cell r="D3716">
            <v>3.1436626506024088</v>
          </cell>
          <cell r="E3716">
            <v>3.15</v>
          </cell>
          <cell r="F3716">
            <v>0.46675639300134592</v>
          </cell>
        </row>
        <row r="3717">
          <cell r="A3717">
            <v>40267</v>
          </cell>
          <cell r="B3717">
            <v>3.08</v>
          </cell>
          <cell r="C3717">
            <v>3.3212621097954758</v>
          </cell>
          <cell r="D3717">
            <v>3.1445220883534128</v>
          </cell>
          <cell r="E3717">
            <v>3.15</v>
          </cell>
          <cell r="F3717">
            <v>0.47201291711517762</v>
          </cell>
        </row>
        <row r="3718">
          <cell r="A3718">
            <v>40268</v>
          </cell>
          <cell r="B3718">
            <v>2.91</v>
          </cell>
          <cell r="C3718">
            <v>3.3211514662362087</v>
          </cell>
          <cell r="D3718">
            <v>3.1452128514056219</v>
          </cell>
          <cell r="E3718">
            <v>3.15</v>
          </cell>
          <cell r="F3718">
            <v>0.39063761097659405</v>
          </cell>
        </row>
        <row r="3719">
          <cell r="A3719">
            <v>40269</v>
          </cell>
          <cell r="B3719">
            <v>2.94</v>
          </cell>
          <cell r="C3719">
            <v>3.3210489510489483</v>
          </cell>
          <cell r="D3719">
            <v>3.1458955823293167</v>
          </cell>
          <cell r="E3719">
            <v>3.15</v>
          </cell>
          <cell r="F3719">
            <v>0.40424959655728887</v>
          </cell>
        </row>
        <row r="3720">
          <cell r="A3720">
            <v>40270</v>
          </cell>
          <cell r="B3720">
            <v>2.95</v>
          </cell>
          <cell r="C3720">
            <v>3.3209491798870636</v>
          </cell>
          <cell r="D3720">
            <v>3.1465863453815248</v>
          </cell>
          <cell r="E3720">
            <v>3.15</v>
          </cell>
          <cell r="F3720">
            <v>0.41032535627856953</v>
          </cell>
        </row>
        <row r="3721">
          <cell r="A3721">
            <v>40274</v>
          </cell>
          <cell r="B3721">
            <v>2.95</v>
          </cell>
          <cell r="C3721">
            <v>3.3208494623655889</v>
          </cell>
          <cell r="D3721">
            <v>3.1472771084337334</v>
          </cell>
          <cell r="E3721">
            <v>3.15</v>
          </cell>
          <cell r="F3721">
            <v>0.41021505376344086</v>
          </cell>
        </row>
        <row r="3722">
          <cell r="A3722">
            <v>40275</v>
          </cell>
          <cell r="B3722">
            <v>2.94</v>
          </cell>
          <cell r="C3722">
            <v>3.3207471109916664</v>
          </cell>
          <cell r="D3722">
            <v>3.1479598393574282</v>
          </cell>
          <cell r="E3722">
            <v>3.15</v>
          </cell>
          <cell r="F3722">
            <v>0.40392367643106691</v>
          </cell>
        </row>
        <row r="3723">
          <cell r="A3723">
            <v>40276</v>
          </cell>
          <cell r="B3723">
            <v>2.92</v>
          </cell>
          <cell r="C3723">
            <v>3.3206394411606639</v>
          </cell>
          <cell r="D3723">
            <v>3.1486345381526091</v>
          </cell>
          <cell r="E3723">
            <v>3.15</v>
          </cell>
          <cell r="F3723">
            <v>0.39387426114991941</v>
          </cell>
        </row>
        <row r="3724">
          <cell r="A3724">
            <v>40277</v>
          </cell>
          <cell r="B3724">
            <v>2.94</v>
          </cell>
          <cell r="C3724">
            <v>3.3205372011818404</v>
          </cell>
          <cell r="D3724">
            <v>3.1493253012048181</v>
          </cell>
          <cell r="E3724">
            <v>3.15</v>
          </cell>
          <cell r="F3724">
            <v>0.40397528874563526</v>
          </cell>
        </row>
        <row r="3725">
          <cell r="A3725">
            <v>40280</v>
          </cell>
          <cell r="B3725">
            <v>2.92</v>
          </cell>
          <cell r="C3725">
            <v>3.3204296455424251</v>
          </cell>
          <cell r="D3725">
            <v>3.150024096385541</v>
          </cell>
          <cell r="E3725">
            <v>3.15</v>
          </cell>
          <cell r="F3725">
            <v>0.3936627282491944</v>
          </cell>
        </row>
        <row r="3726">
          <cell r="A3726">
            <v>40281</v>
          </cell>
          <cell r="B3726">
            <v>2.96</v>
          </cell>
          <cell r="C3726">
            <v>3.3203328859060379</v>
          </cell>
          <cell r="D3726">
            <v>3.150746987951806</v>
          </cell>
          <cell r="E3726">
            <v>3.15</v>
          </cell>
          <cell r="F3726">
            <v>0.41557046979865769</v>
          </cell>
        </row>
        <row r="3727">
          <cell r="A3727">
            <v>40282</v>
          </cell>
          <cell r="B3727">
            <v>2.96</v>
          </cell>
          <cell r="C3727">
            <v>3.3202361782071899</v>
          </cell>
          <cell r="D3727">
            <v>3.1514779116465852</v>
          </cell>
          <cell r="E3727">
            <v>3.15</v>
          </cell>
          <cell r="F3727">
            <v>0.41545893719806765</v>
          </cell>
        </row>
        <row r="3728">
          <cell r="A3728">
            <v>40283</v>
          </cell>
          <cell r="B3728">
            <v>2.96</v>
          </cell>
          <cell r="C3728">
            <v>3.3201395224040753</v>
          </cell>
          <cell r="D3728">
            <v>3.1522008032128506</v>
          </cell>
          <cell r="E3728">
            <v>3.15</v>
          </cell>
          <cell r="F3728">
            <v>0.4153474644486182</v>
          </cell>
        </row>
        <row r="3729">
          <cell r="A3729">
            <v>40284</v>
          </cell>
          <cell r="B3729">
            <v>2.93</v>
          </cell>
          <cell r="C3729">
            <v>3.3200348712446321</v>
          </cell>
          <cell r="D3729">
            <v>3.1528674698795167</v>
          </cell>
          <cell r="E3729">
            <v>3.15</v>
          </cell>
          <cell r="F3729">
            <v>0.39940987124463517</v>
          </cell>
        </row>
        <row r="3730">
          <cell r="A3730">
            <v>40287</v>
          </cell>
          <cell r="B3730">
            <v>2.79</v>
          </cell>
          <cell r="C3730">
            <v>3.319892732636093</v>
          </cell>
          <cell r="D3730">
            <v>3.1534216867469866</v>
          </cell>
          <cell r="E3730">
            <v>3.15</v>
          </cell>
          <cell r="F3730">
            <v>0.34647358541163853</v>
          </cell>
        </row>
        <row r="3731">
          <cell r="A3731">
            <v>40288</v>
          </cell>
          <cell r="B3731">
            <v>2.79</v>
          </cell>
          <cell r="C3731">
            <v>3.3197506702412842</v>
          </cell>
          <cell r="D3731">
            <v>3.1540160642570267</v>
          </cell>
          <cell r="E3731">
            <v>3.15</v>
          </cell>
          <cell r="F3731">
            <v>0.34638069705093832</v>
          </cell>
        </row>
        <row r="3732">
          <cell r="A3732">
            <v>40289</v>
          </cell>
          <cell r="B3732">
            <v>2.83</v>
          </cell>
          <cell r="C3732">
            <v>3.3196194049852563</v>
          </cell>
          <cell r="D3732">
            <v>3.1546345381526093</v>
          </cell>
          <cell r="E3732">
            <v>3.15</v>
          </cell>
          <cell r="F3732">
            <v>0.35888501742160278</v>
          </cell>
        </row>
        <row r="3733">
          <cell r="A3733">
            <v>40290</v>
          </cell>
          <cell r="B3733">
            <v>2.8</v>
          </cell>
          <cell r="C3733">
            <v>3.3194801714898152</v>
          </cell>
          <cell r="D3733">
            <v>3.1552289156626494</v>
          </cell>
          <cell r="E3733">
            <v>3.15</v>
          </cell>
          <cell r="F3733">
            <v>0.35155412647374062</v>
          </cell>
        </row>
        <row r="3734">
          <cell r="A3734">
            <v>40291</v>
          </cell>
          <cell r="B3734">
            <v>2.78</v>
          </cell>
          <cell r="C3734">
            <v>3.319335654969191</v>
          </cell>
          <cell r="D3734">
            <v>3.1558393574297177</v>
          </cell>
          <cell r="E3734">
            <v>3.15</v>
          </cell>
          <cell r="F3734">
            <v>0.34208411465309402</v>
          </cell>
        </row>
        <row r="3735">
          <cell r="A3735">
            <v>40294</v>
          </cell>
          <cell r="B3735">
            <v>2.77</v>
          </cell>
          <cell r="C3735">
            <v>3.3191885377611117</v>
          </cell>
          <cell r="D3735">
            <v>3.1564578313253002</v>
          </cell>
          <cell r="E3735">
            <v>3.15</v>
          </cell>
          <cell r="F3735">
            <v>0.33743974290305301</v>
          </cell>
        </row>
        <row r="3736">
          <cell r="A3736">
            <v>40295</v>
          </cell>
          <cell r="B3736">
            <v>2.71</v>
          </cell>
          <cell r="C3736">
            <v>3.3190254350736255</v>
          </cell>
          <cell r="D3736">
            <v>3.157044176706826</v>
          </cell>
          <cell r="E3736">
            <v>3.15</v>
          </cell>
          <cell r="F3736">
            <v>0.31593038821954483</v>
          </cell>
        </row>
        <row r="3737">
          <cell r="A3737">
            <v>40296</v>
          </cell>
          <cell r="B3737">
            <v>2.71</v>
          </cell>
          <cell r="C3737">
            <v>3.3188624197002112</v>
          </cell>
          <cell r="D3737">
            <v>3.1576465863453804</v>
          </cell>
          <cell r="E3737">
            <v>3.15</v>
          </cell>
          <cell r="F3737">
            <v>0.3158458244111349</v>
          </cell>
        </row>
        <row r="3738">
          <cell r="A3738">
            <v>40297</v>
          </cell>
          <cell r="B3738">
            <v>2.69</v>
          </cell>
          <cell r="C3738">
            <v>3.318694139684236</v>
          </cell>
          <cell r="D3738">
            <v>3.1582329317269067</v>
          </cell>
          <cell r="E3738">
            <v>3.15</v>
          </cell>
          <cell r="F3738">
            <v>0.31014182499331017</v>
          </cell>
        </row>
        <row r="3739">
          <cell r="A3739">
            <v>40298</v>
          </cell>
          <cell r="B3739">
            <v>2.69</v>
          </cell>
          <cell r="C3739">
            <v>3.3185259497057227</v>
          </cell>
          <cell r="D3739">
            <v>3.1588514056224888</v>
          </cell>
          <cell r="E3739">
            <v>3.145</v>
          </cell>
          <cell r="F3739">
            <v>0.31005885500267522</v>
          </cell>
        </row>
        <row r="3740">
          <cell r="A3740">
            <v>40302</v>
          </cell>
          <cell r="B3740">
            <v>2.66</v>
          </cell>
          <cell r="C3740">
            <v>3.3183498261567239</v>
          </cell>
          <cell r="D3740">
            <v>3.1594538152610432</v>
          </cell>
          <cell r="E3740">
            <v>3.14</v>
          </cell>
          <cell r="F3740">
            <v>0.29847552821610057</v>
          </cell>
        </row>
        <row r="3741">
          <cell r="A3741">
            <v>40303</v>
          </cell>
          <cell r="B3741">
            <v>2.68</v>
          </cell>
          <cell r="C3741">
            <v>3.3181791443850241</v>
          </cell>
          <cell r="D3741">
            <v>3.1600642570281114</v>
          </cell>
          <cell r="E3741">
            <v>3.14</v>
          </cell>
          <cell r="F3741">
            <v>0.30641711229946522</v>
          </cell>
        </row>
        <row r="3742">
          <cell r="A3742">
            <v>40304</v>
          </cell>
          <cell r="B3742">
            <v>2.57</v>
          </cell>
          <cell r="C3742">
            <v>3.3179791499599012</v>
          </cell>
          <cell r="D3742">
            <v>3.1605863453815251</v>
          </cell>
          <cell r="E3742">
            <v>3.14</v>
          </cell>
          <cell r="F3742">
            <v>0.268644747393745</v>
          </cell>
        </row>
        <row r="3743">
          <cell r="A3743">
            <v>40305</v>
          </cell>
          <cell r="B3743">
            <v>2.5299999999999998</v>
          </cell>
          <cell r="C3743">
            <v>3.3177685729556363</v>
          </cell>
          <cell r="D3743">
            <v>3.1610843373493966</v>
          </cell>
          <cell r="E3743">
            <v>3.14</v>
          </cell>
          <cell r="F3743">
            <v>0.25948690539818281</v>
          </cell>
        </row>
        <row r="3744">
          <cell r="A3744">
            <v>40308</v>
          </cell>
          <cell r="B3744">
            <v>2.54</v>
          </cell>
          <cell r="C3744">
            <v>3.3175607801228941</v>
          </cell>
          <cell r="D3744">
            <v>3.1615983935742964</v>
          </cell>
          <cell r="E3744">
            <v>3.14</v>
          </cell>
          <cell r="F3744">
            <v>0.26102057173390331</v>
          </cell>
        </row>
        <row r="3745">
          <cell r="A3745">
            <v>40309</v>
          </cell>
          <cell r="B3745">
            <v>2.4900000000000002</v>
          </cell>
          <cell r="C3745">
            <v>3.3173397435897414</v>
          </cell>
          <cell r="D3745">
            <v>3.162096385542168</v>
          </cell>
          <cell r="E3745">
            <v>3.14</v>
          </cell>
          <cell r="F3745">
            <v>0.24813034188034189</v>
          </cell>
        </row>
        <row r="3746">
          <cell r="A3746">
            <v>40310</v>
          </cell>
          <cell r="B3746">
            <v>2.5099999999999998</v>
          </cell>
          <cell r="C3746">
            <v>3.3171241655540697</v>
          </cell>
          <cell r="D3746">
            <v>3.1626425702811236</v>
          </cell>
          <cell r="E3746">
            <v>3.14</v>
          </cell>
          <cell r="F3746">
            <v>0.25447263017356475</v>
          </cell>
        </row>
        <row r="3747">
          <cell r="A3747">
            <v>40311</v>
          </cell>
          <cell r="B3747">
            <v>2.56</v>
          </cell>
          <cell r="C3747">
            <v>3.3169220501868635</v>
          </cell>
          <cell r="D3747">
            <v>3.1631726907630515</v>
          </cell>
          <cell r="E3747">
            <v>3.14</v>
          </cell>
          <cell r="F3747">
            <v>0.26508275493860117</v>
          </cell>
        </row>
        <row r="3748">
          <cell r="A3748">
            <v>40312</v>
          </cell>
          <cell r="B3748">
            <v>2.54</v>
          </cell>
          <cell r="C3748">
            <v>3.3167147050974091</v>
          </cell>
          <cell r="D3748">
            <v>3.1637188755020071</v>
          </cell>
          <cell r="E3748">
            <v>3.14</v>
          </cell>
          <cell r="F3748">
            <v>0.26127568721643984</v>
          </cell>
        </row>
        <row r="3749">
          <cell r="A3749">
            <v>40315</v>
          </cell>
          <cell r="B3749">
            <v>2.42</v>
          </cell>
          <cell r="C3749">
            <v>3.3164754535752379</v>
          </cell>
          <cell r="D3749">
            <v>3.1641767068273086</v>
          </cell>
          <cell r="E3749">
            <v>3.14</v>
          </cell>
          <cell r="F3749">
            <v>0.22171824973319104</v>
          </cell>
        </row>
        <row r="3750">
          <cell r="A3750">
            <v>40316</v>
          </cell>
          <cell r="B3750">
            <v>2.4500000000000002</v>
          </cell>
          <cell r="C3750">
            <v>3.3162443318218173</v>
          </cell>
          <cell r="D3750">
            <v>3.16463453815261</v>
          </cell>
          <cell r="E3750">
            <v>3.14</v>
          </cell>
          <cell r="F3750">
            <v>0.23206188316884502</v>
          </cell>
        </row>
        <row r="3751">
          <cell r="A3751">
            <v>40317</v>
          </cell>
          <cell r="B3751">
            <v>2.44</v>
          </cell>
          <cell r="C3751">
            <v>3.3160106666666649</v>
          </cell>
          <cell r="D3751">
            <v>3.1650682730923689</v>
          </cell>
          <cell r="E3751">
            <v>3.14</v>
          </cell>
          <cell r="F3751">
            <v>0.22906666666666667</v>
          </cell>
        </row>
        <row r="3752">
          <cell r="A3752">
            <v>40318</v>
          </cell>
          <cell r="B3752">
            <v>2.41</v>
          </cell>
          <cell r="C3752">
            <v>3.3157691282324695</v>
          </cell>
          <cell r="D3752">
            <v>3.1654457831325296</v>
          </cell>
          <cell r="E3752">
            <v>3.14</v>
          </cell>
          <cell r="F3752">
            <v>0.21860837110103973</v>
          </cell>
        </row>
        <row r="3753">
          <cell r="A3753">
            <v>40319</v>
          </cell>
          <cell r="B3753">
            <v>2.44</v>
          </cell>
          <cell r="C3753">
            <v>3.3155357142857125</v>
          </cell>
          <cell r="D3753">
            <v>3.1658554216867465</v>
          </cell>
          <cell r="E3753">
            <v>3.14</v>
          </cell>
          <cell r="F3753">
            <v>0.22921108742004265</v>
          </cell>
        </row>
        <row r="3754">
          <cell r="A3754">
            <v>40322</v>
          </cell>
          <cell r="B3754">
            <v>2.52</v>
          </cell>
          <cell r="C3754">
            <v>3.3153237410071927</v>
          </cell>
          <cell r="D3754">
            <v>3.1663614457831319</v>
          </cell>
          <cell r="E3754">
            <v>3.14</v>
          </cell>
          <cell r="F3754">
            <v>0.25766053823607782</v>
          </cell>
        </row>
        <row r="3755">
          <cell r="A3755">
            <v>40323</v>
          </cell>
          <cell r="B3755">
            <v>2.4700000000000002</v>
          </cell>
          <cell r="C3755">
            <v>3.3150985615343616</v>
          </cell>
          <cell r="D3755">
            <v>3.166787148594377</v>
          </cell>
          <cell r="E3755">
            <v>3.14</v>
          </cell>
          <cell r="F3755">
            <v>0.2416089504528503</v>
          </cell>
        </row>
        <row r="3756">
          <cell r="A3756">
            <v>40324</v>
          </cell>
          <cell r="B3756">
            <v>2.4700000000000002</v>
          </cell>
          <cell r="C3756">
            <v>3.3148735019973352</v>
          </cell>
          <cell r="D3756">
            <v>3.1672289156626499</v>
          </cell>
          <cell r="E3756">
            <v>3.14</v>
          </cell>
          <cell r="F3756">
            <v>0.24154460719041279</v>
          </cell>
        </row>
        <row r="3757">
          <cell r="A3757">
            <v>40325</v>
          </cell>
          <cell r="B3757">
            <v>2.5</v>
          </cell>
          <cell r="C3757">
            <v>3.3146565495207647</v>
          </cell>
          <cell r="D3757">
            <v>3.1677188755020071</v>
          </cell>
          <cell r="E3757">
            <v>3.1349999999999998</v>
          </cell>
          <cell r="F3757">
            <v>0.25292864749733757</v>
          </cell>
        </row>
        <row r="3758">
          <cell r="A3758">
            <v>40326</v>
          </cell>
          <cell r="B3758">
            <v>2.5</v>
          </cell>
          <cell r="C3758">
            <v>3.3144397125365965</v>
          </cell>
          <cell r="D3758">
            <v>3.1682329317269069</v>
          </cell>
          <cell r="E3758">
            <v>3.13</v>
          </cell>
          <cell r="F3758">
            <v>0.25286132552568541</v>
          </cell>
        </row>
        <row r="3759">
          <cell r="A3759">
            <v>40329</v>
          </cell>
          <cell r="B3759">
            <v>2.44</v>
          </cell>
          <cell r="C3759">
            <v>3.3142070250133031</v>
          </cell>
          <cell r="D3759">
            <v>3.1686987951807222</v>
          </cell>
          <cell r="E3759">
            <v>3.13</v>
          </cell>
          <cell r="F3759">
            <v>0.22884513038850451</v>
          </cell>
        </row>
        <row r="3760">
          <cell r="A3760">
            <v>40330</v>
          </cell>
          <cell r="B3760">
            <v>2.42</v>
          </cell>
          <cell r="C3760">
            <v>3.3139691407289158</v>
          </cell>
          <cell r="D3760">
            <v>3.1691646586345379</v>
          </cell>
          <cell r="E3760">
            <v>3.13</v>
          </cell>
          <cell r="F3760">
            <v>0.22133546155892525</v>
          </cell>
        </row>
        <row r="3761">
          <cell r="A3761">
            <v>40331</v>
          </cell>
          <cell r="B3761">
            <v>2.42</v>
          </cell>
          <cell r="C3761">
            <v>3.3137313829787218</v>
          </cell>
          <cell r="D3761">
            <v>3.1696305220883532</v>
          </cell>
          <cell r="E3761">
            <v>3.13</v>
          </cell>
          <cell r="F3761">
            <v>0.22127659574468084</v>
          </cell>
        </row>
        <row r="3762">
          <cell r="A3762">
            <v>40332</v>
          </cell>
          <cell r="B3762">
            <v>2.41</v>
          </cell>
          <cell r="C3762">
            <v>3.3134910927944681</v>
          </cell>
          <cell r="D3762">
            <v>3.1700883534136541</v>
          </cell>
          <cell r="E3762">
            <v>3.13</v>
          </cell>
          <cell r="F3762">
            <v>0.2180271204466897</v>
          </cell>
        </row>
        <row r="3763">
          <cell r="A3763">
            <v>40333</v>
          </cell>
          <cell r="B3763">
            <v>2.4</v>
          </cell>
          <cell r="C3763">
            <v>3.3132482721956387</v>
          </cell>
          <cell r="D3763">
            <v>3.1705542168674694</v>
          </cell>
          <cell r="E3763">
            <v>3.13</v>
          </cell>
          <cell r="F3763">
            <v>0.21557682083997873</v>
          </cell>
        </row>
        <row r="3764">
          <cell r="A3764">
            <v>40336</v>
          </cell>
          <cell r="B3764">
            <v>2.36</v>
          </cell>
          <cell r="C3764">
            <v>3.3129949508370964</v>
          </cell>
          <cell r="D3764">
            <v>3.1709799196787145</v>
          </cell>
          <cell r="E3764">
            <v>3.13</v>
          </cell>
          <cell r="F3764">
            <v>0.20409247940473027</v>
          </cell>
        </row>
        <row r="3765">
          <cell r="A3765">
            <v>40337</v>
          </cell>
          <cell r="B3765">
            <v>2.36</v>
          </cell>
          <cell r="C3765">
            <v>3.3127417640807635</v>
          </cell>
          <cell r="D3765">
            <v>3.1714297188755021</v>
          </cell>
          <cell r="E3765">
            <v>3.13</v>
          </cell>
          <cell r="F3765">
            <v>0.20403825717321997</v>
          </cell>
        </row>
        <row r="3766">
          <cell r="A3766">
            <v>40338</v>
          </cell>
          <cell r="B3766">
            <v>2.4300000000000002</v>
          </cell>
          <cell r="C3766">
            <v>3.3125073041168647</v>
          </cell>
          <cell r="D3766">
            <v>3.1719116465863451</v>
          </cell>
          <cell r="E3766">
            <v>3.13</v>
          </cell>
          <cell r="F3766">
            <v>0.2249667994687915</v>
          </cell>
        </row>
        <row r="3767">
          <cell r="A3767">
            <v>40339</v>
          </cell>
          <cell r="B3767">
            <v>2.41</v>
          </cell>
          <cell r="C3767">
            <v>3.3122676579925634</v>
          </cell>
          <cell r="D3767">
            <v>3.1723855421686742</v>
          </cell>
          <cell r="E3767">
            <v>3.13</v>
          </cell>
          <cell r="F3767">
            <v>0.21853425385023897</v>
          </cell>
        </row>
        <row r="3768">
          <cell r="A3768">
            <v>40340</v>
          </cell>
          <cell r="B3768">
            <v>2.41</v>
          </cell>
          <cell r="C3768">
            <v>3.3120281391027326</v>
          </cell>
          <cell r="D3768">
            <v>3.1728995983935739</v>
          </cell>
          <cell r="E3768">
            <v>3.13</v>
          </cell>
          <cell r="F3768">
            <v>0.21847624104061589</v>
          </cell>
        </row>
        <row r="3769">
          <cell r="A3769">
            <v>40346</v>
          </cell>
          <cell r="B3769">
            <v>2.41</v>
          </cell>
          <cell r="C3769">
            <v>3.3117887473460708</v>
          </cell>
          <cell r="D3769">
            <v>3.1734056224899594</v>
          </cell>
          <cell r="E3769">
            <v>3.13</v>
          </cell>
          <cell r="F3769">
            <v>0.21841825902335457</v>
          </cell>
        </row>
        <row r="3770">
          <cell r="A3770">
            <v>40347</v>
          </cell>
          <cell r="B3770">
            <v>2.37</v>
          </cell>
          <cell r="C3770">
            <v>3.3115388697267165</v>
          </cell>
          <cell r="D3770">
            <v>3.1738955823293167</v>
          </cell>
          <cell r="E3770">
            <v>3.13</v>
          </cell>
          <cell r="F3770">
            <v>0.20668612364022287</v>
          </cell>
        </row>
        <row r="3771">
          <cell r="A3771">
            <v>40350</v>
          </cell>
          <cell r="B3771">
            <v>2.44</v>
          </cell>
          <cell r="C3771">
            <v>3.311307692307691</v>
          </cell>
          <cell r="D3771">
            <v>3.1744658634538148</v>
          </cell>
          <cell r="E3771">
            <v>3.13</v>
          </cell>
          <cell r="F3771">
            <v>0.23103448275862068</v>
          </cell>
        </row>
        <row r="3772">
          <cell r="A3772">
            <v>40351</v>
          </cell>
          <cell r="B3772">
            <v>2.44</v>
          </cell>
          <cell r="C3772">
            <v>3.3110766374966842</v>
          </cell>
          <cell r="D3772">
            <v>3.1750361445783124</v>
          </cell>
          <cell r="E3772">
            <v>3.13</v>
          </cell>
          <cell r="F3772">
            <v>0.23097321665340759</v>
          </cell>
        </row>
        <row r="3773">
          <cell r="A3773">
            <v>40352</v>
          </cell>
          <cell r="B3773">
            <v>2.42</v>
          </cell>
          <cell r="C3773">
            <v>3.3108404029692462</v>
          </cell>
          <cell r="D3773">
            <v>3.1756064257028109</v>
          </cell>
          <cell r="E3773">
            <v>3.13</v>
          </cell>
          <cell r="F3773">
            <v>0.22269353128313893</v>
          </cell>
        </row>
        <row r="3774">
          <cell r="A3774">
            <v>40353</v>
          </cell>
          <cell r="B3774">
            <v>2.42</v>
          </cell>
          <cell r="C3774">
            <v>3.3106042936655173</v>
          </cell>
          <cell r="D3774">
            <v>3.1761686746987952</v>
          </cell>
          <cell r="E3774">
            <v>3.13</v>
          </cell>
          <cell r="F3774">
            <v>0.22263450834879406</v>
          </cell>
        </row>
        <row r="3775">
          <cell r="A3775">
            <v>40354</v>
          </cell>
          <cell r="B3775">
            <v>2.41</v>
          </cell>
          <cell r="C3775">
            <v>3.3103656597774234</v>
          </cell>
          <cell r="D3775">
            <v>3.1767228915662646</v>
          </cell>
          <cell r="E3775">
            <v>3.13</v>
          </cell>
          <cell r="F3775">
            <v>0.21833598304186538</v>
          </cell>
        </row>
        <row r="3776">
          <cell r="A3776">
            <v>40357</v>
          </cell>
          <cell r="B3776">
            <v>2.4</v>
          </cell>
          <cell r="C3776">
            <v>3.3101245033112572</v>
          </cell>
          <cell r="D3776">
            <v>3.1772690763052207</v>
          </cell>
          <cell r="E3776">
            <v>3.13</v>
          </cell>
          <cell r="F3776">
            <v>0.21562913907284767</v>
          </cell>
        </row>
        <row r="3777">
          <cell r="A3777">
            <v>40358</v>
          </cell>
          <cell r="B3777">
            <v>2.2999999999999998</v>
          </cell>
          <cell r="C3777">
            <v>3.3098569915254226</v>
          </cell>
          <cell r="D3777">
            <v>3.177734939759036</v>
          </cell>
          <cell r="E3777">
            <v>3.13</v>
          </cell>
          <cell r="F3777">
            <v>0.18776483050847459</v>
          </cell>
        </row>
        <row r="3778">
          <cell r="A3778">
            <v>40359</v>
          </cell>
          <cell r="B3778">
            <v>2.25</v>
          </cell>
          <cell r="C3778">
            <v>3.309576383373046</v>
          </cell>
          <cell r="D3778">
            <v>3.1782008032128513</v>
          </cell>
          <cell r="E3778">
            <v>3.13</v>
          </cell>
          <cell r="F3778">
            <v>0.16997617156473391</v>
          </cell>
        </row>
        <row r="3779">
          <cell r="A3779">
            <v>40360</v>
          </cell>
          <cell r="B3779">
            <v>2.23</v>
          </cell>
          <cell r="C3779">
            <v>3.3092906299629421</v>
          </cell>
          <cell r="D3779">
            <v>3.1786425702811245</v>
          </cell>
          <cell r="E3779">
            <v>3.13</v>
          </cell>
          <cell r="F3779">
            <v>0.16304923239809424</v>
          </cell>
        </row>
        <row r="3780">
          <cell r="A3780">
            <v>40361</v>
          </cell>
          <cell r="B3780">
            <v>2.2400000000000002</v>
          </cell>
          <cell r="C3780">
            <v>3.3090076739878258</v>
          </cell>
          <cell r="D3780">
            <v>3.1791004016064255</v>
          </cell>
          <cell r="E3780">
            <v>3.13</v>
          </cell>
          <cell r="F3780">
            <v>0.16776925112463614</v>
          </cell>
        </row>
        <row r="3781">
          <cell r="A3781">
            <v>40364</v>
          </cell>
          <cell r="B3781">
            <v>2.2200000000000002</v>
          </cell>
          <cell r="C3781">
            <v>3.3087195767195752</v>
          </cell>
          <cell r="D3781">
            <v>3.1795582329317265</v>
          </cell>
          <cell r="E3781">
            <v>3.125</v>
          </cell>
          <cell r="F3781">
            <v>0.15846560846560848</v>
          </cell>
        </row>
        <row r="3782">
          <cell r="A3782">
            <v>40365</v>
          </cell>
          <cell r="B3782">
            <v>2.27</v>
          </cell>
          <cell r="C3782">
            <v>3.3084448558582369</v>
          </cell>
          <cell r="D3782">
            <v>3.1800642570281115</v>
          </cell>
          <cell r="E3782">
            <v>3.12</v>
          </cell>
          <cell r="F3782">
            <v>0.17931764083575774</v>
          </cell>
        </row>
        <row r="3783">
          <cell r="A3783">
            <v>40366</v>
          </cell>
          <cell r="B3783">
            <v>2.2799999999999998</v>
          </cell>
          <cell r="C3783">
            <v>3.3081729243786344</v>
          </cell>
          <cell r="D3783">
            <v>3.1805702811244978</v>
          </cell>
          <cell r="E3783">
            <v>3.12</v>
          </cell>
          <cell r="F3783">
            <v>0.18164992067689054</v>
          </cell>
        </row>
        <row r="3784">
          <cell r="A3784">
            <v>40367</v>
          </cell>
          <cell r="B3784">
            <v>2.2599999999999998</v>
          </cell>
          <cell r="C3784">
            <v>3.3078958498546114</v>
          </cell>
          <cell r="D3784">
            <v>3.1810522088353408</v>
          </cell>
          <cell r="E3784">
            <v>3.12</v>
          </cell>
          <cell r="F3784">
            <v>0.17605075337034101</v>
          </cell>
        </row>
        <row r="3785">
          <cell r="A3785">
            <v>40368</v>
          </cell>
          <cell r="B3785">
            <v>2.31</v>
          </cell>
          <cell r="C3785">
            <v>3.3076321353065525</v>
          </cell>
          <cell r="D3785">
            <v>3.1816064257028112</v>
          </cell>
          <cell r="E3785">
            <v>3.12</v>
          </cell>
          <cell r="F3785">
            <v>0.19265327695560253</v>
          </cell>
        </row>
        <row r="3786">
          <cell r="A3786">
            <v>40371</v>
          </cell>
          <cell r="B3786">
            <v>2.33</v>
          </cell>
          <cell r="C3786">
            <v>3.307373844121531</v>
          </cell>
          <cell r="D3786">
            <v>3.1822008032128513</v>
          </cell>
          <cell r="E3786">
            <v>3.12</v>
          </cell>
          <cell r="F3786">
            <v>0.19815059445178335</v>
          </cell>
        </row>
        <row r="3787">
          <cell r="A3787">
            <v>40372</v>
          </cell>
          <cell r="B3787">
            <v>2.2999999999999998</v>
          </cell>
          <cell r="C3787">
            <v>3.3071077654516623</v>
          </cell>
          <cell r="D3787">
            <v>3.1827791164658632</v>
          </cell>
          <cell r="E3787">
            <v>3.12</v>
          </cell>
          <cell r="F3787">
            <v>0.18911780243000528</v>
          </cell>
        </row>
        <row r="3788">
          <cell r="A3788">
            <v>40373</v>
          </cell>
          <cell r="B3788">
            <v>2.3199999999999998</v>
          </cell>
          <cell r="C3788">
            <v>3.3068471085291771</v>
          </cell>
          <cell r="D3788">
            <v>3.1833493975903613</v>
          </cell>
          <cell r="E3788">
            <v>3.12</v>
          </cell>
          <cell r="F3788">
            <v>0.19540533403749669</v>
          </cell>
        </row>
        <row r="3789">
          <cell r="A3789">
            <v>40374</v>
          </cell>
          <cell r="B3789">
            <v>2.27</v>
          </cell>
          <cell r="C3789">
            <v>3.3065733896515295</v>
          </cell>
          <cell r="D3789">
            <v>3.1838795180722892</v>
          </cell>
          <cell r="E3789">
            <v>3.12</v>
          </cell>
          <cell r="F3789">
            <v>0.17925026399155228</v>
          </cell>
        </row>
        <row r="3790">
          <cell r="A3790">
            <v>40375</v>
          </cell>
          <cell r="B3790">
            <v>2.27</v>
          </cell>
          <cell r="C3790">
            <v>3.306299815254683</v>
          </cell>
          <cell r="D3790">
            <v>3.1843052208835338</v>
          </cell>
          <cell r="E3790">
            <v>3.12</v>
          </cell>
          <cell r="F3790">
            <v>0.17920295592504618</v>
          </cell>
        </row>
        <row r="3791">
          <cell r="A3791">
            <v>40378</v>
          </cell>
          <cell r="B3791">
            <v>2.3199999999999998</v>
          </cell>
          <cell r="C3791">
            <v>3.30603957783641</v>
          </cell>
          <cell r="D3791">
            <v>3.1847550200803214</v>
          </cell>
          <cell r="E3791">
            <v>3.12</v>
          </cell>
          <cell r="F3791">
            <v>0.19577836411609498</v>
          </cell>
        </row>
        <row r="3792">
          <cell r="A3792">
            <v>40379</v>
          </cell>
          <cell r="B3792">
            <v>2.37</v>
          </cell>
          <cell r="C3792">
            <v>3.3057926668425206</v>
          </cell>
          <cell r="D3792">
            <v>3.1852690763052207</v>
          </cell>
          <cell r="E3792">
            <v>3.12</v>
          </cell>
          <cell r="F3792">
            <v>0.2094434186230546</v>
          </cell>
        </row>
        <row r="3793">
          <cell r="A3793">
            <v>40380</v>
          </cell>
          <cell r="B3793">
            <v>2.37</v>
          </cell>
          <cell r="C3793">
            <v>3.3055458860759481</v>
          </cell>
          <cell r="D3793">
            <v>3.1857911646586343</v>
          </cell>
          <cell r="E3793">
            <v>3.12</v>
          </cell>
          <cell r="F3793">
            <v>0.20938818565400844</v>
          </cell>
        </row>
        <row r="3794">
          <cell r="A3794">
            <v>40381</v>
          </cell>
          <cell r="B3794">
            <v>2.4</v>
          </cell>
          <cell r="C3794">
            <v>3.30530714474031</v>
          </cell>
          <cell r="D3794">
            <v>3.1863534136546185</v>
          </cell>
          <cell r="E3794">
            <v>3.12</v>
          </cell>
          <cell r="F3794">
            <v>0.21908779330345374</v>
          </cell>
        </row>
        <row r="3795">
          <cell r="A3795">
            <v>40382</v>
          </cell>
          <cell r="B3795">
            <v>2.41</v>
          </cell>
          <cell r="C3795">
            <v>3.3050711649973628</v>
          </cell>
          <cell r="D3795">
            <v>3.1869477911646586</v>
          </cell>
          <cell r="E3795">
            <v>3.12</v>
          </cell>
          <cell r="F3795">
            <v>0.22219293621507644</v>
          </cell>
        </row>
        <row r="3796">
          <cell r="A3796">
            <v>40385</v>
          </cell>
          <cell r="B3796">
            <v>2.42</v>
          </cell>
          <cell r="C3796">
            <v>3.3048379446640301</v>
          </cell>
          <cell r="D3796">
            <v>3.1875341365461849</v>
          </cell>
          <cell r="E3796">
            <v>3.12</v>
          </cell>
          <cell r="F3796">
            <v>0.22687747035573122</v>
          </cell>
        </row>
        <row r="3797">
          <cell r="A3797">
            <v>40386</v>
          </cell>
          <cell r="B3797">
            <v>2.41</v>
          </cell>
          <cell r="C3797">
            <v>3.3046022128556363</v>
          </cell>
          <cell r="D3797">
            <v>3.1881124497991968</v>
          </cell>
          <cell r="E3797">
            <v>3.12</v>
          </cell>
          <cell r="F3797">
            <v>0.22207586933614332</v>
          </cell>
        </row>
        <row r="3798">
          <cell r="A3798">
            <v>40387</v>
          </cell>
          <cell r="B3798">
            <v>2.46</v>
          </cell>
          <cell r="C3798">
            <v>3.3043797735053975</v>
          </cell>
          <cell r="D3798">
            <v>3.1886987951807226</v>
          </cell>
          <cell r="E3798">
            <v>3.12</v>
          </cell>
          <cell r="F3798">
            <v>0.24440347642875954</v>
          </cell>
        </row>
        <row r="3799">
          <cell r="A3799">
            <v>40388</v>
          </cell>
          <cell r="B3799">
            <v>2.48</v>
          </cell>
          <cell r="C3799">
            <v>3.3041627172195875</v>
          </cell>
          <cell r="D3799">
            <v>3.1893172690763052</v>
          </cell>
          <cell r="E3799">
            <v>3.12</v>
          </cell>
          <cell r="F3799">
            <v>0.25329120589784099</v>
          </cell>
        </row>
        <row r="3800">
          <cell r="A3800">
            <v>40389</v>
          </cell>
          <cell r="B3800">
            <v>2.4700000000000002</v>
          </cell>
          <cell r="C3800">
            <v>3.3039431429323489</v>
          </cell>
          <cell r="D3800">
            <v>3.189927710843373</v>
          </cell>
          <cell r="E3800">
            <v>3.12</v>
          </cell>
          <cell r="F3800">
            <v>0.24927612529613055</v>
          </cell>
        </row>
        <row r="3801">
          <cell r="A3801">
            <v>40392</v>
          </cell>
          <cell r="B3801">
            <v>2.5</v>
          </cell>
          <cell r="C3801">
            <v>3.3037315789473665</v>
          </cell>
          <cell r="D3801">
            <v>3.1905702811244976</v>
          </cell>
          <cell r="E3801">
            <v>3.12</v>
          </cell>
          <cell r="F3801">
            <v>0.26105263157894737</v>
          </cell>
        </row>
        <row r="3802">
          <cell r="A3802">
            <v>40393</v>
          </cell>
          <cell r="B3802">
            <v>2.46</v>
          </cell>
          <cell r="C3802">
            <v>3.3035096027361202</v>
          </cell>
          <cell r="D3802">
            <v>3.1911726907630515</v>
          </cell>
          <cell r="E3802">
            <v>3.12</v>
          </cell>
          <cell r="F3802">
            <v>0.24414627729544858</v>
          </cell>
        </row>
        <row r="3803">
          <cell r="A3803">
            <v>40394</v>
          </cell>
          <cell r="B3803">
            <v>2.4700000000000002</v>
          </cell>
          <cell r="C3803">
            <v>3.303290373487636</v>
          </cell>
          <cell r="D3803">
            <v>3.1917510040160635</v>
          </cell>
          <cell r="E3803">
            <v>3.12</v>
          </cell>
          <cell r="F3803">
            <v>0.24934245134139926</v>
          </cell>
        </row>
        <row r="3804">
          <cell r="A3804">
            <v>40395</v>
          </cell>
          <cell r="B3804">
            <v>2.4500000000000002</v>
          </cell>
          <cell r="C3804">
            <v>3.3030660005258987</v>
          </cell>
          <cell r="D3804">
            <v>3.1923373493975897</v>
          </cell>
          <cell r="E3804">
            <v>3.12</v>
          </cell>
          <cell r="F3804">
            <v>0.23981067578227716</v>
          </cell>
        </row>
        <row r="3805">
          <cell r="A3805">
            <v>40396</v>
          </cell>
          <cell r="B3805">
            <v>2.48</v>
          </cell>
          <cell r="C3805">
            <v>3.3028496319663492</v>
          </cell>
          <cell r="D3805">
            <v>3.1929558232931718</v>
          </cell>
          <cell r="E3805">
            <v>3.12</v>
          </cell>
          <cell r="F3805">
            <v>0.25394321766561512</v>
          </cell>
        </row>
        <row r="3806">
          <cell r="A3806">
            <v>40399</v>
          </cell>
          <cell r="B3806">
            <v>2.4900000000000002</v>
          </cell>
          <cell r="C3806">
            <v>3.3026360052562396</v>
          </cell>
          <cell r="D3806">
            <v>3.1936305220883523</v>
          </cell>
          <cell r="E3806">
            <v>3.12</v>
          </cell>
          <cell r="F3806">
            <v>0.25808147174770041</v>
          </cell>
        </row>
        <row r="3807">
          <cell r="A3807">
            <v>40400</v>
          </cell>
          <cell r="B3807">
            <v>2.42</v>
          </cell>
          <cell r="C3807">
            <v>3.3024040987913796</v>
          </cell>
          <cell r="D3807">
            <v>3.1942811244979912</v>
          </cell>
          <cell r="E3807">
            <v>3.12</v>
          </cell>
          <cell r="F3807">
            <v>0.22648449816079874</v>
          </cell>
        </row>
        <row r="3808">
          <cell r="A3808">
            <v>40401</v>
          </cell>
          <cell r="B3808">
            <v>2.4300000000000002</v>
          </cell>
          <cell r="C3808">
            <v>3.3021749408983432</v>
          </cell>
          <cell r="D3808">
            <v>3.1949477911646578</v>
          </cell>
          <cell r="E3808">
            <v>3.12</v>
          </cell>
          <cell r="F3808">
            <v>0.23036511688993958</v>
          </cell>
        </row>
        <row r="3809">
          <cell r="A3809">
            <v>40402</v>
          </cell>
          <cell r="B3809">
            <v>2.4</v>
          </cell>
          <cell r="C3809">
            <v>3.3019380252100818</v>
          </cell>
          <cell r="D3809">
            <v>3.1955983935742962</v>
          </cell>
          <cell r="E3809">
            <v>3.12</v>
          </cell>
          <cell r="F3809">
            <v>0.21822478991596639</v>
          </cell>
        </row>
        <row r="3810">
          <cell r="A3810">
            <v>40403</v>
          </cell>
          <cell r="B3810">
            <v>2.4300000000000002</v>
          </cell>
          <cell r="C3810">
            <v>3.3017091100026232</v>
          </cell>
          <cell r="D3810">
            <v>3.196281124497991</v>
          </cell>
          <cell r="E3810">
            <v>3.12</v>
          </cell>
          <cell r="F3810">
            <v>0.23050669467051721</v>
          </cell>
        </row>
        <row r="3811">
          <cell r="A3811">
            <v>40406</v>
          </cell>
          <cell r="B3811">
            <v>2.48</v>
          </cell>
          <cell r="C3811">
            <v>3.3014934383202079</v>
          </cell>
          <cell r="D3811">
            <v>3.1969959839357416</v>
          </cell>
          <cell r="E3811">
            <v>3.12</v>
          </cell>
          <cell r="F3811">
            <v>0.25459317585301838</v>
          </cell>
        </row>
        <row r="3812">
          <cell r="A3812">
            <v>40407</v>
          </cell>
          <cell r="B3812">
            <v>2.4900000000000002</v>
          </cell>
          <cell r="C3812">
            <v>3.3012805038047732</v>
          </cell>
          <cell r="D3812">
            <v>3.197742971887549</v>
          </cell>
          <cell r="E3812">
            <v>3.12</v>
          </cell>
          <cell r="F3812">
            <v>0.2589871424822881</v>
          </cell>
        </row>
        <row r="3813">
          <cell r="A3813">
            <v>40408</v>
          </cell>
          <cell r="B3813">
            <v>2.4900000000000002</v>
          </cell>
          <cell r="C3813">
            <v>3.3010676810073427</v>
          </cell>
          <cell r="D3813">
            <v>3.1985060240963841</v>
          </cell>
          <cell r="E3813">
            <v>3.12</v>
          </cell>
          <cell r="F3813">
            <v>0.25891920251836309</v>
          </cell>
        </row>
        <row r="3814">
          <cell r="A3814">
            <v>40409</v>
          </cell>
          <cell r="B3814">
            <v>2.5099999999999998</v>
          </cell>
          <cell r="C3814">
            <v>3.3008602150537611</v>
          </cell>
          <cell r="D3814">
            <v>3.1992369477911633</v>
          </cell>
          <cell r="E3814">
            <v>3.12</v>
          </cell>
          <cell r="F3814">
            <v>0.26671911880409127</v>
          </cell>
        </row>
        <row r="3815">
          <cell r="A3815">
            <v>40410</v>
          </cell>
          <cell r="B3815">
            <v>2.4700000000000002</v>
          </cell>
          <cell r="C3815">
            <v>3.300642370214995</v>
          </cell>
          <cell r="D3815">
            <v>3.1999518072289144</v>
          </cell>
          <cell r="E3815">
            <v>3.12</v>
          </cell>
          <cell r="F3815">
            <v>0.24986890403775563</v>
          </cell>
        </row>
        <row r="3816">
          <cell r="A3816">
            <v>40413</v>
          </cell>
          <cell r="B3816">
            <v>2.46</v>
          </cell>
          <cell r="C3816">
            <v>3.300422018348621</v>
          </cell>
          <cell r="D3816">
            <v>3.2006506024096368</v>
          </cell>
          <cell r="E3816">
            <v>3.12</v>
          </cell>
          <cell r="F3816">
            <v>0.24456094364351244</v>
          </cell>
        </row>
        <row r="3817">
          <cell r="A3817">
            <v>40414</v>
          </cell>
          <cell r="B3817">
            <v>2.4700000000000002</v>
          </cell>
          <cell r="C3817">
            <v>3.3002044025157202</v>
          </cell>
          <cell r="D3817">
            <v>3.2013815261044161</v>
          </cell>
          <cell r="E3817">
            <v>3.12</v>
          </cell>
          <cell r="F3817">
            <v>0.25</v>
          </cell>
        </row>
        <row r="3818">
          <cell r="A3818">
            <v>40415</v>
          </cell>
          <cell r="B3818">
            <v>2.42</v>
          </cell>
          <cell r="C3818">
            <v>3.2999738014147209</v>
          </cell>
          <cell r="D3818">
            <v>3.2020883534136528</v>
          </cell>
          <cell r="E3818">
            <v>3.12</v>
          </cell>
          <cell r="F3818">
            <v>0.2260937909352895</v>
          </cell>
        </row>
        <row r="3819">
          <cell r="A3819">
            <v>40416</v>
          </cell>
          <cell r="B3819">
            <v>2.4300000000000002</v>
          </cell>
          <cell r="C3819">
            <v>3.2997459402828677</v>
          </cell>
          <cell r="D3819">
            <v>3.2028032128514035</v>
          </cell>
          <cell r="E3819">
            <v>3.12</v>
          </cell>
          <cell r="F3819">
            <v>0.23022524882137244</v>
          </cell>
        </row>
        <row r="3820">
          <cell r="A3820">
            <v>40417</v>
          </cell>
          <cell r="B3820">
            <v>2.44</v>
          </cell>
          <cell r="C3820">
            <v>3.2995208169677901</v>
          </cell>
          <cell r="D3820">
            <v>3.203518072289155</v>
          </cell>
          <cell r="E3820">
            <v>3.12</v>
          </cell>
          <cell r="F3820">
            <v>0.23618748363445929</v>
          </cell>
        </row>
        <row r="3821">
          <cell r="A3821">
            <v>40420</v>
          </cell>
          <cell r="B3821">
            <v>2.4700000000000002</v>
          </cell>
          <cell r="C3821">
            <v>3.2993036649214633</v>
          </cell>
          <cell r="D3821">
            <v>3.2042570281124476</v>
          </cell>
          <cell r="E3821">
            <v>3.12</v>
          </cell>
          <cell r="F3821">
            <v>0.25052356020942407</v>
          </cell>
        </row>
        <row r="3822">
          <cell r="A3822">
            <v>40421</v>
          </cell>
          <cell r="B3822">
            <v>2.46</v>
          </cell>
          <cell r="C3822">
            <v>3.2990840094216143</v>
          </cell>
          <cell r="D3822">
            <v>3.204955823293171</v>
          </cell>
          <cell r="E3822">
            <v>3.12</v>
          </cell>
          <cell r="F3822">
            <v>0.24496205181889558</v>
          </cell>
        </row>
        <row r="3823">
          <cell r="A3823">
            <v>40422</v>
          </cell>
          <cell r="B3823">
            <v>2.4500000000000002</v>
          </cell>
          <cell r="C3823">
            <v>3.2988618524332782</v>
          </cell>
          <cell r="D3823">
            <v>3.2056465863453796</v>
          </cell>
          <cell r="E3823">
            <v>3.12</v>
          </cell>
          <cell r="F3823">
            <v>0.24045002616431188</v>
          </cell>
        </row>
        <row r="3824">
          <cell r="A3824">
            <v>40423</v>
          </cell>
          <cell r="B3824">
            <v>2.48</v>
          </cell>
          <cell r="C3824">
            <v>3.2986476589066149</v>
          </cell>
          <cell r="D3824">
            <v>3.20632128514056</v>
          </cell>
          <cell r="E3824">
            <v>3.12</v>
          </cell>
          <cell r="F3824">
            <v>0.25608161130002616</v>
          </cell>
        </row>
        <row r="3825">
          <cell r="A3825">
            <v>40424</v>
          </cell>
          <cell r="B3825">
            <v>2.48</v>
          </cell>
          <cell r="C3825">
            <v>3.2984335774058549</v>
          </cell>
          <cell r="D3825">
            <v>3.2069799196787128</v>
          </cell>
          <cell r="E3825">
            <v>3.12</v>
          </cell>
          <cell r="F3825">
            <v>0.25601464435146443</v>
          </cell>
        </row>
        <row r="3826">
          <cell r="A3826">
            <v>40427</v>
          </cell>
          <cell r="B3826">
            <v>2.5099999999999998</v>
          </cell>
          <cell r="C3826">
            <v>3.2982274509803893</v>
          </cell>
          <cell r="D3826">
            <v>3.2076626506024075</v>
          </cell>
          <cell r="E3826">
            <v>3.12</v>
          </cell>
          <cell r="F3826">
            <v>0.26875816993464052</v>
          </cell>
        </row>
        <row r="3827">
          <cell r="A3827">
            <v>40428</v>
          </cell>
          <cell r="B3827">
            <v>2.5099999999999998</v>
          </cell>
          <cell r="C3827">
            <v>3.2980214323052768</v>
          </cell>
          <cell r="D3827">
            <v>3.2083534136546166</v>
          </cell>
          <cell r="E3827">
            <v>3.1150000000000002</v>
          </cell>
          <cell r="F3827">
            <v>0.26868792472556197</v>
          </cell>
        </row>
        <row r="3828">
          <cell r="A3828">
            <v>40429</v>
          </cell>
          <cell r="B3828">
            <v>2.5099999999999998</v>
          </cell>
          <cell r="C3828">
            <v>3.2978155212960516</v>
          </cell>
          <cell r="D3828">
            <v>3.2090361445783113</v>
          </cell>
          <cell r="E3828">
            <v>3.11</v>
          </cell>
          <cell r="F3828">
            <v>0.26861771622680952</v>
          </cell>
        </row>
        <row r="3829">
          <cell r="A3829">
            <v>40430</v>
          </cell>
          <cell r="B3829">
            <v>2.4700000000000002</v>
          </cell>
          <cell r="C3829">
            <v>3.2975992685475415</v>
          </cell>
          <cell r="D3829">
            <v>3.209670682730922</v>
          </cell>
          <cell r="E3829">
            <v>3.11</v>
          </cell>
          <cell r="F3829">
            <v>0.2505224660397074</v>
          </cell>
        </row>
        <row r="3830">
          <cell r="A3830">
            <v>40431</v>
          </cell>
          <cell r="B3830">
            <v>2.48</v>
          </cell>
          <cell r="C3830">
            <v>3.2973857404021905</v>
          </cell>
          <cell r="D3830">
            <v>3.2103052208835323</v>
          </cell>
          <cell r="E3830">
            <v>3.11</v>
          </cell>
          <cell r="F3830">
            <v>0.25594149908592323</v>
          </cell>
        </row>
        <row r="3831">
          <cell r="A3831">
            <v>40434</v>
          </cell>
          <cell r="B3831">
            <v>2.5</v>
          </cell>
          <cell r="C3831">
            <v>3.2971775456919028</v>
          </cell>
          <cell r="D3831">
            <v>3.2109638554216851</v>
          </cell>
          <cell r="E3831">
            <v>3.11</v>
          </cell>
          <cell r="F3831">
            <v>0.26553524804177547</v>
          </cell>
        </row>
        <row r="3832">
          <cell r="A3832">
            <v>40435</v>
          </cell>
          <cell r="B3832">
            <v>2.5</v>
          </cell>
          <cell r="C3832">
            <v>3.296969459671101</v>
          </cell>
          <cell r="D3832">
            <v>3.211590361445781</v>
          </cell>
          <cell r="E3832">
            <v>3.11</v>
          </cell>
          <cell r="F3832">
            <v>0.26546593578700078</v>
          </cell>
        </row>
        <row r="3833">
          <cell r="A3833">
            <v>40436</v>
          </cell>
          <cell r="B3833">
            <v>2.4700000000000002</v>
          </cell>
          <cell r="C3833">
            <v>3.2967536534446729</v>
          </cell>
          <cell r="D3833">
            <v>3.2121767068273073</v>
          </cell>
          <cell r="E3833">
            <v>3.11</v>
          </cell>
          <cell r="F3833">
            <v>0.25026096033402923</v>
          </cell>
        </row>
        <row r="3834">
          <cell r="A3834">
            <v>40437</v>
          </cell>
          <cell r="B3834">
            <v>2.42</v>
          </cell>
          <cell r="C3834">
            <v>3.2965249152100151</v>
          </cell>
          <cell r="D3834">
            <v>3.2127068273092347</v>
          </cell>
          <cell r="E3834">
            <v>3.11</v>
          </cell>
          <cell r="F3834">
            <v>0.22515001304461257</v>
          </cell>
        </row>
        <row r="3835">
          <cell r="A3835">
            <v>40438</v>
          </cell>
          <cell r="B3835">
            <v>2.42</v>
          </cell>
          <cell r="C3835">
            <v>3.2962962962962932</v>
          </cell>
          <cell r="D3835">
            <v>3.2132208835341349</v>
          </cell>
          <cell r="E3835">
            <v>3.11</v>
          </cell>
          <cell r="F3835">
            <v>0.22509128847157017</v>
          </cell>
        </row>
        <row r="3836">
          <cell r="A3836">
            <v>40441</v>
          </cell>
          <cell r="B3836">
            <v>2.41</v>
          </cell>
          <cell r="C3836">
            <v>3.2960651890482366</v>
          </cell>
          <cell r="D3836">
            <v>3.2137028112449779</v>
          </cell>
          <cell r="E3836">
            <v>3.11</v>
          </cell>
          <cell r="F3836">
            <v>0.22007822685788789</v>
          </cell>
        </row>
        <row r="3837">
          <cell r="A3837">
            <v>40442</v>
          </cell>
          <cell r="B3837">
            <v>2.42</v>
          </cell>
          <cell r="C3837">
            <v>3.295836809176222</v>
          </cell>
          <cell r="D3837">
            <v>3.2142088353413638</v>
          </cell>
          <cell r="E3837">
            <v>3.11</v>
          </cell>
          <cell r="F3837">
            <v>0.22523461939520334</v>
          </cell>
        </row>
        <row r="3838">
          <cell r="A3838">
            <v>40448</v>
          </cell>
          <cell r="B3838">
            <v>2.4500000000000002</v>
          </cell>
          <cell r="C3838">
            <v>3.2956163669533458</v>
          </cell>
          <cell r="D3838">
            <v>3.2147228915662631</v>
          </cell>
          <cell r="E3838">
            <v>3.11</v>
          </cell>
          <cell r="F3838">
            <v>0.24055251498566588</v>
          </cell>
        </row>
        <row r="3839">
          <cell r="A3839">
            <v>40449</v>
          </cell>
          <cell r="B3839">
            <v>2.4300000000000002</v>
          </cell>
          <cell r="C3839">
            <v>3.295390828556537</v>
          </cell>
          <cell r="D3839">
            <v>3.2152289156626486</v>
          </cell>
          <cell r="E3839">
            <v>3.105</v>
          </cell>
          <cell r="F3839">
            <v>0.2300677436164669</v>
          </cell>
        </row>
        <row r="3840">
          <cell r="A3840">
            <v>40450</v>
          </cell>
          <cell r="B3840">
            <v>2.44</v>
          </cell>
          <cell r="C3840">
            <v>3.295168012503253</v>
          </cell>
          <cell r="D3840">
            <v>3.2157269076305202</v>
          </cell>
          <cell r="E3840">
            <v>3.1</v>
          </cell>
          <cell r="F3840">
            <v>0.2362594425631675</v>
          </cell>
        </row>
        <row r="3841">
          <cell r="A3841">
            <v>40451</v>
          </cell>
          <cell r="B3841">
            <v>2.31</v>
          </cell>
          <cell r="C3841">
            <v>3.2949114583333303</v>
          </cell>
          <cell r="D3841">
            <v>3.2161847389558211</v>
          </cell>
          <cell r="E3841">
            <v>3.1</v>
          </cell>
          <cell r="F3841">
            <v>0.19062499999999999</v>
          </cell>
        </row>
        <row r="3842">
          <cell r="A3842">
            <v>40459</v>
          </cell>
          <cell r="B3842">
            <v>2.38</v>
          </cell>
          <cell r="C3842">
            <v>3.2946732621713064</v>
          </cell>
          <cell r="D3842">
            <v>3.2166987951807209</v>
          </cell>
          <cell r="E3842">
            <v>3.1</v>
          </cell>
          <cell r="F3842">
            <v>0.21010153605831813</v>
          </cell>
        </row>
        <row r="3843">
          <cell r="A3843">
            <v>40462</v>
          </cell>
          <cell r="B3843">
            <v>2.4500000000000002</v>
          </cell>
          <cell r="C3843">
            <v>3.294453409682454</v>
          </cell>
          <cell r="D3843">
            <v>3.2172610441767047</v>
          </cell>
          <cell r="E3843">
            <v>3.1</v>
          </cell>
          <cell r="F3843">
            <v>0.24128058302967204</v>
          </cell>
        </row>
        <row r="3844">
          <cell r="A3844">
            <v>40463</v>
          </cell>
          <cell r="B3844">
            <v>2.4700000000000002</v>
          </cell>
          <cell r="C3844">
            <v>3.2942388758782171</v>
          </cell>
          <cell r="D3844">
            <v>3.2178473895582305</v>
          </cell>
          <cell r="E3844">
            <v>3.1</v>
          </cell>
          <cell r="F3844">
            <v>0.25214676034348166</v>
          </cell>
        </row>
        <row r="3845">
          <cell r="A3845">
            <v>40464</v>
          </cell>
          <cell r="B3845">
            <v>2.4900000000000002</v>
          </cell>
          <cell r="C3845">
            <v>3.2940296566076972</v>
          </cell>
          <cell r="D3845">
            <v>3.2184257028112424</v>
          </cell>
          <cell r="E3845">
            <v>3.1</v>
          </cell>
          <cell r="F3845">
            <v>0.26326742976066597</v>
          </cell>
        </row>
        <row r="3846">
          <cell r="A3846">
            <v>40465</v>
          </cell>
          <cell r="B3846">
            <v>2.52</v>
          </cell>
          <cell r="C3846">
            <v>3.2938283485045483</v>
          </cell>
          <cell r="D3846">
            <v>3.219020080321283</v>
          </cell>
          <cell r="E3846">
            <v>3.1</v>
          </cell>
          <cell r="F3846">
            <v>0.27516254876462937</v>
          </cell>
        </row>
        <row r="3847">
          <cell r="A3847">
            <v>40466</v>
          </cell>
          <cell r="B3847">
            <v>2.61</v>
          </cell>
          <cell r="C3847">
            <v>3.2936505460218379</v>
          </cell>
          <cell r="D3847">
            <v>3.2196867469879495</v>
          </cell>
          <cell r="E3847">
            <v>3.1</v>
          </cell>
          <cell r="F3847">
            <v>0.29901196047841916</v>
          </cell>
        </row>
        <row r="3848">
          <cell r="A3848">
            <v>40469</v>
          </cell>
          <cell r="B3848">
            <v>2.59</v>
          </cell>
          <cell r="C3848">
            <v>3.2934676371198308</v>
          </cell>
          <cell r="D3848">
            <v>3.2203614457831304</v>
          </cell>
          <cell r="E3848">
            <v>3.1</v>
          </cell>
          <cell r="F3848">
            <v>0.29347543540421106</v>
          </cell>
        </row>
        <row r="3849">
          <cell r="A3849">
            <v>40470</v>
          </cell>
          <cell r="B3849">
            <v>2.63</v>
          </cell>
          <cell r="C3849">
            <v>3.2932952182952149</v>
          </cell>
          <cell r="D3849">
            <v>3.2210843373493958</v>
          </cell>
          <cell r="E3849">
            <v>3.1</v>
          </cell>
          <cell r="F3849">
            <v>0.30561330561330563</v>
          </cell>
        </row>
        <row r="3850">
          <cell r="A3850">
            <v>40471</v>
          </cell>
          <cell r="B3850">
            <v>2.64</v>
          </cell>
          <cell r="C3850">
            <v>3.2931254871395135</v>
          </cell>
          <cell r="D3850">
            <v>3.2217911646586326</v>
          </cell>
          <cell r="E3850">
            <v>3.1</v>
          </cell>
          <cell r="F3850">
            <v>0.31073005975578072</v>
          </cell>
        </row>
        <row r="3851">
          <cell r="A3851">
            <v>40472</v>
          </cell>
          <cell r="B3851">
            <v>2.61</v>
          </cell>
          <cell r="C3851">
            <v>3.2929480519480485</v>
          </cell>
          <cell r="D3851">
            <v>3.2224497991967853</v>
          </cell>
          <cell r="E3851">
            <v>3.1</v>
          </cell>
          <cell r="F3851">
            <v>0.29896103896103898</v>
          </cell>
        </row>
        <row r="3852">
          <cell r="A3852">
            <v>40473</v>
          </cell>
          <cell r="B3852">
            <v>2.61</v>
          </cell>
          <cell r="C3852">
            <v>3.2927707089067746</v>
          </cell>
          <cell r="D3852">
            <v>3.2231004016064237</v>
          </cell>
          <cell r="E3852">
            <v>3.1</v>
          </cell>
          <cell r="F3852">
            <v>0.29888340690729681</v>
          </cell>
        </row>
        <row r="3853">
          <cell r="A3853">
            <v>40476</v>
          </cell>
          <cell r="B3853">
            <v>2.67</v>
          </cell>
          <cell r="C3853">
            <v>3.2926090342679095</v>
          </cell>
          <cell r="D3853">
            <v>3.2237911646586328</v>
          </cell>
          <cell r="E3853">
            <v>3.1</v>
          </cell>
          <cell r="F3853">
            <v>0.32242990654205606</v>
          </cell>
        </row>
        <row r="3854">
          <cell r="A3854">
            <v>40477</v>
          </cell>
          <cell r="B3854">
            <v>2.66</v>
          </cell>
          <cell r="C3854">
            <v>3.2924448481702537</v>
          </cell>
          <cell r="D3854">
            <v>3.2244979919678696</v>
          </cell>
          <cell r="E3854">
            <v>3.1</v>
          </cell>
          <cell r="F3854">
            <v>0.31845315338697117</v>
          </cell>
        </row>
        <row r="3855">
          <cell r="A3855">
            <v>40478</v>
          </cell>
          <cell r="B3855">
            <v>2.63</v>
          </cell>
          <cell r="C3855">
            <v>3.2922729631551602</v>
          </cell>
          <cell r="D3855">
            <v>3.2251566265060219</v>
          </cell>
          <cell r="E3855">
            <v>3.1</v>
          </cell>
          <cell r="F3855">
            <v>0.30565646081992737</v>
          </cell>
        </row>
        <row r="3856">
          <cell r="A3856">
            <v>40479</v>
          </cell>
          <cell r="B3856">
            <v>2.62</v>
          </cell>
          <cell r="C3856">
            <v>3.2920985732814496</v>
          </cell>
          <cell r="D3856">
            <v>3.2258072289156607</v>
          </cell>
          <cell r="E3856">
            <v>3.1</v>
          </cell>
          <cell r="F3856">
            <v>0.30168612191958494</v>
          </cell>
        </row>
        <row r="3857">
          <cell r="A3857">
            <v>40480</v>
          </cell>
          <cell r="B3857">
            <v>2.61</v>
          </cell>
          <cell r="C3857">
            <v>3.2919216804979223</v>
          </cell>
          <cell r="D3857">
            <v>3.2264578313252996</v>
          </cell>
          <cell r="E3857">
            <v>3.1</v>
          </cell>
          <cell r="F3857">
            <v>0.29849585062240663</v>
          </cell>
        </row>
        <row r="3858">
          <cell r="A3858">
            <v>40483</v>
          </cell>
          <cell r="B3858">
            <v>2.67</v>
          </cell>
          <cell r="C3858">
            <v>3.291760435571685</v>
          </cell>
          <cell r="D3858">
            <v>3.2271566265060225</v>
          </cell>
          <cell r="E3858">
            <v>3.1</v>
          </cell>
          <cell r="F3858">
            <v>0.32304900181488205</v>
          </cell>
        </row>
        <row r="3859">
          <cell r="A3859">
            <v>40484</v>
          </cell>
          <cell r="B3859">
            <v>2.67</v>
          </cell>
          <cell r="C3859">
            <v>3.2915992742353524</v>
          </cell>
          <cell r="D3859">
            <v>3.2278393574297173</v>
          </cell>
          <cell r="E3859">
            <v>3.1</v>
          </cell>
          <cell r="F3859">
            <v>0.32296526697770866</v>
          </cell>
        </row>
        <row r="3860">
          <cell r="A3860">
            <v>40485</v>
          </cell>
          <cell r="B3860">
            <v>2.66</v>
          </cell>
          <cell r="C3860">
            <v>3.291435605079033</v>
          </cell>
          <cell r="D3860">
            <v>3.2284979919678696</v>
          </cell>
          <cell r="E3860">
            <v>3.1</v>
          </cell>
          <cell r="F3860">
            <v>0.31873542368489244</v>
          </cell>
        </row>
        <row r="3861">
          <cell r="A3861">
            <v>40486</v>
          </cell>
          <cell r="B3861">
            <v>2.7</v>
          </cell>
          <cell r="C3861">
            <v>3.2912823834196865</v>
          </cell>
          <cell r="D3861">
            <v>3.2291887550200782</v>
          </cell>
          <cell r="E3861">
            <v>3.1</v>
          </cell>
          <cell r="F3861">
            <v>0.33471502590673574</v>
          </cell>
        </row>
        <row r="3862">
          <cell r="A3862">
            <v>40487</v>
          </cell>
          <cell r="B3862">
            <v>2.74</v>
          </cell>
          <cell r="C3862">
            <v>3.2911396011395984</v>
          </cell>
          <cell r="D3862">
            <v>3.2299196787148574</v>
          </cell>
          <cell r="E3862">
            <v>3.1</v>
          </cell>
          <cell r="F3862">
            <v>0.34939134939134942</v>
          </cell>
        </row>
        <row r="3863">
          <cell r="A3863">
            <v>40490</v>
          </cell>
          <cell r="B3863">
            <v>2.76</v>
          </cell>
          <cell r="C3863">
            <v>3.291002071465559</v>
          </cell>
          <cell r="D3863">
            <v>3.2306586345381505</v>
          </cell>
          <cell r="E3863">
            <v>3.1</v>
          </cell>
          <cell r="F3863">
            <v>0.3562920766442258</v>
          </cell>
        </row>
        <row r="3864">
          <cell r="A3864">
            <v>40491</v>
          </cell>
          <cell r="B3864">
            <v>2.74</v>
          </cell>
          <cell r="C3864">
            <v>3.2908594356717549</v>
          </cell>
          <cell r="D3864">
            <v>3.2313895582329293</v>
          </cell>
          <cell r="E3864">
            <v>3.1</v>
          </cell>
          <cell r="F3864">
            <v>0.34921045819311414</v>
          </cell>
        </row>
        <row r="3865">
          <cell r="A3865">
            <v>40492</v>
          </cell>
          <cell r="B3865">
            <v>2.74</v>
          </cell>
          <cell r="C3865">
            <v>3.2907168737060011</v>
          </cell>
          <cell r="D3865">
            <v>3.2321526104417648</v>
          </cell>
          <cell r="E3865">
            <v>3.1</v>
          </cell>
          <cell r="F3865">
            <v>0.34912008281573498</v>
          </cell>
        </row>
        <row r="3866">
          <cell r="A3866">
            <v>40493</v>
          </cell>
          <cell r="B3866">
            <v>2.77</v>
          </cell>
          <cell r="C3866">
            <v>3.290582147477358</v>
          </cell>
          <cell r="D3866">
            <v>3.2329718875501983</v>
          </cell>
          <cell r="E3866">
            <v>3.1</v>
          </cell>
          <cell r="F3866">
            <v>0.35963777490297544</v>
          </cell>
        </row>
        <row r="3867">
          <cell r="A3867">
            <v>40494</v>
          </cell>
          <cell r="B3867">
            <v>2.64</v>
          </cell>
          <cell r="C3867">
            <v>3.2904138644593868</v>
          </cell>
          <cell r="D3867">
            <v>3.2336947791164636</v>
          </cell>
          <cell r="E3867">
            <v>3.0949999999999998</v>
          </cell>
          <cell r="F3867">
            <v>0.31065700982928091</v>
          </cell>
        </row>
        <row r="3868">
          <cell r="A3868">
            <v>40497</v>
          </cell>
          <cell r="B3868">
            <v>2.65</v>
          </cell>
          <cell r="C3868">
            <v>3.2902482544608196</v>
          </cell>
          <cell r="D3868">
            <v>3.2344257028112424</v>
          </cell>
          <cell r="E3868">
            <v>3.09</v>
          </cell>
          <cell r="F3868">
            <v>0.31497284716834756</v>
          </cell>
        </row>
        <row r="3869">
          <cell r="A3869">
            <v>40498</v>
          </cell>
          <cell r="B3869">
            <v>2.5499999999999998</v>
          </cell>
          <cell r="C3869">
            <v>3.2900568769389835</v>
          </cell>
          <cell r="D3869">
            <v>3.2351004016064233</v>
          </cell>
          <cell r="E3869">
            <v>3.09</v>
          </cell>
          <cell r="F3869">
            <v>0.281023784901758</v>
          </cell>
        </row>
        <row r="3870">
          <cell r="A3870">
            <v>40499</v>
          </cell>
          <cell r="B3870">
            <v>2.5</v>
          </cell>
          <cell r="C3870">
            <v>3.2898526751098442</v>
          </cell>
          <cell r="D3870">
            <v>3.235734939759034</v>
          </cell>
          <cell r="E3870">
            <v>3.09</v>
          </cell>
          <cell r="F3870">
            <v>0.26621866115275267</v>
          </cell>
        </row>
        <row r="3871">
          <cell r="A3871">
            <v>40500</v>
          </cell>
          <cell r="B3871">
            <v>2.5299999999999998</v>
          </cell>
          <cell r="C3871">
            <v>3.2896563307493509</v>
          </cell>
          <cell r="D3871">
            <v>3.2363694779116448</v>
          </cell>
          <cell r="E3871">
            <v>3.09</v>
          </cell>
          <cell r="F3871">
            <v>0.27700258397932814</v>
          </cell>
        </row>
        <row r="3872">
          <cell r="A3872">
            <v>40501</v>
          </cell>
          <cell r="B3872">
            <v>2.54</v>
          </cell>
          <cell r="C3872">
            <v>3.2894626711444044</v>
          </cell>
          <cell r="D3872">
            <v>3.2370361445783113</v>
          </cell>
          <cell r="E3872">
            <v>3.09</v>
          </cell>
          <cell r="F3872">
            <v>0.27873934383880133</v>
          </cell>
        </row>
        <row r="3873">
          <cell r="A3873">
            <v>40504</v>
          </cell>
          <cell r="B3873">
            <v>2.54</v>
          </cell>
          <cell r="C3873">
            <v>3.2892691115702455</v>
          </cell>
          <cell r="D3873">
            <v>3.23772690763052</v>
          </cell>
          <cell r="E3873">
            <v>3.09</v>
          </cell>
          <cell r="F3873">
            <v>0.27866735537190085</v>
          </cell>
        </row>
        <row r="3874">
          <cell r="A3874">
            <v>40505</v>
          </cell>
          <cell r="B3874">
            <v>2.4900000000000002</v>
          </cell>
          <cell r="C3874">
            <v>3.2890627420604157</v>
          </cell>
          <cell r="D3874">
            <v>3.2383534136546159</v>
          </cell>
          <cell r="E3874">
            <v>3.09</v>
          </cell>
          <cell r="F3874">
            <v>0.26129615285308544</v>
          </cell>
        </row>
        <row r="3875">
          <cell r="A3875">
            <v>40506</v>
          </cell>
          <cell r="B3875">
            <v>2.52</v>
          </cell>
          <cell r="C3875">
            <v>3.2888642230252945</v>
          </cell>
          <cell r="D3875">
            <v>3.2389959839357405</v>
          </cell>
          <cell r="E3875">
            <v>3.09</v>
          </cell>
          <cell r="F3875">
            <v>0.27361899845121324</v>
          </cell>
        </row>
        <row r="3876">
          <cell r="A3876">
            <v>40507</v>
          </cell>
          <cell r="B3876">
            <v>2.5499999999999998</v>
          </cell>
          <cell r="C3876">
            <v>3.2886735483870941</v>
          </cell>
          <cell r="D3876">
            <v>3.2396787148594357</v>
          </cell>
          <cell r="E3876">
            <v>3.09</v>
          </cell>
          <cell r="F3876">
            <v>0.28206451612903227</v>
          </cell>
        </row>
        <row r="3877">
          <cell r="A3877">
            <v>40508</v>
          </cell>
          <cell r="B3877">
            <v>2.5299999999999998</v>
          </cell>
          <cell r="C3877">
            <v>3.2884778121775002</v>
          </cell>
          <cell r="D3877">
            <v>3.2403614457831309</v>
          </cell>
          <cell r="E3877">
            <v>3.09</v>
          </cell>
          <cell r="F3877">
            <v>0.27708978328173373</v>
          </cell>
        </row>
        <row r="3878">
          <cell r="A3878">
            <v>40511</v>
          </cell>
          <cell r="B3878">
            <v>2.52</v>
          </cell>
          <cell r="C3878">
            <v>3.2882795976270289</v>
          </cell>
          <cell r="D3878">
            <v>3.2410441767068252</v>
          </cell>
          <cell r="E3878">
            <v>3.09</v>
          </cell>
          <cell r="F3878">
            <v>0.27340727366520506</v>
          </cell>
        </row>
        <row r="3879">
          <cell r="A3879">
            <v>40512</v>
          </cell>
          <cell r="B3879">
            <v>2.48</v>
          </cell>
          <cell r="C3879">
            <v>3.2880711707065471</v>
          </cell>
          <cell r="D3879">
            <v>3.2416787148594355</v>
          </cell>
          <cell r="E3879">
            <v>3.09</v>
          </cell>
          <cell r="F3879">
            <v>0.2558019597730789</v>
          </cell>
        </row>
        <row r="3880">
          <cell r="A3880">
            <v>40513</v>
          </cell>
          <cell r="B3880">
            <v>2.4900000000000002</v>
          </cell>
          <cell r="C3880">
            <v>3.2878654292343361</v>
          </cell>
          <cell r="D3880">
            <v>3.2423293172690739</v>
          </cell>
          <cell r="E3880">
            <v>3.09</v>
          </cell>
          <cell r="F3880">
            <v>0.26114978087135859</v>
          </cell>
        </row>
        <row r="3881">
          <cell r="A3881">
            <v>40514</v>
          </cell>
          <cell r="B3881">
            <v>2.5099999999999998</v>
          </cell>
          <cell r="C3881">
            <v>3.2876649484536058</v>
          </cell>
          <cell r="D3881">
            <v>3.242995983935741</v>
          </cell>
          <cell r="E3881">
            <v>3.09</v>
          </cell>
          <cell r="F3881">
            <v>0.27036082474226802</v>
          </cell>
        </row>
        <row r="3882">
          <cell r="A3882">
            <v>40515</v>
          </cell>
          <cell r="B3882">
            <v>2.5099999999999998</v>
          </cell>
          <cell r="C3882">
            <v>3.2874645709868564</v>
          </cell>
          <cell r="D3882">
            <v>3.2436626506024075</v>
          </cell>
          <cell r="E3882">
            <v>3.09</v>
          </cell>
          <cell r="F3882">
            <v>0.27029116207163101</v>
          </cell>
        </row>
        <row r="3883">
          <cell r="A3883">
            <v>40518</v>
          </cell>
          <cell r="B3883">
            <v>2.52</v>
          </cell>
          <cell r="C3883">
            <v>3.287266872746005</v>
          </cell>
          <cell r="D3883">
            <v>3.2443373493975884</v>
          </cell>
          <cell r="E3883">
            <v>3.09</v>
          </cell>
          <cell r="F3883">
            <v>0.27408552292632665</v>
          </cell>
        </row>
        <row r="3884">
          <cell r="A3884">
            <v>40519</v>
          </cell>
          <cell r="B3884">
            <v>2.54</v>
          </cell>
          <cell r="C3884">
            <v>3.287074426989439</v>
          </cell>
          <cell r="D3884">
            <v>3.2450522088353391</v>
          </cell>
          <cell r="E3884">
            <v>3.09</v>
          </cell>
          <cell r="F3884">
            <v>0.28019572495493178</v>
          </cell>
        </row>
        <row r="3885">
          <cell r="A3885">
            <v>40520</v>
          </cell>
          <cell r="B3885">
            <v>2.5099999999999998</v>
          </cell>
          <cell r="C3885">
            <v>3.2868743563336746</v>
          </cell>
          <cell r="D3885">
            <v>3.2457751004016049</v>
          </cell>
          <cell r="E3885">
            <v>3.09</v>
          </cell>
          <cell r="F3885">
            <v>0.27008238928939238</v>
          </cell>
        </row>
        <row r="3886">
          <cell r="A3886">
            <v>40521</v>
          </cell>
          <cell r="B3886">
            <v>2.48</v>
          </cell>
          <cell r="C3886">
            <v>3.2866666666666644</v>
          </cell>
          <cell r="D3886">
            <v>3.2464738955823278</v>
          </cell>
          <cell r="E3886">
            <v>3.09</v>
          </cell>
          <cell r="F3886">
            <v>0.25534105534105533</v>
          </cell>
        </row>
        <row r="3887">
          <cell r="A3887">
            <v>40522</v>
          </cell>
          <cell r="B3887">
            <v>2.5099999999999998</v>
          </cell>
          <cell r="C3887">
            <v>3.2864668039114751</v>
          </cell>
          <cell r="D3887">
            <v>3.2472208835341347</v>
          </cell>
          <cell r="E3887">
            <v>3.09</v>
          </cell>
          <cell r="F3887">
            <v>0.27020072053525473</v>
          </cell>
        </row>
        <row r="3888">
          <cell r="A3888">
            <v>40525</v>
          </cell>
          <cell r="B3888">
            <v>2.58</v>
          </cell>
          <cell r="C3888">
            <v>3.2862850527398999</v>
          </cell>
          <cell r="D3888">
            <v>3.2480080321285123</v>
          </cell>
          <cell r="E3888">
            <v>3.09</v>
          </cell>
          <cell r="F3888">
            <v>0.29251350656032932</v>
          </cell>
        </row>
        <row r="3889">
          <cell r="A3889">
            <v>40526</v>
          </cell>
          <cell r="B3889">
            <v>2.58</v>
          </cell>
          <cell r="C3889">
            <v>3.2861033950617262</v>
          </cell>
          <cell r="D3889">
            <v>3.2488032128514042</v>
          </cell>
          <cell r="E3889">
            <v>3.09</v>
          </cell>
          <cell r="F3889">
            <v>0.29243827160493829</v>
          </cell>
        </row>
        <row r="3890">
          <cell r="A3890">
            <v>40527</v>
          </cell>
          <cell r="B3890">
            <v>2.57</v>
          </cell>
          <cell r="C3890">
            <v>3.2859192594497277</v>
          </cell>
          <cell r="D3890">
            <v>3.2495742971887536</v>
          </cell>
          <cell r="E3890">
            <v>3.09</v>
          </cell>
          <cell r="F3890">
            <v>0.29004885574697864</v>
          </cell>
        </row>
        <row r="3891">
          <cell r="A3891">
            <v>40528</v>
          </cell>
          <cell r="B3891">
            <v>2.56</v>
          </cell>
          <cell r="C3891">
            <v>3.2857326478149078</v>
          </cell>
          <cell r="D3891">
            <v>3.250345381526103</v>
          </cell>
          <cell r="E3891">
            <v>3.09</v>
          </cell>
          <cell r="F3891">
            <v>0.28560411311053985</v>
          </cell>
        </row>
        <row r="3892">
          <cell r="A3892">
            <v>40529</v>
          </cell>
          <cell r="B3892">
            <v>2.5499999999999998</v>
          </cell>
          <cell r="C3892">
            <v>3.2855435620663043</v>
          </cell>
          <cell r="D3892">
            <v>3.2511004016064247</v>
          </cell>
          <cell r="E3892">
            <v>3.09</v>
          </cell>
          <cell r="F3892">
            <v>0.28373168851195063</v>
          </cell>
        </row>
        <row r="3893">
          <cell r="A3893">
            <v>40532</v>
          </cell>
          <cell r="B3893">
            <v>2.52</v>
          </cell>
          <cell r="C3893">
            <v>3.2853468653648488</v>
          </cell>
          <cell r="D3893">
            <v>3.2518313253012034</v>
          </cell>
          <cell r="E3893">
            <v>3.09</v>
          </cell>
          <cell r="F3893">
            <v>0.27415210688591984</v>
          </cell>
        </row>
        <row r="3894">
          <cell r="A3894">
            <v>40533</v>
          </cell>
          <cell r="B3894">
            <v>2.56</v>
          </cell>
          <cell r="C3894">
            <v>3.2851605445671694</v>
          </cell>
          <cell r="D3894">
            <v>3.2525863453815247</v>
          </cell>
          <cell r="E3894">
            <v>3.09</v>
          </cell>
          <cell r="F3894">
            <v>0.28589776521962496</v>
          </cell>
        </row>
        <row r="3895">
          <cell r="A3895">
            <v>40534</v>
          </cell>
          <cell r="B3895">
            <v>2.54</v>
          </cell>
          <cell r="C3895">
            <v>3.2849691833590113</v>
          </cell>
          <cell r="D3895">
            <v>3.2533253012048178</v>
          </cell>
          <cell r="E3895">
            <v>3.085</v>
          </cell>
          <cell r="F3895">
            <v>0.28043143297380585</v>
          </cell>
        </row>
        <row r="3896">
          <cell r="A3896">
            <v>40535</v>
          </cell>
          <cell r="B3896">
            <v>2.52</v>
          </cell>
          <cell r="C3896">
            <v>3.2847727856225908</v>
          </cell>
          <cell r="D3896">
            <v>3.2540722891566252</v>
          </cell>
          <cell r="E3896">
            <v>3.08</v>
          </cell>
          <cell r="F3896">
            <v>0.27394094993581514</v>
          </cell>
        </row>
        <row r="3897">
          <cell r="A3897">
            <v>40536</v>
          </cell>
          <cell r="B3897">
            <v>2.5099999999999998</v>
          </cell>
          <cell r="C3897">
            <v>3.2845739219712504</v>
          </cell>
          <cell r="D3897">
            <v>3.2548112449799182</v>
          </cell>
          <cell r="E3897">
            <v>3.08</v>
          </cell>
          <cell r="F3897">
            <v>0.26950718685831621</v>
          </cell>
        </row>
        <row r="3898">
          <cell r="A3898">
            <v>40539</v>
          </cell>
          <cell r="B3898">
            <v>2.46</v>
          </cell>
          <cell r="C3898">
            <v>3.2843623299974314</v>
          </cell>
          <cell r="D3898">
            <v>3.2555100401606412</v>
          </cell>
          <cell r="E3898">
            <v>3.08</v>
          </cell>
          <cell r="F3898">
            <v>0.24300744162176033</v>
          </cell>
        </row>
        <row r="3899">
          <cell r="A3899">
            <v>40540</v>
          </cell>
          <cell r="B3899">
            <v>2.42</v>
          </cell>
          <cell r="C3899">
            <v>3.2841405849153387</v>
          </cell>
          <cell r="D3899">
            <v>3.2561767068273082</v>
          </cell>
          <cell r="E3899">
            <v>3.08</v>
          </cell>
          <cell r="F3899">
            <v>0.22216521292970753</v>
          </cell>
        </row>
        <row r="3900">
          <cell r="A3900">
            <v>40541</v>
          </cell>
          <cell r="B3900">
            <v>2.44</v>
          </cell>
          <cell r="C3900">
            <v>3.2839240830982281</v>
          </cell>
          <cell r="D3900">
            <v>3.2568514056224891</v>
          </cell>
          <cell r="E3900">
            <v>3.08</v>
          </cell>
          <cell r="F3900">
            <v>0.23339317773788151</v>
          </cell>
        </row>
        <row r="3901">
          <cell r="A3901">
            <v>40542</v>
          </cell>
          <cell r="B3901">
            <v>2.4500000000000002</v>
          </cell>
          <cell r="C3901">
            <v>3.2837102564102545</v>
          </cell>
          <cell r="D3901">
            <v>3.2575341365461838</v>
          </cell>
          <cell r="E3901">
            <v>3.08</v>
          </cell>
          <cell r="F3901">
            <v>0.23820512820512821</v>
          </cell>
        </row>
        <row r="3902">
          <cell r="A3902">
            <v>40543</v>
          </cell>
          <cell r="B3902">
            <v>2.33</v>
          </cell>
          <cell r="C3902">
            <v>3.2834657780056373</v>
          </cell>
          <cell r="D3902">
            <v>3.2580963855421676</v>
          </cell>
          <cell r="E3902">
            <v>3.08</v>
          </cell>
          <cell r="F3902">
            <v>0.19379646244552678</v>
          </cell>
        </row>
        <row r="3903">
          <cell r="A3903">
            <v>40547</v>
          </cell>
          <cell r="B3903">
            <v>2.36</v>
          </cell>
          <cell r="C3903">
            <v>3.2832291132752416</v>
          </cell>
          <cell r="D3903">
            <v>3.2586827309236934</v>
          </cell>
          <cell r="E3903">
            <v>3.08</v>
          </cell>
          <cell r="F3903">
            <v>0.20117888262429523</v>
          </cell>
        </row>
        <row r="3904">
          <cell r="A3904">
            <v>40548</v>
          </cell>
          <cell r="B3904">
            <v>2.35</v>
          </cell>
          <cell r="C3904">
            <v>3.2829900076863932</v>
          </cell>
          <cell r="D3904">
            <v>3.2592851405622478</v>
          </cell>
          <cell r="E3904">
            <v>3.08</v>
          </cell>
          <cell r="F3904">
            <v>0.19830899308224442</v>
          </cell>
        </row>
        <row r="3905">
          <cell r="A3905">
            <v>40549</v>
          </cell>
          <cell r="B3905">
            <v>2.34</v>
          </cell>
          <cell r="C3905">
            <v>3.2827484631147525</v>
          </cell>
          <cell r="D3905">
            <v>3.2598714859437741</v>
          </cell>
          <cell r="E3905">
            <v>3.08</v>
          </cell>
          <cell r="F3905">
            <v>0.19672131147540983</v>
          </cell>
        </row>
        <row r="3906">
          <cell r="A3906">
            <v>40550</v>
          </cell>
          <cell r="B3906">
            <v>2.36</v>
          </cell>
          <cell r="C3906">
            <v>3.2825121638924442</v>
          </cell>
          <cell r="D3906">
            <v>3.2604658634538142</v>
          </cell>
          <cell r="E3906">
            <v>3.08</v>
          </cell>
          <cell r="F3906">
            <v>0.20153649167733675</v>
          </cell>
        </row>
        <row r="3907">
          <cell r="A3907">
            <v>40553</v>
          </cell>
          <cell r="B3907">
            <v>2.3199999999999998</v>
          </cell>
          <cell r="C3907">
            <v>3.2822657450076789</v>
          </cell>
          <cell r="D3907">
            <v>3.2610281124497984</v>
          </cell>
          <cell r="E3907">
            <v>3.08</v>
          </cell>
          <cell r="F3907">
            <v>0.19022017409114184</v>
          </cell>
        </row>
        <row r="3908">
          <cell r="A3908">
            <v>40554</v>
          </cell>
          <cell r="B3908">
            <v>2.33</v>
          </cell>
          <cell r="C3908">
            <v>3.2820220117737375</v>
          </cell>
          <cell r="D3908">
            <v>3.2616064257028103</v>
          </cell>
          <cell r="E3908">
            <v>3.08</v>
          </cell>
          <cell r="F3908">
            <v>0.1937547990785769</v>
          </cell>
        </row>
        <row r="3909">
          <cell r="A3909">
            <v>40555</v>
          </cell>
          <cell r="B3909">
            <v>2.35</v>
          </cell>
          <cell r="C3909">
            <v>3.2817835209825983</v>
          </cell>
          <cell r="D3909">
            <v>3.2622168674698786</v>
          </cell>
          <cell r="E3909">
            <v>3.08</v>
          </cell>
          <cell r="F3909">
            <v>0.1988229273285568</v>
          </cell>
        </row>
        <row r="3910">
          <cell r="A3910">
            <v>40556</v>
          </cell>
          <cell r="B3910">
            <v>2.35</v>
          </cell>
          <cell r="C3910">
            <v>3.2815451522128405</v>
          </cell>
          <cell r="D3910">
            <v>3.2628273092369469</v>
          </cell>
          <cell r="E3910">
            <v>3.08</v>
          </cell>
          <cell r="F3910">
            <v>0.19877206446661549</v>
          </cell>
        </row>
        <row r="3911">
          <cell r="A3911">
            <v>40557</v>
          </cell>
          <cell r="B3911">
            <v>2.33</v>
          </cell>
          <cell r="C3911">
            <v>3.2813017902813284</v>
          </cell>
          <cell r="D3911">
            <v>3.263421686746987</v>
          </cell>
          <cell r="E3911">
            <v>3.08</v>
          </cell>
          <cell r="F3911">
            <v>0.19360613810741689</v>
          </cell>
        </row>
        <row r="3912">
          <cell r="A3912">
            <v>40560</v>
          </cell>
          <cell r="B3912">
            <v>2.2599999999999998</v>
          </cell>
          <cell r="C3912">
            <v>3.2810406545640487</v>
          </cell>
          <cell r="D3912">
            <v>3.2639598393574287</v>
          </cell>
          <cell r="E3912">
            <v>3.08</v>
          </cell>
          <cell r="F3912">
            <v>0.17028892866274611</v>
          </cell>
        </row>
        <row r="3913">
          <cell r="A3913">
            <v>40561</v>
          </cell>
          <cell r="B3913">
            <v>2.2599999999999998</v>
          </cell>
          <cell r="C3913">
            <v>3.280779652351737</v>
          </cell>
          <cell r="D3913">
            <v>3.264522088353413</v>
          </cell>
          <cell r="E3913">
            <v>3.08</v>
          </cell>
          <cell r="F3913">
            <v>0.17024539877300612</v>
          </cell>
        </row>
        <row r="3914">
          <cell r="A3914">
            <v>40562</v>
          </cell>
          <cell r="B3914">
            <v>2.2999999999999998</v>
          </cell>
          <cell r="C3914">
            <v>3.2805290058778414</v>
          </cell>
          <cell r="D3914">
            <v>3.2651004016064253</v>
          </cell>
          <cell r="E3914">
            <v>3.08</v>
          </cell>
          <cell r="F3914">
            <v>0.18400204446716076</v>
          </cell>
        </row>
        <row r="3915">
          <cell r="A3915">
            <v>40563</v>
          </cell>
          <cell r="B3915">
            <v>2.23</v>
          </cell>
          <cell r="C3915">
            <v>3.2802606029637182</v>
          </cell>
          <cell r="D3915">
            <v>3.2656144578313246</v>
          </cell>
          <cell r="E3915">
            <v>3.08</v>
          </cell>
          <cell r="F3915">
            <v>0.15763924374041902</v>
          </cell>
        </row>
        <row r="3916">
          <cell r="A3916">
            <v>40564</v>
          </cell>
          <cell r="B3916">
            <v>2.2599999999999998</v>
          </cell>
          <cell r="C3916">
            <v>3.2799999999999985</v>
          </cell>
          <cell r="D3916">
            <v>3.2661526104417664</v>
          </cell>
          <cell r="E3916">
            <v>3.08</v>
          </cell>
          <cell r="F3916">
            <v>0.17037037037037037</v>
          </cell>
        </row>
        <row r="3917">
          <cell r="A3917">
            <v>40567</v>
          </cell>
          <cell r="B3917">
            <v>2.25</v>
          </cell>
          <cell r="C3917">
            <v>3.2797369765066375</v>
          </cell>
          <cell r="D3917">
            <v>3.2666666666666662</v>
          </cell>
          <cell r="E3917">
            <v>3.08</v>
          </cell>
          <cell r="F3917">
            <v>0.16496424923391215</v>
          </cell>
        </row>
        <row r="3918">
          <cell r="A3918">
            <v>40568</v>
          </cell>
          <cell r="B3918">
            <v>2.23</v>
          </cell>
          <cell r="C3918">
            <v>3.2794689813632862</v>
          </cell>
          <cell r="D3918">
            <v>3.2671566265060239</v>
          </cell>
          <cell r="E3918">
            <v>3.08</v>
          </cell>
          <cell r="F3918">
            <v>0.15751850906305848</v>
          </cell>
        </row>
        <row r="3919">
          <cell r="A3919">
            <v>40569</v>
          </cell>
          <cell r="B3919">
            <v>2.2599999999999998</v>
          </cell>
          <cell r="C3919">
            <v>3.2792087799897889</v>
          </cell>
          <cell r="D3919">
            <v>3.2676706827309232</v>
          </cell>
          <cell r="E3919">
            <v>3.08</v>
          </cell>
          <cell r="F3919">
            <v>0.17075038284839203</v>
          </cell>
        </row>
        <row r="3920">
          <cell r="A3920">
            <v>40570</v>
          </cell>
          <cell r="B3920">
            <v>2.2999999999999998</v>
          </cell>
          <cell r="C3920">
            <v>3.2789589180913481</v>
          </cell>
          <cell r="D3920">
            <v>3.2682088353413654</v>
          </cell>
          <cell r="E3920">
            <v>3.08</v>
          </cell>
          <cell r="F3920">
            <v>0.18499617249298289</v>
          </cell>
        </row>
        <row r="3921">
          <cell r="A3921">
            <v>40571</v>
          </cell>
          <cell r="B3921">
            <v>2.2999999999999998</v>
          </cell>
          <cell r="C3921">
            <v>3.2787091836734672</v>
          </cell>
          <cell r="D3921">
            <v>3.268755020080321</v>
          </cell>
          <cell r="E3921">
            <v>3.08</v>
          </cell>
          <cell r="F3921">
            <v>0.18494897959183673</v>
          </cell>
        </row>
        <row r="3922">
          <cell r="A3922">
            <v>40574</v>
          </cell>
          <cell r="B3922">
            <v>2.33</v>
          </cell>
          <cell r="C3922">
            <v>3.2784672277480214</v>
          </cell>
          <cell r="D3922">
            <v>3.2693172690763048</v>
          </cell>
          <cell r="E3922">
            <v>3.08</v>
          </cell>
          <cell r="F3922">
            <v>0.19561336393777098</v>
          </cell>
        </row>
        <row r="3923">
          <cell r="A3923">
            <v>40575</v>
          </cell>
          <cell r="B3923">
            <v>2.34</v>
          </cell>
          <cell r="C3923">
            <v>3.2782279449260558</v>
          </cell>
          <cell r="D3923">
            <v>3.269879518072289</v>
          </cell>
          <cell r="E3923">
            <v>3.08</v>
          </cell>
          <cell r="F3923">
            <v>0.19938806731259562</v>
          </cell>
        </row>
        <row r="3924">
          <cell r="A3924">
            <v>40583</v>
          </cell>
          <cell r="B3924">
            <v>2.3199999999999998</v>
          </cell>
          <cell r="C3924">
            <v>3.2779836859546245</v>
          </cell>
          <cell r="D3924">
            <v>3.2704257028112447</v>
          </cell>
          <cell r="E3924">
            <v>3.08</v>
          </cell>
          <cell r="F3924">
            <v>0.19194494009686464</v>
          </cell>
        </row>
        <row r="3925">
          <cell r="A3925">
            <v>40584</v>
          </cell>
          <cell r="B3925">
            <v>2.35</v>
          </cell>
          <cell r="C3925">
            <v>3.2777471967380203</v>
          </cell>
          <cell r="D3925">
            <v>3.2710040160642571</v>
          </cell>
          <cell r="E3925">
            <v>3.0750000000000002</v>
          </cell>
          <cell r="F3925">
            <v>0.20158002038735984</v>
          </cell>
        </row>
        <row r="3926">
          <cell r="A3926">
            <v>40585</v>
          </cell>
          <cell r="B3926">
            <v>2.36</v>
          </cell>
          <cell r="C3926">
            <v>3.2775133757961763</v>
          </cell>
          <cell r="D3926">
            <v>3.2715823293172694</v>
          </cell>
          <cell r="E3926">
            <v>3.07</v>
          </cell>
          <cell r="F3926">
            <v>0.20535031847133758</v>
          </cell>
        </row>
        <row r="3927">
          <cell r="A3927">
            <v>40588</v>
          </cell>
          <cell r="B3927">
            <v>2.42</v>
          </cell>
          <cell r="C3927">
            <v>3.2772949566989285</v>
          </cell>
          <cell r="D3927">
            <v>3.2722008032128516</v>
          </cell>
          <cell r="E3927">
            <v>3.07</v>
          </cell>
          <cell r="F3927">
            <v>0.22694854814060111</v>
          </cell>
        </row>
        <row r="3928">
          <cell r="A3928">
            <v>40589</v>
          </cell>
          <cell r="B3928">
            <v>2.42</v>
          </cell>
          <cell r="C3928">
            <v>3.2770766488413527</v>
          </cell>
          <cell r="D3928">
            <v>3.272803212851406</v>
          </cell>
          <cell r="E3928">
            <v>3.07</v>
          </cell>
          <cell r="F3928">
            <v>0.22689075630252101</v>
          </cell>
        </row>
        <row r="3929">
          <cell r="A3929">
            <v>40590</v>
          </cell>
          <cell r="B3929">
            <v>2.44</v>
          </cell>
          <cell r="C3929">
            <v>3.2768635437881857</v>
          </cell>
          <cell r="D3929">
            <v>3.2734297188755024</v>
          </cell>
          <cell r="E3929">
            <v>3.07</v>
          </cell>
          <cell r="F3929">
            <v>0.23854378818737271</v>
          </cell>
        </row>
        <row r="3930">
          <cell r="A3930">
            <v>40591</v>
          </cell>
          <cell r="B3930">
            <v>2.44</v>
          </cell>
          <cell r="C3930">
            <v>3.2766505472130296</v>
          </cell>
          <cell r="D3930">
            <v>3.2740481927710849</v>
          </cell>
          <cell r="E3930">
            <v>3.07</v>
          </cell>
          <cell r="F3930">
            <v>0.23848307457368287</v>
          </cell>
        </row>
        <row r="3931">
          <cell r="A3931">
            <v>40592</v>
          </cell>
          <cell r="B3931">
            <v>2.42</v>
          </cell>
          <cell r="C3931">
            <v>3.2764325699745531</v>
          </cell>
          <cell r="D3931">
            <v>3.2746345381526107</v>
          </cell>
          <cell r="E3931">
            <v>3.07</v>
          </cell>
          <cell r="F3931">
            <v>0.2267175572519084</v>
          </cell>
        </row>
        <row r="3932">
          <cell r="A3932">
            <v>40595</v>
          </cell>
          <cell r="B3932">
            <v>2.4500000000000002</v>
          </cell>
          <cell r="C3932">
            <v>3.2762223352836415</v>
          </cell>
          <cell r="D3932">
            <v>3.2752610441767072</v>
          </cell>
          <cell r="E3932">
            <v>3.07</v>
          </cell>
          <cell r="F3932">
            <v>0.24395828033579242</v>
          </cell>
        </row>
        <row r="3933">
          <cell r="A3933">
            <v>40596</v>
          </cell>
          <cell r="B3933">
            <v>2.39</v>
          </cell>
          <cell r="C3933">
            <v>3.2759969481180047</v>
          </cell>
          <cell r="D3933">
            <v>3.275847389558233</v>
          </cell>
          <cell r="E3933">
            <v>3.07</v>
          </cell>
          <cell r="F3933">
            <v>0.21490335707019328</v>
          </cell>
        </row>
        <row r="3934">
          <cell r="A3934">
            <v>40597</v>
          </cell>
          <cell r="B3934">
            <v>2.39</v>
          </cell>
          <cell r="C3934">
            <v>3.275771675565724</v>
          </cell>
          <cell r="D3934">
            <v>3.2764096385542167</v>
          </cell>
          <cell r="E3934">
            <v>3.07</v>
          </cell>
          <cell r="F3934">
            <v>0.21484871599288075</v>
          </cell>
        </row>
        <row r="3935">
          <cell r="A3935">
            <v>40598</v>
          </cell>
          <cell r="B3935">
            <v>2.4</v>
          </cell>
          <cell r="C3935">
            <v>3.2755490594814418</v>
          </cell>
          <cell r="D3935">
            <v>3.2769718875502005</v>
          </cell>
          <cell r="E3935">
            <v>3.07</v>
          </cell>
          <cell r="F3935">
            <v>0.21860701576004068</v>
          </cell>
        </row>
        <row r="3936">
          <cell r="A3936">
            <v>40599</v>
          </cell>
          <cell r="B3936">
            <v>2.4</v>
          </cell>
          <cell r="C3936">
            <v>3.2753265565438356</v>
          </cell>
          <cell r="D3936">
            <v>3.2775261044176704</v>
          </cell>
          <cell r="E3936">
            <v>3.07</v>
          </cell>
          <cell r="F3936">
            <v>0.21855146124523506</v>
          </cell>
        </row>
        <row r="3937">
          <cell r="A3937">
            <v>40602</v>
          </cell>
          <cell r="B3937">
            <v>2.42</v>
          </cell>
          <cell r="C3937">
            <v>3.2751092479674777</v>
          </cell>
          <cell r="D3937">
            <v>3.2780883534136547</v>
          </cell>
          <cell r="E3937">
            <v>3.07</v>
          </cell>
          <cell r="F3937">
            <v>0.22738821138211382</v>
          </cell>
        </row>
        <row r="3938">
          <cell r="A3938">
            <v>40603</v>
          </cell>
          <cell r="B3938">
            <v>2.4300000000000002</v>
          </cell>
          <cell r="C3938">
            <v>3.2748945897891777</v>
          </cell>
          <cell r="D3938">
            <v>3.2786666666666666</v>
          </cell>
          <cell r="E3938">
            <v>3.07</v>
          </cell>
          <cell r="F3938">
            <v>0.2334264668529337</v>
          </cell>
        </row>
        <row r="3939">
          <cell r="A3939">
            <v>40604</v>
          </cell>
          <cell r="B3939">
            <v>2.4300000000000002</v>
          </cell>
          <cell r="C3939">
            <v>3.2746800406297596</v>
          </cell>
          <cell r="D3939">
            <v>3.2792289156626504</v>
          </cell>
          <cell r="E3939">
            <v>3.07</v>
          </cell>
          <cell r="F3939">
            <v>0.23336719146775012</v>
          </cell>
        </row>
        <row r="3940">
          <cell r="A3940">
            <v>40605</v>
          </cell>
          <cell r="B3940">
            <v>2.4300000000000002</v>
          </cell>
          <cell r="C3940">
            <v>3.2744656004061929</v>
          </cell>
          <cell r="D3940">
            <v>3.279799196787148</v>
          </cell>
          <cell r="E3940">
            <v>3.07</v>
          </cell>
          <cell r="F3940">
            <v>0.23330794617923331</v>
          </cell>
        </row>
        <row r="3941">
          <cell r="A3941">
            <v>40606</v>
          </cell>
          <cell r="B3941">
            <v>2.46</v>
          </cell>
          <cell r="C3941">
            <v>3.2742588832487289</v>
          </cell>
          <cell r="D3941">
            <v>3.280417670682731</v>
          </cell>
          <cell r="E3941">
            <v>3.07</v>
          </cell>
          <cell r="F3941">
            <v>0.25101522842639595</v>
          </cell>
        </row>
        <row r="3942">
          <cell r="A3942">
            <v>40609</v>
          </cell>
          <cell r="B3942">
            <v>2.5</v>
          </cell>
          <cell r="C3942">
            <v>3.2740624207054028</v>
          </cell>
          <cell r="D3942">
            <v>3.2810602409638552</v>
          </cell>
          <cell r="E3942">
            <v>3.07</v>
          </cell>
          <cell r="F3942">
            <v>0.27353463587921845</v>
          </cell>
        </row>
        <row r="3943">
          <cell r="A3943">
            <v>40610</v>
          </cell>
          <cell r="B3943">
            <v>2.5099999999999998</v>
          </cell>
          <cell r="C3943">
            <v>3.2738685946220176</v>
          </cell>
          <cell r="D3943">
            <v>3.2816787148594373</v>
          </cell>
          <cell r="E3943">
            <v>3.07</v>
          </cell>
          <cell r="F3943">
            <v>0.27777777777777779</v>
          </cell>
        </row>
        <row r="3944">
          <cell r="A3944">
            <v>40611</v>
          </cell>
          <cell r="B3944">
            <v>2.5099999999999998</v>
          </cell>
          <cell r="C3944">
            <v>3.2736748668526485</v>
          </cell>
          <cell r="D3944">
            <v>3.2822730923694778</v>
          </cell>
          <cell r="E3944">
            <v>3.07</v>
          </cell>
          <cell r="F3944">
            <v>0.27770732944458532</v>
          </cell>
        </row>
        <row r="3945">
          <cell r="A3945">
            <v>40612</v>
          </cell>
          <cell r="B3945">
            <v>2.4700000000000002</v>
          </cell>
          <cell r="C3945">
            <v>3.2734710953346835</v>
          </cell>
          <cell r="D3945">
            <v>3.2828273092369478</v>
          </cell>
          <cell r="E3945">
            <v>3.07</v>
          </cell>
          <cell r="F3945">
            <v>0.25684584178498987</v>
          </cell>
        </row>
        <row r="3946">
          <cell r="A3946">
            <v>40613</v>
          </cell>
          <cell r="B3946">
            <v>2.4500000000000002</v>
          </cell>
          <cell r="C3946">
            <v>3.2732623574144468</v>
          </cell>
          <cell r="D3946">
            <v>3.2833654618473891</v>
          </cell>
          <cell r="E3946">
            <v>3.07</v>
          </cell>
          <cell r="F3946">
            <v>0.24512040557667933</v>
          </cell>
        </row>
        <row r="3947">
          <cell r="A3947">
            <v>40616</v>
          </cell>
          <cell r="B3947">
            <v>2.4500000000000002</v>
          </cell>
          <cell r="C3947">
            <v>3.2730537252914327</v>
          </cell>
          <cell r="D3947">
            <v>3.2839116465863452</v>
          </cell>
          <cell r="E3947">
            <v>3.07</v>
          </cell>
          <cell r="F3947">
            <v>0.24505828687278255</v>
          </cell>
        </row>
        <row r="3948">
          <cell r="A3948">
            <v>40617</v>
          </cell>
          <cell r="B3948">
            <v>2.42</v>
          </cell>
          <cell r="C3948">
            <v>3.2728375981758284</v>
          </cell>
          <cell r="D3948">
            <v>3.2844257028112449</v>
          </cell>
          <cell r="E3948">
            <v>3.07</v>
          </cell>
          <cell r="F3948">
            <v>0.22675449708639472</v>
          </cell>
        </row>
        <row r="3949">
          <cell r="A3949">
            <v>40618</v>
          </cell>
          <cell r="B3949">
            <v>2.4500000000000002</v>
          </cell>
          <cell r="C3949">
            <v>3.2726291793313056</v>
          </cell>
          <cell r="D3949">
            <v>3.2849236947791161</v>
          </cell>
          <cell r="E3949">
            <v>3.07</v>
          </cell>
          <cell r="F3949">
            <v>0.24518743667679838</v>
          </cell>
        </row>
        <row r="3950">
          <cell r="A3950">
            <v>40619</v>
          </cell>
          <cell r="B3950">
            <v>2.42</v>
          </cell>
          <cell r="C3950">
            <v>3.2724132691820702</v>
          </cell>
          <cell r="D3950">
            <v>3.2854056224899595</v>
          </cell>
          <cell r="E3950">
            <v>3.07</v>
          </cell>
          <cell r="F3950">
            <v>0.22663965560901495</v>
          </cell>
        </row>
        <row r="3951">
          <cell r="A3951">
            <v>40620</v>
          </cell>
          <cell r="B3951">
            <v>2.4300000000000002</v>
          </cell>
          <cell r="C3951">
            <v>3.2721999999999989</v>
          </cell>
          <cell r="D3951">
            <v>3.2858875502008029</v>
          </cell>
          <cell r="E3951">
            <v>3.07</v>
          </cell>
          <cell r="F3951">
            <v>0.23316455696202532</v>
          </cell>
        </row>
        <row r="3952">
          <cell r="A3952">
            <v>40623</v>
          </cell>
          <cell r="B3952">
            <v>2.4300000000000002</v>
          </cell>
          <cell r="C3952">
            <v>3.2719868387749926</v>
          </cell>
          <cell r="D3952">
            <v>3.2863935742971879</v>
          </cell>
          <cell r="E3952">
            <v>3.07</v>
          </cell>
          <cell r="F3952">
            <v>0.23310554290053151</v>
          </cell>
        </row>
        <row r="3953">
          <cell r="A3953">
            <v>40624</v>
          </cell>
          <cell r="B3953">
            <v>2.44</v>
          </cell>
          <cell r="C3953">
            <v>3.2717763157894728</v>
          </cell>
          <cell r="D3953">
            <v>3.2868995983935738</v>
          </cell>
          <cell r="E3953">
            <v>3.07</v>
          </cell>
          <cell r="F3953">
            <v>0.24038461538461539</v>
          </cell>
        </row>
        <row r="3954">
          <cell r="A3954">
            <v>40625</v>
          </cell>
          <cell r="B3954">
            <v>2.4700000000000002</v>
          </cell>
          <cell r="C3954">
            <v>3.2715734884897536</v>
          </cell>
          <cell r="D3954">
            <v>3.2874297188755013</v>
          </cell>
          <cell r="E3954">
            <v>3.07</v>
          </cell>
          <cell r="F3954">
            <v>0.25828484695168225</v>
          </cell>
        </row>
        <row r="3955">
          <cell r="A3955">
            <v>40626</v>
          </cell>
          <cell r="B3955">
            <v>2.4700000000000002</v>
          </cell>
          <cell r="C3955">
            <v>3.271370763783509</v>
          </cell>
          <cell r="D3955">
            <v>3.2879518072289144</v>
          </cell>
          <cell r="E3955">
            <v>3.07</v>
          </cell>
          <cell r="F3955">
            <v>0.25821952453211938</v>
          </cell>
        </row>
        <row r="3956">
          <cell r="A3956">
            <v>40627</v>
          </cell>
          <cell r="B3956">
            <v>2.4900000000000002</v>
          </cell>
          <cell r="C3956">
            <v>3.2711731984829315</v>
          </cell>
          <cell r="D3956">
            <v>3.2884738955823281</v>
          </cell>
          <cell r="E3956">
            <v>3.07</v>
          </cell>
          <cell r="F3956">
            <v>0.27029077117572692</v>
          </cell>
        </row>
        <row r="3957">
          <cell r="A3957">
            <v>40630</v>
          </cell>
          <cell r="B3957">
            <v>2.5</v>
          </cell>
          <cell r="C3957">
            <v>3.2709782608695637</v>
          </cell>
          <cell r="D3957">
            <v>3.2890441767068261</v>
          </cell>
          <cell r="E3957">
            <v>3.07</v>
          </cell>
          <cell r="F3957">
            <v>0.27553083923154703</v>
          </cell>
        </row>
        <row r="3958">
          <cell r="A3958">
            <v>40631</v>
          </cell>
          <cell r="B3958">
            <v>2.48</v>
          </cell>
          <cell r="C3958">
            <v>3.2707783674500868</v>
          </cell>
          <cell r="D3958">
            <v>3.2895983935742961</v>
          </cell>
          <cell r="E3958">
            <v>3.07</v>
          </cell>
          <cell r="F3958">
            <v>0.26459438968915844</v>
          </cell>
        </row>
        <row r="3959">
          <cell r="A3959">
            <v>40632</v>
          </cell>
          <cell r="B3959">
            <v>2.48</v>
          </cell>
          <cell r="C3959">
            <v>3.2705785750378964</v>
          </cell>
          <cell r="D3959">
            <v>3.290152610441766</v>
          </cell>
          <cell r="E3959">
            <v>3.07</v>
          </cell>
          <cell r="F3959">
            <v>0.26452753916119254</v>
          </cell>
        </row>
        <row r="3960">
          <cell r="A3960">
            <v>40633</v>
          </cell>
          <cell r="B3960">
            <v>2.33</v>
          </cell>
          <cell r="C3960">
            <v>3.2703409952008067</v>
          </cell>
          <cell r="D3960">
            <v>3.2905622489959834</v>
          </cell>
          <cell r="E3960">
            <v>3.07</v>
          </cell>
          <cell r="F3960">
            <v>0.19398838090426876</v>
          </cell>
        </row>
        <row r="3961">
          <cell r="A3961">
            <v>40634</v>
          </cell>
          <cell r="B3961">
            <v>2.37</v>
          </cell>
          <cell r="C3961">
            <v>3.2701136363636349</v>
          </cell>
          <cell r="D3961">
            <v>3.29101204819277</v>
          </cell>
          <cell r="E3961">
            <v>3.07</v>
          </cell>
          <cell r="F3961">
            <v>0.20732323232323233</v>
          </cell>
        </row>
        <row r="3962">
          <cell r="A3962">
            <v>40639</v>
          </cell>
          <cell r="B3962">
            <v>2.39</v>
          </cell>
          <cell r="C3962">
            <v>3.2698914415551612</v>
          </cell>
          <cell r="D3962">
            <v>3.291469879518071</v>
          </cell>
          <cell r="E3962">
            <v>3.07</v>
          </cell>
          <cell r="F3962">
            <v>0.21383489017924767</v>
          </cell>
        </row>
        <row r="3963">
          <cell r="A3963">
            <v>40640</v>
          </cell>
          <cell r="B3963">
            <v>2.4</v>
          </cell>
          <cell r="C3963">
            <v>3.2696718828874287</v>
          </cell>
          <cell r="D3963">
            <v>3.291927710843372</v>
          </cell>
          <cell r="E3963">
            <v>3.07</v>
          </cell>
          <cell r="F3963">
            <v>0.21781928319030794</v>
          </cell>
        </row>
        <row r="3964">
          <cell r="A3964">
            <v>40641</v>
          </cell>
          <cell r="B3964">
            <v>2.42</v>
          </cell>
          <cell r="C3964">
            <v>3.2694574817057767</v>
          </cell>
          <cell r="D3964">
            <v>3.2924096385542154</v>
          </cell>
          <cell r="E3964">
            <v>3.07</v>
          </cell>
          <cell r="F3964">
            <v>0.2268483472117083</v>
          </cell>
        </row>
        <row r="3965">
          <cell r="A3965">
            <v>40644</v>
          </cell>
          <cell r="B3965">
            <v>2.41</v>
          </cell>
          <cell r="C3965">
            <v>3.2692406659939439</v>
          </cell>
          <cell r="D3965">
            <v>3.292883534136545</v>
          </cell>
          <cell r="E3965">
            <v>3.0649999999999999</v>
          </cell>
          <cell r="F3965">
            <v>0.22174571140262361</v>
          </cell>
        </row>
        <row r="3966">
          <cell r="A3966">
            <v>40645</v>
          </cell>
          <cell r="B3966">
            <v>2.41</v>
          </cell>
          <cell r="C3966">
            <v>3.2690239596469088</v>
          </cell>
          <cell r="D3966">
            <v>3.2933493975903603</v>
          </cell>
          <cell r="E3966">
            <v>3.06</v>
          </cell>
          <cell r="F3966">
            <v>0.22168978562421185</v>
          </cell>
        </row>
        <row r="3967">
          <cell r="A3967">
            <v>40646</v>
          </cell>
          <cell r="B3967">
            <v>2.4300000000000002</v>
          </cell>
          <cell r="C3967">
            <v>3.2688124054462917</v>
          </cell>
          <cell r="D3967">
            <v>3.2938554216867466</v>
          </cell>
          <cell r="E3967">
            <v>3.06</v>
          </cell>
          <cell r="F3967">
            <v>0.23398890569843672</v>
          </cell>
        </row>
        <row r="3968">
          <cell r="A3968">
            <v>40647</v>
          </cell>
          <cell r="B3968">
            <v>2.4300000000000002</v>
          </cell>
          <cell r="C3968">
            <v>3.2686009579026956</v>
          </cell>
          <cell r="D3968">
            <v>3.2943534136546178</v>
          </cell>
          <cell r="E3968">
            <v>3.06</v>
          </cell>
          <cell r="F3968">
            <v>0.23392992185530628</v>
          </cell>
        </row>
        <row r="3969">
          <cell r="A3969">
            <v>40648</v>
          </cell>
          <cell r="B3969">
            <v>2.44</v>
          </cell>
          <cell r="C3969">
            <v>3.2683921370967726</v>
          </cell>
          <cell r="D3969">
            <v>3.2948674698795171</v>
          </cell>
          <cell r="E3969">
            <v>3.06</v>
          </cell>
          <cell r="F3969">
            <v>0.24168346774193547</v>
          </cell>
        </row>
        <row r="3970">
          <cell r="A3970">
            <v>40651</v>
          </cell>
          <cell r="B3970">
            <v>2.44</v>
          </cell>
          <cell r="C3970">
            <v>3.2681834215167536</v>
          </cell>
          <cell r="D3970">
            <v>3.2954136546184722</v>
          </cell>
          <cell r="E3970">
            <v>3.06</v>
          </cell>
          <cell r="F3970">
            <v>0.24162257495590828</v>
          </cell>
        </row>
        <row r="3971">
          <cell r="A3971">
            <v>40652</v>
          </cell>
          <cell r="B3971">
            <v>2.4</v>
          </cell>
          <cell r="C3971">
            <v>3.2679647355163715</v>
          </cell>
          <cell r="D3971">
            <v>3.2959437751004002</v>
          </cell>
          <cell r="E3971">
            <v>3.06</v>
          </cell>
          <cell r="F3971">
            <v>0.21738035264483627</v>
          </cell>
        </row>
        <row r="3972">
          <cell r="A3972">
            <v>40653</v>
          </cell>
          <cell r="B3972">
            <v>2.4</v>
          </cell>
          <cell r="C3972">
            <v>3.2677461596575155</v>
          </cell>
          <cell r="D3972">
            <v>3.296481927710841</v>
          </cell>
          <cell r="E3972">
            <v>3.06</v>
          </cell>
          <cell r="F3972">
            <v>0.21732561067741124</v>
          </cell>
        </row>
        <row r="3973">
          <cell r="A3973">
            <v>40654</v>
          </cell>
          <cell r="B3973">
            <v>2.42</v>
          </cell>
          <cell r="C3973">
            <v>3.2675327291037246</v>
          </cell>
          <cell r="D3973">
            <v>3.2970361445783114</v>
          </cell>
          <cell r="E3973">
            <v>3.06</v>
          </cell>
          <cell r="F3973">
            <v>0.22734138972809667</v>
          </cell>
        </row>
        <row r="3974">
          <cell r="A3974">
            <v>40655</v>
          </cell>
          <cell r="B3974">
            <v>2.4</v>
          </cell>
          <cell r="C3974">
            <v>3.2673143720110733</v>
          </cell>
          <cell r="D3974">
            <v>3.2975582329317246</v>
          </cell>
          <cell r="E3974">
            <v>3.06</v>
          </cell>
          <cell r="F3974">
            <v>0.21721620941354142</v>
          </cell>
        </row>
        <row r="3975">
          <cell r="A3975">
            <v>40658</v>
          </cell>
          <cell r="B3975">
            <v>2.37</v>
          </cell>
          <cell r="C3975">
            <v>3.2670885757423238</v>
          </cell>
          <cell r="D3975">
            <v>3.2980562248995962</v>
          </cell>
          <cell r="E3975">
            <v>3.06</v>
          </cell>
          <cell r="F3975">
            <v>0.20659285354806239</v>
          </cell>
        </row>
        <row r="3976">
          <cell r="A3976">
            <v>40659</v>
          </cell>
          <cell r="B3976">
            <v>2.35</v>
          </cell>
          <cell r="C3976">
            <v>3.2668578616352186</v>
          </cell>
          <cell r="D3976">
            <v>3.2985220883534119</v>
          </cell>
          <cell r="E3976">
            <v>3.06</v>
          </cell>
          <cell r="F3976">
            <v>0.19924528301886793</v>
          </cell>
        </row>
        <row r="3977">
          <cell r="A3977">
            <v>40660</v>
          </cell>
          <cell r="B3977">
            <v>2.34</v>
          </cell>
          <cell r="C3977">
            <v>3.2666247484909445</v>
          </cell>
          <cell r="D3977">
            <v>3.2989799196787128</v>
          </cell>
          <cell r="E3977">
            <v>3.06</v>
          </cell>
          <cell r="F3977">
            <v>0.19718309859154928</v>
          </cell>
        </row>
        <row r="3978">
          <cell r="A3978">
            <v>40661</v>
          </cell>
          <cell r="B3978">
            <v>2.3199999999999998</v>
          </cell>
          <cell r="C3978">
            <v>3.2663867236610495</v>
          </cell>
          <cell r="D3978">
            <v>3.2994216867469861</v>
          </cell>
          <cell r="E3978">
            <v>3.06</v>
          </cell>
          <cell r="F3978">
            <v>0.18933869751068644</v>
          </cell>
        </row>
        <row r="3979">
          <cell r="A3979">
            <v>40662</v>
          </cell>
          <cell r="B3979">
            <v>2.34</v>
          </cell>
          <cell r="C3979">
            <v>3.2661538461538449</v>
          </cell>
          <cell r="D3979">
            <v>3.2998634538152594</v>
          </cell>
          <cell r="E3979">
            <v>3.06</v>
          </cell>
          <cell r="F3979">
            <v>0.19733534439416792</v>
          </cell>
        </row>
        <row r="3980">
          <cell r="A3980">
            <v>40666</v>
          </cell>
          <cell r="B3980">
            <v>2.35</v>
          </cell>
          <cell r="C3980">
            <v>3.2659235988941933</v>
          </cell>
          <cell r="D3980">
            <v>3.3003052208835335</v>
          </cell>
          <cell r="E3980">
            <v>3.06</v>
          </cell>
          <cell r="F3980">
            <v>0.19979894445840662</v>
          </cell>
        </row>
        <row r="3981">
          <cell r="A3981">
            <v>40667</v>
          </cell>
          <cell r="B3981">
            <v>2.2999999999999998</v>
          </cell>
          <cell r="C3981">
            <v>3.2656809045226116</v>
          </cell>
          <cell r="D3981">
            <v>3.3007068273092357</v>
          </cell>
          <cell r="E3981">
            <v>3.06</v>
          </cell>
          <cell r="F3981">
            <v>0.18216080402010051</v>
          </cell>
        </row>
        <row r="3982">
          <cell r="A3982">
            <v>40668</v>
          </cell>
          <cell r="B3982">
            <v>2.31</v>
          </cell>
          <cell r="C3982">
            <v>3.2654408440090412</v>
          </cell>
          <cell r="D3982">
            <v>3.3011084337349383</v>
          </cell>
          <cell r="E3982">
            <v>3.06</v>
          </cell>
          <cell r="F3982">
            <v>0.18663652348656118</v>
          </cell>
        </row>
        <row r="3983">
          <cell r="A3983">
            <v>40669</v>
          </cell>
          <cell r="B3983">
            <v>2.2999999999999998</v>
          </cell>
          <cell r="C3983">
            <v>3.2651983927674517</v>
          </cell>
          <cell r="D3983">
            <v>3.301510040160641</v>
          </cell>
          <cell r="E3983">
            <v>3.06</v>
          </cell>
          <cell r="F3983">
            <v>0.18206931190356604</v>
          </cell>
        </row>
        <row r="3984">
          <cell r="A3984">
            <v>40672</v>
          </cell>
          <cell r="B3984">
            <v>2.2999999999999998</v>
          </cell>
          <cell r="C3984">
            <v>3.2649560632688908</v>
          </cell>
          <cell r="D3984">
            <v>3.301911646586345</v>
          </cell>
          <cell r="E3984">
            <v>3.06</v>
          </cell>
          <cell r="F3984">
            <v>0.18202360030128045</v>
          </cell>
        </row>
        <row r="3985">
          <cell r="A3985">
            <v>40673</v>
          </cell>
          <cell r="B3985">
            <v>2.3199999999999998</v>
          </cell>
          <cell r="C3985">
            <v>3.2647188755020062</v>
          </cell>
          <cell r="D3985">
            <v>3.3023293172690753</v>
          </cell>
          <cell r="E3985">
            <v>3.06</v>
          </cell>
          <cell r="F3985">
            <v>0.19001004016064257</v>
          </cell>
        </row>
        <row r="3986">
          <cell r="A3986">
            <v>40674</v>
          </cell>
          <cell r="B3986">
            <v>2.31</v>
          </cell>
          <cell r="C3986">
            <v>3.2644792973651171</v>
          </cell>
          <cell r="D3986">
            <v>3.3027309236947788</v>
          </cell>
          <cell r="E3986">
            <v>3.06</v>
          </cell>
          <cell r="F3986">
            <v>0.18695106649937265</v>
          </cell>
        </row>
        <row r="3987">
          <cell r="A3987">
            <v>40675</v>
          </cell>
          <cell r="B3987">
            <v>2.2799999999999998</v>
          </cell>
          <cell r="C3987">
            <v>3.2642323130958335</v>
          </cell>
          <cell r="D3987">
            <v>3.3031164658634533</v>
          </cell>
          <cell r="E3987">
            <v>3.06</v>
          </cell>
          <cell r="F3987">
            <v>0.17486201705970897</v>
          </cell>
        </row>
        <row r="3988">
          <cell r="A3988">
            <v>40676</v>
          </cell>
          <cell r="B3988">
            <v>2.2999999999999998</v>
          </cell>
          <cell r="C3988">
            <v>3.2639904690243271</v>
          </cell>
          <cell r="D3988">
            <v>3.3035582329317266</v>
          </cell>
          <cell r="E3988">
            <v>3.06</v>
          </cell>
          <cell r="F3988">
            <v>0.18209179834462003</v>
          </cell>
        </row>
        <row r="3989">
          <cell r="A3989">
            <v>40679</v>
          </cell>
          <cell r="B3989">
            <v>2.29</v>
          </cell>
          <cell r="C3989">
            <v>3.2637462387161467</v>
          </cell>
          <cell r="D3989">
            <v>3.3039759036144569</v>
          </cell>
          <cell r="E3989">
            <v>3.06</v>
          </cell>
          <cell r="F3989">
            <v>0.17803410230692077</v>
          </cell>
        </row>
        <row r="3990">
          <cell r="A3990">
            <v>40680</v>
          </cell>
          <cell r="B3990">
            <v>2.29</v>
          </cell>
          <cell r="C3990">
            <v>3.2635021308598628</v>
          </cell>
          <cell r="D3990">
            <v>3.3043775100401596</v>
          </cell>
          <cell r="E3990">
            <v>3.06</v>
          </cell>
          <cell r="F3990">
            <v>0.17798947104537477</v>
          </cell>
        </row>
        <row r="3991">
          <cell r="A3991">
            <v>40681</v>
          </cell>
          <cell r="B3991">
            <v>2.2999999999999998</v>
          </cell>
          <cell r="C3991">
            <v>3.263260651629071</v>
          </cell>
          <cell r="D3991">
            <v>3.3047791164658618</v>
          </cell>
          <cell r="E3991">
            <v>3.06</v>
          </cell>
          <cell r="F3991">
            <v>0.18245614035087721</v>
          </cell>
        </row>
        <row r="3992">
          <cell r="A3992">
            <v>40682</v>
          </cell>
          <cell r="B3992">
            <v>2.2999999999999998</v>
          </cell>
          <cell r="C3992">
            <v>3.2630192934101707</v>
          </cell>
          <cell r="D3992">
            <v>3.3051807228915648</v>
          </cell>
          <cell r="E3992">
            <v>3.06</v>
          </cell>
          <cell r="F3992">
            <v>0.18241042345276873</v>
          </cell>
        </row>
        <row r="3993">
          <cell r="A3993">
            <v>40683</v>
          </cell>
          <cell r="B3993">
            <v>2.2999999999999998</v>
          </cell>
          <cell r="C3993">
            <v>3.2627780561122224</v>
          </cell>
          <cell r="D3993">
            <v>3.3055823293172684</v>
          </cell>
          <cell r="E3993">
            <v>3.06</v>
          </cell>
          <cell r="F3993">
            <v>0.18236472945891782</v>
          </cell>
        </row>
        <row r="3994">
          <cell r="A3994">
            <v>40686</v>
          </cell>
          <cell r="B3994">
            <v>2.23</v>
          </cell>
          <cell r="C3994">
            <v>3.2625194089656877</v>
          </cell>
          <cell r="D3994">
            <v>3.3059116465863445</v>
          </cell>
          <cell r="E3994">
            <v>3.06</v>
          </cell>
          <cell r="F3994">
            <v>0.15452041071875783</v>
          </cell>
        </row>
        <row r="3995">
          <cell r="A3995">
            <v>40687</v>
          </cell>
          <cell r="B3995">
            <v>2.23</v>
          </cell>
          <cell r="C3995">
            <v>3.2622608913370033</v>
          </cell>
          <cell r="D3995">
            <v>3.3062409638554198</v>
          </cell>
          <cell r="E3995">
            <v>3.06</v>
          </cell>
          <cell r="F3995">
            <v>0.15448172258387582</v>
          </cell>
        </row>
        <row r="3996">
          <cell r="A3996">
            <v>40688</v>
          </cell>
          <cell r="B3996">
            <v>2.2000000000000002</v>
          </cell>
          <cell r="C3996">
            <v>3.2619949937421753</v>
          </cell>
          <cell r="D3996">
            <v>3.3065461847389539</v>
          </cell>
          <cell r="E3996">
            <v>3.06</v>
          </cell>
          <cell r="F3996">
            <v>0.14367959949937423</v>
          </cell>
        </row>
        <row r="3997">
          <cell r="A3997">
            <v>40689</v>
          </cell>
          <cell r="B3997">
            <v>2.2000000000000002</v>
          </cell>
          <cell r="C3997">
            <v>3.261729229229227</v>
          </cell>
          <cell r="D3997">
            <v>3.3068835341365443</v>
          </cell>
          <cell r="E3997">
            <v>3.06</v>
          </cell>
          <cell r="F3997">
            <v>0.14364364364364365</v>
          </cell>
        </row>
        <row r="3998">
          <cell r="A3998">
            <v>40690</v>
          </cell>
          <cell r="B3998">
            <v>2.1800000000000002</v>
          </cell>
          <cell r="C3998">
            <v>3.261458593945457</v>
          </cell>
          <cell r="D3998">
            <v>3.3071726907630508</v>
          </cell>
          <cell r="E3998">
            <v>3.06</v>
          </cell>
          <cell r="F3998">
            <v>0.13610207655741807</v>
          </cell>
        </row>
        <row r="3999">
          <cell r="A3999">
            <v>40693</v>
          </cell>
          <cell r="B3999">
            <v>2.1800000000000002</v>
          </cell>
          <cell r="C3999">
            <v>3.2611880940470215</v>
          </cell>
          <cell r="D3999">
            <v>3.307445783132529</v>
          </cell>
          <cell r="E3999">
            <v>3.06</v>
          </cell>
          <cell r="F3999">
            <v>0.13606803401700851</v>
          </cell>
        </row>
        <row r="4000">
          <cell r="A4000">
            <v>40694</v>
          </cell>
          <cell r="B4000">
            <v>2.21</v>
          </cell>
          <cell r="C4000">
            <v>3.2609252313078247</v>
          </cell>
          <cell r="D4000">
            <v>3.307734939759035</v>
          </cell>
          <cell r="E4000">
            <v>3.06</v>
          </cell>
          <cell r="F4000">
            <v>0.14828707176794198</v>
          </cell>
        </row>
        <row r="4001">
          <cell r="A4001">
            <v>40695</v>
          </cell>
          <cell r="B4001">
            <v>2.21</v>
          </cell>
          <cell r="C4001">
            <v>3.2606624999999978</v>
          </cell>
          <cell r="D4001">
            <v>3.3080160642570271</v>
          </cell>
          <cell r="E4001">
            <v>3.06</v>
          </cell>
          <cell r="F4001">
            <v>0.14824999999999999</v>
          </cell>
        </row>
        <row r="4002">
          <cell r="A4002">
            <v>40696</v>
          </cell>
          <cell r="B4002">
            <v>2.1800000000000002</v>
          </cell>
          <cell r="C4002">
            <v>3.260392401899523</v>
          </cell>
          <cell r="D4002">
            <v>3.3082891566265049</v>
          </cell>
          <cell r="E4002">
            <v>3.06</v>
          </cell>
          <cell r="F4002">
            <v>0.13596600849787552</v>
          </cell>
        </row>
        <row r="4003">
          <cell r="A4003">
            <v>40697</v>
          </cell>
          <cell r="B4003">
            <v>2.2000000000000002</v>
          </cell>
          <cell r="C4003">
            <v>3.2601274362818571</v>
          </cell>
          <cell r="D4003">
            <v>3.3085381526104403</v>
          </cell>
          <cell r="E4003">
            <v>3.0549999999999997</v>
          </cell>
          <cell r="F4003">
            <v>0.14417791104447777</v>
          </cell>
        </row>
        <row r="4004">
          <cell r="A4004">
            <v>40701</v>
          </cell>
          <cell r="B4004">
            <v>2.21</v>
          </cell>
          <cell r="C4004">
            <v>3.2598651011741171</v>
          </cell>
          <cell r="D4004">
            <v>3.308811244979919</v>
          </cell>
          <cell r="E4004">
            <v>3.05</v>
          </cell>
          <cell r="F4004">
            <v>0.14863852110916811</v>
          </cell>
        </row>
        <row r="4005">
          <cell r="A4005">
            <v>40702</v>
          </cell>
          <cell r="B4005">
            <v>2.21</v>
          </cell>
          <cell r="C4005">
            <v>3.2596028971028947</v>
          </cell>
          <cell r="D4005">
            <v>3.3091004016064249</v>
          </cell>
          <cell r="E4005">
            <v>3.05</v>
          </cell>
          <cell r="F4005">
            <v>0.14860139860139859</v>
          </cell>
        </row>
        <row r="4006">
          <cell r="A4006">
            <v>40703</v>
          </cell>
          <cell r="B4006">
            <v>2.1800000000000002</v>
          </cell>
          <cell r="C4006">
            <v>3.259333333333331</v>
          </cell>
          <cell r="D4006">
            <v>3.3093413654618473</v>
          </cell>
          <cell r="E4006">
            <v>3.05</v>
          </cell>
          <cell r="F4006">
            <v>0.13583021223470662</v>
          </cell>
        </row>
        <row r="4007">
          <cell r="A4007">
            <v>40704</v>
          </cell>
          <cell r="B4007">
            <v>2.1800000000000002</v>
          </cell>
          <cell r="C4007">
            <v>3.2590639041437819</v>
          </cell>
          <cell r="D4007">
            <v>3.3095903614457836</v>
          </cell>
          <cell r="E4007">
            <v>3.05</v>
          </cell>
          <cell r="F4007">
            <v>0.13579630554168748</v>
          </cell>
        </row>
        <row r="4008">
          <cell r="A4008">
            <v>40707</v>
          </cell>
          <cell r="B4008">
            <v>2.17</v>
          </cell>
          <cell r="C4008">
            <v>3.2587921138008462</v>
          </cell>
          <cell r="D4008">
            <v>3.3098072289156635</v>
          </cell>
          <cell r="E4008">
            <v>3.05</v>
          </cell>
          <cell r="F4008">
            <v>0.12977289742949838</v>
          </cell>
        </row>
        <row r="4009">
          <cell r="A4009">
            <v>40708</v>
          </cell>
          <cell r="B4009">
            <v>2.2000000000000002</v>
          </cell>
          <cell r="C4009">
            <v>3.258527944111774</v>
          </cell>
          <cell r="D4009">
            <v>3.3099839357429723</v>
          </cell>
          <cell r="E4009">
            <v>3.05</v>
          </cell>
          <cell r="F4009">
            <v>0.14471057884231536</v>
          </cell>
        </row>
        <row r="4010">
          <cell r="A4010">
            <v>40709</v>
          </cell>
          <cell r="B4010">
            <v>2.1800000000000002</v>
          </cell>
          <cell r="C4010">
            <v>3.2582589174357675</v>
          </cell>
          <cell r="D4010">
            <v>3.3101124497991967</v>
          </cell>
          <cell r="E4010">
            <v>3.05</v>
          </cell>
          <cell r="F4010">
            <v>0.13594412571713643</v>
          </cell>
        </row>
        <row r="4011">
          <cell r="A4011">
            <v>40710</v>
          </cell>
          <cell r="B4011">
            <v>2.15</v>
          </cell>
          <cell r="C4011">
            <v>3.2579825436408956</v>
          </cell>
          <cell r="D4011">
            <v>3.3102008032128505</v>
          </cell>
          <cell r="E4011">
            <v>3.05</v>
          </cell>
          <cell r="F4011">
            <v>0.1199501246882793</v>
          </cell>
        </row>
        <row r="4012">
          <cell r="A4012">
            <v>40711</v>
          </cell>
          <cell r="B4012">
            <v>2.13</v>
          </cell>
          <cell r="C4012">
            <v>3.2577013213662402</v>
          </cell>
          <cell r="D4012">
            <v>3.3102811244979913</v>
          </cell>
          <cell r="E4012">
            <v>3.05</v>
          </cell>
          <cell r="F4012">
            <v>0.11144353029169783</v>
          </cell>
        </row>
        <row r="4013">
          <cell r="A4013">
            <v>40714</v>
          </cell>
          <cell r="B4013">
            <v>2.12</v>
          </cell>
          <cell r="C4013">
            <v>3.2574177467597187</v>
          </cell>
          <cell r="D4013">
            <v>3.3102811244979913</v>
          </cell>
          <cell r="E4013">
            <v>3.05</v>
          </cell>
          <cell r="F4013">
            <v>0.10742771684945164</v>
          </cell>
        </row>
        <row r="4014">
          <cell r="A4014">
            <v>40715</v>
          </cell>
          <cell r="B4014">
            <v>2.14</v>
          </cell>
          <cell r="C4014">
            <v>3.2571392972838251</v>
          </cell>
          <cell r="D4014">
            <v>3.3102329317269072</v>
          </cell>
          <cell r="E4014">
            <v>3.05</v>
          </cell>
          <cell r="F4014">
            <v>0.11761774233740344</v>
          </cell>
        </row>
        <row r="4015">
          <cell r="A4015">
            <v>40716</v>
          </cell>
          <cell r="B4015">
            <v>2.14</v>
          </cell>
          <cell r="C4015">
            <v>3.2568609865470828</v>
          </cell>
          <cell r="D4015">
            <v>3.3102409638554211</v>
          </cell>
          <cell r="E4015">
            <v>3.05</v>
          </cell>
          <cell r="F4015">
            <v>0.11758844045839562</v>
          </cell>
        </row>
        <row r="4016">
          <cell r="A4016">
            <v>40717</v>
          </cell>
          <cell r="B4016">
            <v>2.17</v>
          </cell>
          <cell r="C4016">
            <v>3.2565902864259004</v>
          </cell>
          <cell r="D4016">
            <v>3.3102650602409636</v>
          </cell>
          <cell r="E4016">
            <v>3.05</v>
          </cell>
          <cell r="F4016">
            <v>0.13075965130759651</v>
          </cell>
        </row>
        <row r="4017">
          <cell r="A4017">
            <v>40718</v>
          </cell>
          <cell r="B4017">
            <v>2.2200000000000002</v>
          </cell>
          <cell r="C4017">
            <v>3.2563321713147384</v>
          </cell>
          <cell r="D4017">
            <v>3.3103373493975901</v>
          </cell>
          <cell r="E4017">
            <v>3.05</v>
          </cell>
          <cell r="F4017">
            <v>0.15438247011952191</v>
          </cell>
        </row>
        <row r="4018">
          <cell r="A4018">
            <v>40721</v>
          </cell>
          <cell r="B4018">
            <v>2.23</v>
          </cell>
          <cell r="C4018">
            <v>3.2560766741349236</v>
          </cell>
          <cell r="D4018">
            <v>3.3103534136546182</v>
          </cell>
          <cell r="E4018">
            <v>3.05</v>
          </cell>
          <cell r="F4018">
            <v>0.15907393577296489</v>
          </cell>
        </row>
        <row r="4019">
          <cell r="A4019">
            <v>40722</v>
          </cell>
          <cell r="B4019">
            <v>2.23</v>
          </cell>
          <cell r="C4019">
            <v>3.2558213041314059</v>
          </cell>
          <cell r="D4019">
            <v>3.3103775100401593</v>
          </cell>
          <cell r="E4019">
            <v>3.05</v>
          </cell>
          <cell r="F4019">
            <v>0.15903434544549527</v>
          </cell>
        </row>
        <row r="4020">
          <cell r="A4020">
            <v>40723</v>
          </cell>
          <cell r="B4020">
            <v>2.2000000000000002</v>
          </cell>
          <cell r="C4020">
            <v>3.2555585966658347</v>
          </cell>
          <cell r="D4020">
            <v>3.3104337349397572</v>
          </cell>
          <cell r="E4020">
            <v>3.05</v>
          </cell>
          <cell r="F4020">
            <v>0.14605623289375466</v>
          </cell>
        </row>
        <row r="4021">
          <cell r="A4021">
            <v>40724</v>
          </cell>
          <cell r="B4021">
            <v>2.2000000000000002</v>
          </cell>
          <cell r="C4021">
            <v>3.255296019900495</v>
          </cell>
          <cell r="D4021">
            <v>3.3105060240963833</v>
          </cell>
          <cell r="E4021">
            <v>3.05</v>
          </cell>
          <cell r="F4021">
            <v>0.14601990049751243</v>
          </cell>
        </row>
        <row r="4022">
          <cell r="A4022">
            <v>40725</v>
          </cell>
          <cell r="B4022">
            <v>2.19</v>
          </cell>
          <cell r="C4022">
            <v>3.2550310867943275</v>
          </cell>
          <cell r="D4022">
            <v>3.3105943775100375</v>
          </cell>
          <cell r="E4022">
            <v>3.05</v>
          </cell>
          <cell r="F4022">
            <v>0.14299925391693608</v>
          </cell>
        </row>
        <row r="4023">
          <cell r="A4023">
            <v>40728</v>
          </cell>
          <cell r="B4023">
            <v>2.23</v>
          </cell>
          <cell r="C4023">
            <v>3.2547762307309771</v>
          </cell>
          <cell r="D4023">
            <v>3.3106907630522064</v>
          </cell>
          <cell r="E4023">
            <v>3.05</v>
          </cell>
          <cell r="F4023">
            <v>0.15962207856787669</v>
          </cell>
        </row>
        <row r="4024">
          <cell r="A4024">
            <v>40729</v>
          </cell>
          <cell r="B4024">
            <v>2.2400000000000002</v>
          </cell>
          <cell r="C4024">
            <v>3.2545239870743199</v>
          </cell>
          <cell r="D4024">
            <v>3.3107630522088329</v>
          </cell>
          <cell r="E4024">
            <v>3.05</v>
          </cell>
          <cell r="F4024">
            <v>0.16579666915237384</v>
          </cell>
        </row>
        <row r="4025">
          <cell r="A4025">
            <v>40730</v>
          </cell>
          <cell r="B4025">
            <v>2.23</v>
          </cell>
          <cell r="C4025">
            <v>3.2542693836978103</v>
          </cell>
          <cell r="D4025">
            <v>3.3108192771084304</v>
          </cell>
          <cell r="E4025">
            <v>3.05</v>
          </cell>
          <cell r="F4025">
            <v>0.15954274353876741</v>
          </cell>
        </row>
        <row r="4026">
          <cell r="A4026">
            <v>40731</v>
          </cell>
          <cell r="B4026">
            <v>2.2200000000000002</v>
          </cell>
          <cell r="C4026">
            <v>3.2540124223602458</v>
          </cell>
          <cell r="D4026">
            <v>3.3108835341365426</v>
          </cell>
          <cell r="E4026">
            <v>3.05</v>
          </cell>
          <cell r="F4026">
            <v>0.15478260869565216</v>
          </cell>
        </row>
        <row r="4027">
          <cell r="A4027">
            <v>40732</v>
          </cell>
          <cell r="B4027">
            <v>2.2200000000000002</v>
          </cell>
          <cell r="C4027">
            <v>3.2537555886736187</v>
          </cell>
          <cell r="D4027">
            <v>3.3109076305220846</v>
          </cell>
          <cell r="E4027">
            <v>3.0449999999999999</v>
          </cell>
          <cell r="F4027">
            <v>0.15474416294088425</v>
          </cell>
        </row>
        <row r="4028">
          <cell r="A4028">
            <v>40735</v>
          </cell>
          <cell r="B4028">
            <v>2.2200000000000002</v>
          </cell>
          <cell r="C4028">
            <v>3.2534988825428326</v>
          </cell>
          <cell r="D4028">
            <v>3.3109477911646552</v>
          </cell>
          <cell r="E4028">
            <v>3.04</v>
          </cell>
          <cell r="F4028">
            <v>0.15470573628010925</v>
          </cell>
        </row>
        <row r="4029">
          <cell r="A4029">
            <v>40736</v>
          </cell>
          <cell r="B4029">
            <v>2.19</v>
          </cell>
          <cell r="C4029">
            <v>3.2532348560079414</v>
          </cell>
          <cell r="D4029">
            <v>3.3109477911646552</v>
          </cell>
          <cell r="E4029">
            <v>3.04</v>
          </cell>
          <cell r="F4029">
            <v>0.14275074478649455</v>
          </cell>
        </row>
        <row r="4030">
          <cell r="A4030">
            <v>40737</v>
          </cell>
          <cell r="B4030">
            <v>2.2200000000000002</v>
          </cell>
          <cell r="C4030">
            <v>3.2529784065524914</v>
          </cell>
          <cell r="D4030">
            <v>3.310979919678712</v>
          </cell>
          <cell r="E4030">
            <v>3.04</v>
          </cell>
          <cell r="F4030">
            <v>0.15487714072970959</v>
          </cell>
        </row>
        <row r="4031">
          <cell r="A4031">
            <v>40738</v>
          </cell>
          <cell r="B4031">
            <v>2.23</v>
          </cell>
          <cell r="C4031">
            <v>3.2527245657568207</v>
          </cell>
          <cell r="D4031">
            <v>3.3111164658634502</v>
          </cell>
          <cell r="E4031">
            <v>3.04</v>
          </cell>
          <cell r="F4031">
            <v>0.16054590570719604</v>
          </cell>
        </row>
        <row r="4032">
          <cell r="A4032">
            <v>40739</v>
          </cell>
          <cell r="B4032">
            <v>2.2400000000000002</v>
          </cell>
          <cell r="C4032">
            <v>3.2524733316794805</v>
          </cell>
          <cell r="D4032">
            <v>3.3112610441767036</v>
          </cell>
          <cell r="E4032">
            <v>3.04</v>
          </cell>
          <cell r="F4032">
            <v>0.16720416770032251</v>
          </cell>
        </row>
        <row r="4033">
          <cell r="A4033">
            <v>40742</v>
          </cell>
          <cell r="B4033">
            <v>2.2400000000000002</v>
          </cell>
          <cell r="C4033">
            <v>3.252222222222219</v>
          </cell>
          <cell r="D4033">
            <v>3.3114457831325264</v>
          </cell>
          <cell r="E4033">
            <v>3.04</v>
          </cell>
          <cell r="F4033">
            <v>0.1671626984126984</v>
          </cell>
        </row>
        <row r="4034">
          <cell r="A4034">
            <v>40743</v>
          </cell>
          <cell r="B4034">
            <v>2.2200000000000002</v>
          </cell>
          <cell r="C4034">
            <v>3.2519662782048067</v>
          </cell>
          <cell r="D4034">
            <v>3.3116144578313218</v>
          </cell>
          <cell r="E4034">
            <v>3.04</v>
          </cell>
          <cell r="F4034">
            <v>0.15472353087031987</v>
          </cell>
        </row>
        <row r="4035">
          <cell r="A4035">
            <v>40744</v>
          </cell>
          <cell r="B4035">
            <v>2.2200000000000002</v>
          </cell>
          <cell r="C4035">
            <v>3.2517104610808092</v>
          </cell>
          <cell r="D4035">
            <v>3.311791164658632</v>
          </cell>
          <cell r="E4035">
            <v>3.04</v>
          </cell>
          <cell r="F4035">
            <v>0.15468517600396628</v>
          </cell>
        </row>
        <row r="4036">
          <cell r="A4036">
            <v>40745</v>
          </cell>
          <cell r="B4036">
            <v>2.2000000000000002</v>
          </cell>
          <cell r="C4036">
            <v>3.2514498141263903</v>
          </cell>
          <cell r="D4036">
            <v>3.3119759036144547</v>
          </cell>
          <cell r="E4036">
            <v>3.04</v>
          </cell>
          <cell r="F4036">
            <v>0.1459727385377943</v>
          </cell>
        </row>
        <row r="4037">
          <cell r="A4037">
            <v>40746</v>
          </cell>
          <cell r="B4037">
            <v>2.2000000000000002</v>
          </cell>
          <cell r="C4037">
            <v>3.2511892963329996</v>
          </cell>
          <cell r="D4037">
            <v>3.3121526104417645</v>
          </cell>
          <cell r="E4037">
            <v>3.04</v>
          </cell>
          <cell r="F4037">
            <v>0.14593657086223985</v>
          </cell>
        </row>
        <row r="4038">
          <cell r="A4038">
            <v>40749</v>
          </cell>
          <cell r="B4038">
            <v>2.14</v>
          </cell>
          <cell r="C4038">
            <v>3.250914045082979</v>
          </cell>
          <cell r="D4038">
            <v>3.3122409638554191</v>
          </cell>
          <cell r="E4038">
            <v>3.04</v>
          </cell>
          <cell r="F4038">
            <v>0.11691850383948477</v>
          </cell>
        </row>
        <row r="4039">
          <cell r="A4039">
            <v>40750</v>
          </cell>
          <cell r="B4039">
            <v>2.15</v>
          </cell>
          <cell r="C4039">
            <v>3.2506414066369453</v>
          </cell>
          <cell r="D4039">
            <v>3.3123293172690729</v>
          </cell>
          <cell r="E4039">
            <v>3.04</v>
          </cell>
          <cell r="F4039">
            <v>0.12035661218424963</v>
          </cell>
        </row>
        <row r="4040">
          <cell r="A4040">
            <v>40751</v>
          </cell>
          <cell r="B4040">
            <v>2.16</v>
          </cell>
          <cell r="C4040">
            <v>3.2503713790542177</v>
          </cell>
          <cell r="D4040">
            <v>3.3124176706827266</v>
          </cell>
          <cell r="E4040">
            <v>3.04</v>
          </cell>
          <cell r="F4040">
            <v>0.12552612032681357</v>
          </cell>
        </row>
        <row r="4041">
          <cell r="A4041">
            <v>40752</v>
          </cell>
          <cell r="B4041">
            <v>2.15</v>
          </cell>
          <cell r="C4041">
            <v>3.2500990099009863</v>
          </cell>
          <cell r="D4041">
            <v>3.3124899598393531</v>
          </cell>
          <cell r="E4041">
            <v>3.04</v>
          </cell>
          <cell r="F4041">
            <v>0.12029702970297029</v>
          </cell>
        </row>
        <row r="4042">
          <cell r="A4042">
            <v>40753</v>
          </cell>
          <cell r="B4042">
            <v>2.15</v>
          </cell>
          <cell r="C4042">
            <v>3.2498267755506025</v>
          </cell>
          <cell r="D4042">
            <v>3.3125702811244935</v>
          </cell>
          <cell r="E4042">
            <v>3.04</v>
          </cell>
          <cell r="F4042">
            <v>0.12026726057906459</v>
          </cell>
        </row>
        <row r="4043">
          <cell r="A4043">
            <v>40756</v>
          </cell>
          <cell r="B4043">
            <v>2.15</v>
          </cell>
          <cell r="C4043">
            <v>3.2495546759030143</v>
          </cell>
          <cell r="D4043">
            <v>3.3126345381526057</v>
          </cell>
          <cell r="E4043">
            <v>3.04</v>
          </cell>
          <cell r="F4043">
            <v>0.12023750618505691</v>
          </cell>
        </row>
        <row r="4044">
          <cell r="A4044">
            <v>40757</v>
          </cell>
          <cell r="B4044">
            <v>2.13</v>
          </cell>
          <cell r="C4044">
            <v>3.2492777640366026</v>
          </cell>
          <cell r="D4044">
            <v>3.3126586345381477</v>
          </cell>
          <cell r="E4044">
            <v>3.04</v>
          </cell>
          <cell r="F4044">
            <v>0.1108088053425674</v>
          </cell>
        </row>
        <row r="4045">
          <cell r="A4045">
            <v>40758</v>
          </cell>
          <cell r="B4045">
            <v>2.13</v>
          </cell>
          <cell r="C4045">
            <v>3.2490009891196792</v>
          </cell>
          <cell r="D4045">
            <v>3.3126746987951763</v>
          </cell>
          <cell r="E4045">
            <v>3.04</v>
          </cell>
          <cell r="F4045">
            <v>0.11078140454995054</v>
          </cell>
        </row>
        <row r="4046">
          <cell r="A4046">
            <v>40759</v>
          </cell>
          <cell r="B4046">
            <v>2.13</v>
          </cell>
          <cell r="C4046">
            <v>3.2487243510506754</v>
          </cell>
          <cell r="D4046">
            <v>3.3126907630522044</v>
          </cell>
          <cell r="E4046">
            <v>3.04</v>
          </cell>
          <cell r="F4046">
            <v>0.1107540173053152</v>
          </cell>
        </row>
        <row r="4047">
          <cell r="A4047">
            <v>40760</v>
          </cell>
          <cell r="B4047">
            <v>2.09</v>
          </cell>
          <cell r="C4047">
            <v>3.2484379634206579</v>
          </cell>
          <cell r="D4047">
            <v>3.31264257028112</v>
          </cell>
          <cell r="E4047">
            <v>3.04</v>
          </cell>
          <cell r="F4047">
            <v>9.7627286208601088E-2</v>
          </cell>
        </row>
        <row r="4048">
          <cell r="A4048">
            <v>40763</v>
          </cell>
          <cell r="B4048">
            <v>2.0099999999999998</v>
          </cell>
          <cell r="C4048">
            <v>3.248131949592286</v>
          </cell>
          <cell r="D4048">
            <v>3.3125301204819229</v>
          </cell>
          <cell r="E4048">
            <v>3.04</v>
          </cell>
          <cell r="F4048">
            <v>7.6599950580677048E-2</v>
          </cell>
        </row>
        <row r="4049">
          <cell r="A4049">
            <v>40764</v>
          </cell>
          <cell r="B4049">
            <v>2.0099999999999998</v>
          </cell>
          <cell r="C4049">
            <v>3.2478260869565174</v>
          </cell>
          <cell r="D4049">
            <v>3.3123935742971837</v>
          </cell>
          <cell r="E4049">
            <v>3.04</v>
          </cell>
          <cell r="F4049">
            <v>7.6581027667984192E-2</v>
          </cell>
        </row>
        <row r="4050">
          <cell r="A4050">
            <v>40765</v>
          </cell>
          <cell r="B4050">
            <v>2.0299999999999998</v>
          </cell>
          <cell r="C4050">
            <v>3.2475253148925618</v>
          </cell>
          <cell r="D4050">
            <v>3.3122891566265009</v>
          </cell>
          <cell r="E4050">
            <v>3.04</v>
          </cell>
          <cell r="F4050">
            <v>8.2489503581131149E-2</v>
          </cell>
        </row>
        <row r="4051">
          <cell r="A4051">
            <v>40766</v>
          </cell>
          <cell r="B4051">
            <v>2.0499999999999998</v>
          </cell>
          <cell r="C4051">
            <v>3.2472296296296252</v>
          </cell>
          <cell r="D4051">
            <v>3.3121445783132484</v>
          </cell>
          <cell r="E4051">
            <v>3.04</v>
          </cell>
          <cell r="F4051">
            <v>8.5925925925925919E-2</v>
          </cell>
        </row>
        <row r="4052">
          <cell r="A4052">
            <v>40767</v>
          </cell>
          <cell r="B4052">
            <v>2.06</v>
          </cell>
          <cell r="C4052">
            <v>3.2469365588743475</v>
          </cell>
          <cell r="D4052">
            <v>3.3119839357429677</v>
          </cell>
          <cell r="E4052">
            <v>3.04</v>
          </cell>
          <cell r="F4052">
            <v>8.8620093803999017E-2</v>
          </cell>
        </row>
        <row r="4053">
          <cell r="A4053">
            <v>40770</v>
          </cell>
          <cell r="B4053">
            <v>2.09</v>
          </cell>
          <cell r="C4053">
            <v>3.2466510365251682</v>
          </cell>
          <cell r="D4053">
            <v>3.3118634538152572</v>
          </cell>
          <cell r="E4053">
            <v>3.04</v>
          </cell>
          <cell r="F4053">
            <v>9.8716683119447188E-2</v>
          </cell>
        </row>
        <row r="4054">
          <cell r="A4054">
            <v>40771</v>
          </cell>
          <cell r="B4054">
            <v>2.0699999999999998</v>
          </cell>
          <cell r="C4054">
            <v>3.2463607204539802</v>
          </cell>
          <cell r="D4054">
            <v>3.3117188755020046</v>
          </cell>
          <cell r="E4054">
            <v>3.04</v>
          </cell>
          <cell r="F4054">
            <v>9.22773254379472E-2</v>
          </cell>
        </row>
        <row r="4055">
          <cell r="A4055">
            <v>40772</v>
          </cell>
          <cell r="B4055">
            <v>2.0699999999999998</v>
          </cell>
          <cell r="C4055">
            <v>3.2460705476072969</v>
          </cell>
          <cell r="D4055">
            <v>3.3115662650602369</v>
          </cell>
          <cell r="E4055">
            <v>3.0350000000000001</v>
          </cell>
          <cell r="F4055">
            <v>9.225456339417859E-2</v>
          </cell>
        </row>
        <row r="4056">
          <cell r="A4056">
            <v>40773</v>
          </cell>
          <cell r="B4056">
            <v>2.04</v>
          </cell>
          <cell r="C4056">
            <v>3.2457731196054209</v>
          </cell>
          <cell r="D4056">
            <v>3.3113895582329285</v>
          </cell>
          <cell r="E4056">
            <v>3.03</v>
          </cell>
          <cell r="F4056">
            <v>8.45869297163995E-2</v>
          </cell>
        </row>
        <row r="4057">
          <cell r="A4057">
            <v>40774</v>
          </cell>
          <cell r="B4057">
            <v>2.02</v>
          </cell>
          <cell r="C4057">
            <v>3.2454709072978263</v>
          </cell>
          <cell r="D4057">
            <v>3.3112851405622457</v>
          </cell>
          <cell r="E4057">
            <v>3.03</v>
          </cell>
          <cell r="F4057">
            <v>7.9881656804733733E-2</v>
          </cell>
        </row>
        <row r="4058">
          <cell r="A4058">
            <v>40777</v>
          </cell>
          <cell r="B4058">
            <v>2</v>
          </cell>
          <cell r="C4058">
            <v>3.2451639142223274</v>
          </cell>
          <cell r="D4058">
            <v>3.3111566265060208</v>
          </cell>
          <cell r="E4058">
            <v>3.03</v>
          </cell>
          <cell r="F4058">
            <v>7.4192753265960074E-2</v>
          </cell>
        </row>
        <row r="4059">
          <cell r="A4059">
            <v>40778</v>
          </cell>
          <cell r="B4059">
            <v>2.0299999999999998</v>
          </cell>
          <cell r="C4059">
            <v>3.2448644652538157</v>
          </cell>
          <cell r="D4059">
            <v>3.3110361445783094</v>
          </cell>
          <cell r="E4059">
            <v>3.03</v>
          </cell>
          <cell r="F4059">
            <v>8.279940857565303E-2</v>
          </cell>
        </row>
        <row r="4060">
          <cell r="A4060">
            <v>40779</v>
          </cell>
          <cell r="B4060">
            <v>2.02</v>
          </cell>
          <cell r="C4060">
            <v>3.2445627001724522</v>
          </cell>
          <cell r="D4060">
            <v>3.3109076305220855</v>
          </cell>
          <cell r="E4060">
            <v>3.03</v>
          </cell>
          <cell r="F4060">
            <v>8.0068982508006897E-2</v>
          </cell>
        </row>
        <row r="4061">
          <cell r="A4061">
            <v>40780</v>
          </cell>
          <cell r="B4061">
            <v>2.08</v>
          </cell>
          <cell r="C4061">
            <v>3.2442758620689616</v>
          </cell>
          <cell r="D4061">
            <v>3.3108674698795149</v>
          </cell>
          <cell r="E4061">
            <v>3.03</v>
          </cell>
          <cell r="F4061">
            <v>9.6551724137931033E-2</v>
          </cell>
        </row>
        <row r="4062">
          <cell r="A4062">
            <v>40781</v>
          </cell>
          <cell r="B4062">
            <v>2.08</v>
          </cell>
          <cell r="C4062">
            <v>3.2439891652302348</v>
          </cell>
          <cell r="D4062">
            <v>3.3108192771084304</v>
          </cell>
          <cell r="E4062">
            <v>3.03</v>
          </cell>
          <cell r="F4062">
            <v>9.6527948781088405E-2</v>
          </cell>
        </row>
        <row r="4063">
          <cell r="A4063">
            <v>40784</v>
          </cell>
          <cell r="B4063">
            <v>2.0499999999999998</v>
          </cell>
          <cell r="C4063">
            <v>3.2436952240275683</v>
          </cell>
          <cell r="D4063">
            <v>3.31073895582329</v>
          </cell>
          <cell r="E4063">
            <v>3.03</v>
          </cell>
          <cell r="F4063">
            <v>8.6903003446578045E-2</v>
          </cell>
        </row>
        <row r="4064">
          <cell r="A4064">
            <v>40785</v>
          </cell>
          <cell r="B4064">
            <v>2.04</v>
          </cell>
          <cell r="C4064">
            <v>3.2433989662810689</v>
          </cell>
          <cell r="D4064">
            <v>3.3106506024096358</v>
          </cell>
          <cell r="E4064">
            <v>3.03</v>
          </cell>
          <cell r="F4064">
            <v>8.5404873246369681E-2</v>
          </cell>
        </row>
        <row r="4065">
          <cell r="A4065">
            <v>40786</v>
          </cell>
          <cell r="B4065">
            <v>2.0499999999999998</v>
          </cell>
          <cell r="C4065">
            <v>3.2431053149606259</v>
          </cell>
          <cell r="D4065">
            <v>3.3105461847389521</v>
          </cell>
          <cell r="E4065">
            <v>3.03</v>
          </cell>
          <cell r="F4065">
            <v>8.7106299212598423E-2</v>
          </cell>
        </row>
        <row r="4066">
          <cell r="A4066">
            <v>40787</v>
          </cell>
          <cell r="B4066">
            <v>2.04</v>
          </cell>
          <cell r="C4066">
            <v>3.242809348093477</v>
          </cell>
          <cell r="D4066">
            <v>3.3104337349397559</v>
          </cell>
          <cell r="E4066">
            <v>3.03</v>
          </cell>
          <cell r="F4066">
            <v>8.5362853628536281E-2</v>
          </cell>
        </row>
        <row r="4067">
          <cell r="A4067">
            <v>40788</v>
          </cell>
          <cell r="B4067">
            <v>2.02</v>
          </cell>
          <cell r="C4067">
            <v>3.2425086079685155</v>
          </cell>
          <cell r="D4067">
            <v>3.3103212851405597</v>
          </cell>
          <cell r="E4067">
            <v>3.03</v>
          </cell>
          <cell r="F4067">
            <v>7.9931136251844559E-2</v>
          </cell>
        </row>
        <row r="4068">
          <cell r="A4068">
            <v>40791</v>
          </cell>
          <cell r="B4068">
            <v>1.98</v>
          </cell>
          <cell r="C4068">
            <v>3.2421981804770064</v>
          </cell>
          <cell r="D4068">
            <v>3.3101927710843349</v>
          </cell>
          <cell r="E4068">
            <v>3.03</v>
          </cell>
          <cell r="F4068">
            <v>7.0813867715761009E-2</v>
          </cell>
        </row>
        <row r="4069">
          <cell r="A4069">
            <v>40792</v>
          </cell>
          <cell r="B4069">
            <v>1.98</v>
          </cell>
          <cell r="C4069">
            <v>3.2418879056047158</v>
          </cell>
          <cell r="D4069">
            <v>3.3101124497991932</v>
          </cell>
          <cell r="E4069">
            <v>3.03</v>
          </cell>
          <cell r="F4069">
            <v>7.0796460176991149E-2</v>
          </cell>
        </row>
        <row r="4070">
          <cell r="A4070">
            <v>40793</v>
          </cell>
          <cell r="B4070">
            <v>2.0099999999999998</v>
          </cell>
          <cell r="C4070">
            <v>3.2415851560579956</v>
          </cell>
          <cell r="D4070">
            <v>3.3100562248995953</v>
          </cell>
          <cell r="E4070">
            <v>3.03</v>
          </cell>
          <cell r="F4070">
            <v>7.6923076923076927E-2</v>
          </cell>
        </row>
        <row r="4071">
          <cell r="A4071">
            <v>40794</v>
          </cell>
          <cell r="B4071">
            <v>2</v>
          </cell>
          <cell r="C4071">
            <v>3.2412800982800944</v>
          </cell>
          <cell r="D4071">
            <v>3.3099919678714826</v>
          </cell>
          <cell r="E4071">
            <v>3.0249999999999999</v>
          </cell>
          <cell r="F4071">
            <v>7.4447174447174441E-2</v>
          </cell>
        </row>
        <row r="4072">
          <cell r="A4072">
            <v>40795</v>
          </cell>
          <cell r="B4072">
            <v>2</v>
          </cell>
          <cell r="C4072">
            <v>3.2409751903709121</v>
          </cell>
          <cell r="D4072">
            <v>3.3099277108433705</v>
          </cell>
          <cell r="E4072">
            <v>3.02</v>
          </cell>
          <cell r="F4072">
            <v>7.4428887251289613E-2</v>
          </cell>
        </row>
        <row r="4073">
          <cell r="A4073">
            <v>40799</v>
          </cell>
          <cell r="B4073">
            <v>1.98</v>
          </cell>
          <cell r="C4073">
            <v>3.2406655206286796</v>
          </cell>
          <cell r="D4073">
            <v>3.3098795180722855</v>
          </cell>
          <cell r="E4073">
            <v>3.02</v>
          </cell>
          <cell r="F4073">
            <v>7.072691552062868E-2</v>
          </cell>
        </row>
        <row r="4074">
          <cell r="A4074">
            <v>40800</v>
          </cell>
          <cell r="B4074">
            <v>1.99</v>
          </cell>
          <cell r="C4074">
            <v>3.2403584581389597</v>
          </cell>
          <cell r="D4074">
            <v>3.3098634538152574</v>
          </cell>
          <cell r="E4074">
            <v>3.02</v>
          </cell>
          <cell r="F4074">
            <v>7.3655781978885337E-2</v>
          </cell>
        </row>
        <row r="4075">
          <cell r="A4075">
            <v>40801</v>
          </cell>
          <cell r="B4075">
            <v>1.98</v>
          </cell>
          <cell r="C4075">
            <v>3.2400490918016649</v>
          </cell>
          <cell r="D4075">
            <v>3.3098072289156582</v>
          </cell>
          <cell r="E4075">
            <v>3.02</v>
          </cell>
          <cell r="F4075">
            <v>7.0692194403534608E-2</v>
          </cell>
        </row>
        <row r="4076">
          <cell r="A4076">
            <v>40802</v>
          </cell>
          <cell r="B4076">
            <v>1.99</v>
          </cell>
          <cell r="C4076">
            <v>3.2397423312883391</v>
          </cell>
          <cell r="D4076">
            <v>3.3097590361445746</v>
          </cell>
          <cell r="E4076">
            <v>3.02</v>
          </cell>
          <cell r="F4076">
            <v>7.3865030674846621E-2</v>
          </cell>
        </row>
        <row r="4077">
          <cell r="A4077">
            <v>40805</v>
          </cell>
          <cell r="B4077">
            <v>1.95</v>
          </cell>
          <cell r="C4077">
            <v>3.2394259077526946</v>
          </cell>
          <cell r="D4077">
            <v>3.3096546184738909</v>
          </cell>
          <cell r="E4077">
            <v>3.02</v>
          </cell>
          <cell r="F4077">
            <v>6.7713444553483812E-2</v>
          </cell>
        </row>
        <row r="4078">
          <cell r="A4078">
            <v>40806</v>
          </cell>
          <cell r="B4078">
            <v>1.96</v>
          </cell>
          <cell r="C4078">
            <v>3.2391120922246706</v>
          </cell>
          <cell r="D4078">
            <v>3.3095582329317228</v>
          </cell>
          <cell r="E4078">
            <v>3.02</v>
          </cell>
          <cell r="F4078">
            <v>6.8677949472651462E-2</v>
          </cell>
        </row>
        <row r="4079">
          <cell r="A4079">
            <v>40807</v>
          </cell>
          <cell r="B4079">
            <v>2.0099999999999998</v>
          </cell>
          <cell r="C4079">
            <v>3.2388106915154444</v>
          </cell>
          <cell r="D4079">
            <v>3.3095421686746946</v>
          </cell>
          <cell r="E4079">
            <v>3.02</v>
          </cell>
          <cell r="F4079">
            <v>7.8715056400196173E-2</v>
          </cell>
        </row>
        <row r="4080">
          <cell r="A4080">
            <v>40808</v>
          </cell>
          <cell r="B4080">
            <v>1.96</v>
          </cell>
          <cell r="C4080">
            <v>3.2384971806815352</v>
          </cell>
          <cell r="D4080">
            <v>3.3094538152610395</v>
          </cell>
          <cell r="E4080">
            <v>3.02</v>
          </cell>
          <cell r="F4080">
            <v>6.8644275557734738E-2</v>
          </cell>
        </row>
        <row r="4081">
          <cell r="A4081">
            <v>40809</v>
          </cell>
          <cell r="B4081">
            <v>1.95</v>
          </cell>
          <cell r="C4081">
            <v>3.2381813725490152</v>
          </cell>
          <cell r="D4081">
            <v>3.3093413654618429</v>
          </cell>
          <cell r="E4081">
            <v>3.02</v>
          </cell>
          <cell r="F4081">
            <v>6.7647058823529407E-2</v>
          </cell>
        </row>
        <row r="4082">
          <cell r="A4082">
            <v>40812</v>
          </cell>
          <cell r="B4082">
            <v>1.92</v>
          </cell>
          <cell r="C4082">
            <v>3.2378583680470432</v>
          </cell>
          <cell r="D4082">
            <v>3.3092208835341324</v>
          </cell>
          <cell r="E4082">
            <v>3.02</v>
          </cell>
          <cell r="F4082">
            <v>6.4935064935064929E-2</v>
          </cell>
        </row>
        <row r="4083">
          <cell r="A4083">
            <v>40813</v>
          </cell>
          <cell r="B4083">
            <v>1.94</v>
          </cell>
          <cell r="C4083">
            <v>3.2375404213620733</v>
          </cell>
          <cell r="D4083">
            <v>3.3091244979919634</v>
          </cell>
          <cell r="E4083">
            <v>3.02</v>
          </cell>
          <cell r="F4083">
            <v>6.6878980891719744E-2</v>
          </cell>
        </row>
        <row r="4084">
          <cell r="A4084">
            <v>40814</v>
          </cell>
          <cell r="B4084">
            <v>1.92</v>
          </cell>
          <cell r="C4084">
            <v>3.2372177320597557</v>
          </cell>
          <cell r="D4084">
            <v>3.3090040160642529</v>
          </cell>
          <cell r="E4084">
            <v>3.02</v>
          </cell>
          <cell r="F4084">
            <v>6.4903257408768067E-2</v>
          </cell>
        </row>
        <row r="4085">
          <cell r="A4085">
            <v>40815</v>
          </cell>
          <cell r="B4085">
            <v>1.9</v>
          </cell>
          <cell r="C4085">
            <v>3.2368903036238938</v>
          </cell>
          <cell r="D4085">
            <v>3.3088594377509994</v>
          </cell>
          <cell r="E4085">
            <v>3.02</v>
          </cell>
          <cell r="F4085">
            <v>6.3173359451518113E-2</v>
          </cell>
        </row>
        <row r="4086">
          <cell r="A4086">
            <v>40816</v>
          </cell>
          <cell r="B4086">
            <v>1.83</v>
          </cell>
          <cell r="C4086">
            <v>3.2365458996327985</v>
          </cell>
          <cell r="D4086">
            <v>3.3086586345381481</v>
          </cell>
          <cell r="E4086">
            <v>3.02</v>
          </cell>
          <cell r="F4086">
            <v>5.4834761321909425E-2</v>
          </cell>
        </row>
        <row r="4087">
          <cell r="A4087">
            <v>40826</v>
          </cell>
          <cell r="B4087">
            <v>1.82</v>
          </cell>
          <cell r="C4087">
            <v>3.2361992168379792</v>
          </cell>
          <cell r="D4087">
            <v>3.3084417670682691</v>
          </cell>
          <cell r="E4087">
            <v>3.02</v>
          </cell>
          <cell r="F4087">
            <v>5.1395007342143903E-2</v>
          </cell>
        </row>
        <row r="4088">
          <cell r="A4088">
            <v>40827</v>
          </cell>
          <cell r="B4088">
            <v>1.83</v>
          </cell>
          <cell r="C4088">
            <v>3.2358551504771182</v>
          </cell>
          <cell r="D4088">
            <v>3.308232931726903</v>
          </cell>
          <cell r="E4088">
            <v>3.02</v>
          </cell>
          <cell r="F4088">
            <v>5.5052605823342302E-2</v>
          </cell>
        </row>
        <row r="4089">
          <cell r="A4089">
            <v>40828</v>
          </cell>
          <cell r="B4089">
            <v>1.88</v>
          </cell>
          <cell r="C4089">
            <v>3.2355234833659448</v>
          </cell>
          <cell r="D4089">
            <v>3.308040160642566</v>
          </cell>
          <cell r="E4089">
            <v>3.02</v>
          </cell>
          <cell r="F4089">
            <v>6.2377690802348333E-2</v>
          </cell>
        </row>
        <row r="4090">
          <cell r="A4090">
            <v>40829</v>
          </cell>
          <cell r="B4090">
            <v>1.9</v>
          </cell>
          <cell r="C4090">
            <v>3.2351968696502764</v>
          </cell>
          <cell r="D4090">
            <v>3.3078634538152558</v>
          </cell>
          <cell r="E4090">
            <v>3.02</v>
          </cell>
          <cell r="F4090">
            <v>6.4074345805820498E-2</v>
          </cell>
        </row>
        <row r="4091">
          <cell r="A4091">
            <v>40830</v>
          </cell>
          <cell r="B4091">
            <v>1.89</v>
          </cell>
          <cell r="C4091">
            <v>3.234867970660142</v>
          </cell>
          <cell r="D4091">
            <v>3.3076706827309188</v>
          </cell>
          <cell r="E4091">
            <v>3.02</v>
          </cell>
          <cell r="F4091">
            <v>6.3080684596577022E-2</v>
          </cell>
        </row>
        <row r="4092">
          <cell r="A4092">
            <v>40833</v>
          </cell>
          <cell r="B4092">
            <v>1.9</v>
          </cell>
          <cell r="C4092">
            <v>3.2345416768516206</v>
          </cell>
          <cell r="D4092">
            <v>3.3074859437750956</v>
          </cell>
          <cell r="E4092">
            <v>3.02</v>
          </cell>
          <cell r="F4092">
            <v>6.4287460278660474E-2</v>
          </cell>
        </row>
        <row r="4093">
          <cell r="A4093">
            <v>40834</v>
          </cell>
          <cell r="B4093">
            <v>1.86</v>
          </cell>
          <cell r="C4093">
            <v>3.2342057673509239</v>
          </cell>
          <cell r="D4093">
            <v>3.3072931726907577</v>
          </cell>
          <cell r="E4093">
            <v>3.02</v>
          </cell>
          <cell r="F4093">
            <v>6.0606060606060608E-2</v>
          </cell>
        </row>
        <row r="4094">
          <cell r="A4094">
            <v>40835</v>
          </cell>
          <cell r="B4094">
            <v>1.86</v>
          </cell>
          <cell r="C4094">
            <v>3.2338700219887566</v>
          </cell>
          <cell r="D4094">
            <v>3.3070763052208778</v>
          </cell>
          <cell r="E4094">
            <v>3.02</v>
          </cell>
          <cell r="F4094">
            <v>6.0591253359394089E-2</v>
          </cell>
        </row>
        <row r="4095">
          <cell r="A4095">
            <v>40836</v>
          </cell>
          <cell r="B4095">
            <v>1.82</v>
          </cell>
          <cell r="C4095">
            <v>3.2335246702491403</v>
          </cell>
          <cell r="D4095">
            <v>3.306827309236942</v>
          </cell>
          <cell r="E4095">
            <v>3.02</v>
          </cell>
          <cell r="F4095">
            <v>5.1294577430385929E-2</v>
          </cell>
        </row>
        <row r="4096">
          <cell r="A4096">
            <v>40837</v>
          </cell>
          <cell r="B4096">
            <v>1.81</v>
          </cell>
          <cell r="C4096">
            <v>3.2331770451770403</v>
          </cell>
          <cell r="D4096">
            <v>3.3065542168674646</v>
          </cell>
          <cell r="E4096">
            <v>3.02</v>
          </cell>
          <cell r="F4096">
            <v>4.8595848595848597E-2</v>
          </cell>
        </row>
        <row r="4097">
          <cell r="A4097">
            <v>40840</v>
          </cell>
          <cell r="B4097">
            <v>1.85</v>
          </cell>
          <cell r="C4097">
            <v>3.2328393554687453</v>
          </cell>
          <cell r="D4097">
            <v>3.3063293172690722</v>
          </cell>
          <cell r="E4097">
            <v>3.02</v>
          </cell>
          <cell r="F4097">
            <v>6.0302734375E-2</v>
          </cell>
        </row>
        <row r="4098">
          <cell r="A4098">
            <v>40841</v>
          </cell>
          <cell r="B4098">
            <v>1.88</v>
          </cell>
          <cell r="C4098">
            <v>3.2325091530388042</v>
          </cell>
          <cell r="D4098">
            <v>3.306120481927707</v>
          </cell>
          <cell r="E4098">
            <v>3.02</v>
          </cell>
          <cell r="F4098">
            <v>6.3461069074932874E-2</v>
          </cell>
        </row>
        <row r="4099">
          <cell r="A4099">
            <v>40842</v>
          </cell>
          <cell r="B4099">
            <v>1.9</v>
          </cell>
          <cell r="C4099">
            <v>3.2321839921913078</v>
          </cell>
          <cell r="D4099">
            <v>3.3059196787148544</v>
          </cell>
          <cell r="E4099">
            <v>3.02</v>
          </cell>
          <cell r="F4099">
            <v>6.5641776476329919E-2</v>
          </cell>
        </row>
        <row r="4100">
          <cell r="A4100">
            <v>40843</v>
          </cell>
          <cell r="B4100">
            <v>1.9</v>
          </cell>
          <cell r="C4100">
            <v>3.2318589899975554</v>
          </cell>
          <cell r="D4100">
            <v>3.305694779116461</v>
          </cell>
          <cell r="E4100">
            <v>3.02</v>
          </cell>
          <cell r="F4100">
            <v>6.5625762381068556E-2</v>
          </cell>
        </row>
        <row r="4101">
          <cell r="A4101">
            <v>40844</v>
          </cell>
          <cell r="B4101">
            <v>1.93</v>
          </cell>
          <cell r="C4101">
            <v>3.2315414634146293</v>
          </cell>
          <cell r="D4101">
            <v>3.3055020080321236</v>
          </cell>
          <cell r="E4101">
            <v>3.02</v>
          </cell>
          <cell r="F4101">
            <v>7.0243902439024397E-2</v>
          </cell>
        </row>
        <row r="4102">
          <cell r="A4102">
            <v>40847</v>
          </cell>
          <cell r="B4102">
            <v>1.93</v>
          </cell>
          <cell r="C4102">
            <v>3.23122409168495</v>
          </cell>
          <cell r="D4102">
            <v>3.3053092369477866</v>
          </cell>
          <cell r="E4102">
            <v>3.02</v>
          </cell>
          <cell r="F4102">
            <v>7.022677395757132E-2</v>
          </cell>
        </row>
        <row r="4103">
          <cell r="A4103">
            <v>40848</v>
          </cell>
          <cell r="B4103">
            <v>1.93</v>
          </cell>
          <cell r="C4103">
            <v>3.2309068746952656</v>
          </cell>
          <cell r="D4103">
            <v>3.3050843373493937</v>
          </cell>
          <cell r="E4103">
            <v>3.02</v>
          </cell>
          <cell r="F4103">
            <v>7.0209653827401269E-2</v>
          </cell>
        </row>
        <row r="4104">
          <cell r="A4104">
            <v>40849</v>
          </cell>
          <cell r="B4104">
            <v>1.96</v>
          </cell>
          <cell r="C4104">
            <v>3.230597124055564</v>
          </cell>
          <cell r="D4104">
            <v>3.3048674698795146</v>
          </cell>
          <cell r="E4104">
            <v>3.02</v>
          </cell>
          <cell r="F4104">
            <v>7.3848403607116739E-2</v>
          </cell>
        </row>
        <row r="4105">
          <cell r="A4105">
            <v>40850</v>
          </cell>
          <cell r="B4105">
            <v>1.96</v>
          </cell>
          <cell r="C4105">
            <v>3.2302875243664664</v>
          </cell>
          <cell r="D4105">
            <v>3.3046506024096356</v>
          </cell>
          <cell r="E4105">
            <v>3.0149999999999997</v>
          </cell>
          <cell r="F4105">
            <v>7.3830409356725149E-2</v>
          </cell>
        </row>
        <row r="4106">
          <cell r="A4106">
            <v>40851</v>
          </cell>
          <cell r="B4106">
            <v>1.97</v>
          </cell>
          <cell r="C4106">
            <v>3.2299805115712492</v>
          </cell>
          <cell r="D4106">
            <v>3.30444176706827</v>
          </cell>
          <cell r="E4106">
            <v>3.01</v>
          </cell>
          <cell r="F4106">
            <v>7.6004872107186358E-2</v>
          </cell>
        </row>
        <row r="4107">
          <cell r="A4107">
            <v>40854</v>
          </cell>
          <cell r="B4107">
            <v>1.96</v>
          </cell>
          <cell r="C4107">
            <v>3.2296712128592246</v>
          </cell>
          <cell r="D4107">
            <v>3.3042168674698758</v>
          </cell>
          <cell r="E4107">
            <v>3.01</v>
          </cell>
          <cell r="F4107">
            <v>7.379444715051145E-2</v>
          </cell>
        </row>
        <row r="4108">
          <cell r="A4108">
            <v>40855</v>
          </cell>
          <cell r="B4108">
            <v>1.96</v>
          </cell>
          <cell r="C4108">
            <v>3.2293620647674643</v>
          </cell>
          <cell r="D4108">
            <v>3.3038795180722862</v>
          </cell>
          <cell r="E4108">
            <v>3.01</v>
          </cell>
          <cell r="F4108">
            <v>7.3776479181884583E-2</v>
          </cell>
        </row>
        <row r="4109">
          <cell r="A4109">
            <v>40856</v>
          </cell>
          <cell r="B4109">
            <v>1.97</v>
          </cell>
          <cell r="C4109">
            <v>3.2290555014605586</v>
          </cell>
          <cell r="D4109">
            <v>3.30355020080321</v>
          </cell>
          <cell r="E4109">
            <v>3.01</v>
          </cell>
          <cell r="F4109">
            <v>7.6436222005842255E-2</v>
          </cell>
        </row>
        <row r="4110">
          <cell r="A4110">
            <v>40857</v>
          </cell>
          <cell r="B4110">
            <v>1.93</v>
          </cell>
          <cell r="C4110">
            <v>3.2287393526405395</v>
          </cell>
          <cell r="D4110">
            <v>3.303196787148591</v>
          </cell>
          <cell r="E4110">
            <v>3.01</v>
          </cell>
          <cell r="F4110">
            <v>7.0090046239961068E-2</v>
          </cell>
        </row>
        <row r="4111">
          <cell r="A4111">
            <v>40858</v>
          </cell>
          <cell r="B4111">
            <v>1.94</v>
          </cell>
          <cell r="C4111">
            <v>3.228425790754252</v>
          </cell>
          <cell r="D4111">
            <v>3.3028433734939724</v>
          </cell>
          <cell r="E4111">
            <v>3.01</v>
          </cell>
          <cell r="F4111">
            <v>7.153284671532846E-2</v>
          </cell>
        </row>
        <row r="4112">
          <cell r="A4112">
            <v>40861</v>
          </cell>
          <cell r="B4112">
            <v>1.97</v>
          </cell>
          <cell r="C4112">
            <v>3.2281196789102351</v>
          </cell>
          <cell r="D4112">
            <v>3.3025060240963819</v>
          </cell>
          <cell r="E4112">
            <v>3.01</v>
          </cell>
          <cell r="F4112">
            <v>7.6866942349793244E-2</v>
          </cell>
        </row>
        <row r="4113">
          <cell r="A4113">
            <v>40862</v>
          </cell>
          <cell r="B4113">
            <v>1.97</v>
          </cell>
          <cell r="C4113">
            <v>3.2278137159533014</v>
          </cell>
          <cell r="D4113">
            <v>3.3021526104417629</v>
          </cell>
          <cell r="E4113">
            <v>3.01</v>
          </cell>
          <cell r="F4113">
            <v>7.6848249027237359E-2</v>
          </cell>
        </row>
        <row r="4114">
          <cell r="A4114">
            <v>40863</v>
          </cell>
          <cell r="B4114">
            <v>1.93</v>
          </cell>
          <cell r="C4114">
            <v>3.2274981765134876</v>
          </cell>
          <cell r="D4114">
            <v>3.3018152610441724</v>
          </cell>
          <cell r="E4114">
            <v>3.01</v>
          </cell>
          <cell r="F4114">
            <v>7.0021881838074396E-2</v>
          </cell>
        </row>
        <row r="4115">
          <cell r="A4115">
            <v>40864</v>
          </cell>
          <cell r="B4115">
            <v>1.92</v>
          </cell>
          <cell r="C4115">
            <v>3.2271803597471989</v>
          </cell>
          <cell r="D4115">
            <v>3.3015180722891526</v>
          </cell>
          <cell r="E4115">
            <v>3.01</v>
          </cell>
          <cell r="F4115">
            <v>6.8303354399611091E-2</v>
          </cell>
        </row>
        <row r="4116">
          <cell r="A4116">
            <v>40865</v>
          </cell>
          <cell r="B4116">
            <v>1.89</v>
          </cell>
          <cell r="C4116">
            <v>3.2268554070473816</v>
          </cell>
          <cell r="D4116">
            <v>3.3011967871485903</v>
          </cell>
          <cell r="E4116">
            <v>3.01</v>
          </cell>
          <cell r="F4116">
            <v>6.4155528554070473E-2</v>
          </cell>
        </row>
        <row r="4117">
          <cell r="A4117">
            <v>40868</v>
          </cell>
          <cell r="B4117">
            <v>1.89</v>
          </cell>
          <cell r="C4117">
            <v>3.2265306122448916</v>
          </cell>
          <cell r="D4117">
            <v>3.3008835341365419</v>
          </cell>
          <cell r="E4117">
            <v>3.01</v>
          </cell>
          <cell r="F4117">
            <v>6.4139941690962099E-2</v>
          </cell>
        </row>
        <row r="4118">
          <cell r="A4118">
            <v>40869</v>
          </cell>
          <cell r="B4118">
            <v>1.89</v>
          </cell>
          <cell r="C4118">
            <v>3.2262059752246719</v>
          </cell>
          <cell r="D4118">
            <v>3.3005622489959801</v>
          </cell>
          <cell r="E4118">
            <v>3.01</v>
          </cell>
          <cell r="F4118">
            <v>6.4124362399805679E-2</v>
          </cell>
        </row>
        <row r="4119">
          <cell r="A4119">
            <v>40870</v>
          </cell>
          <cell r="B4119">
            <v>1.87</v>
          </cell>
          <cell r="C4119">
            <v>3.2258766391452101</v>
          </cell>
          <cell r="D4119">
            <v>3.3002409638554173</v>
          </cell>
          <cell r="E4119">
            <v>3.01</v>
          </cell>
          <cell r="F4119">
            <v>6.2408936376881982E-2</v>
          </cell>
        </row>
        <row r="4120">
          <cell r="A4120">
            <v>40871</v>
          </cell>
          <cell r="B4120">
            <v>1.88</v>
          </cell>
          <cell r="C4120">
            <v>3.2255498907501758</v>
          </cell>
          <cell r="D4120">
            <v>3.2999357429718832</v>
          </cell>
          <cell r="E4120">
            <v>3.01</v>
          </cell>
          <cell r="F4120">
            <v>6.3364894391842674E-2</v>
          </cell>
        </row>
        <row r="4121">
          <cell r="A4121">
            <v>40872</v>
          </cell>
          <cell r="B4121">
            <v>1.86</v>
          </cell>
          <cell r="C4121">
            <v>3.2252184466019354</v>
          </cell>
          <cell r="D4121">
            <v>3.299590361445778</v>
          </cell>
          <cell r="E4121">
            <v>3.01</v>
          </cell>
          <cell r="F4121">
            <v>6.0922330097087377E-2</v>
          </cell>
        </row>
        <row r="4122">
          <cell r="A4122">
            <v>40875</v>
          </cell>
          <cell r="B4122">
            <v>1.86</v>
          </cell>
          <cell r="C4122">
            <v>3.2248871633098699</v>
          </cell>
          <cell r="D4122">
            <v>3.2992449799196732</v>
          </cell>
          <cell r="E4122">
            <v>3.01</v>
          </cell>
          <cell r="F4122">
            <v>6.0907546711963113E-2</v>
          </cell>
        </row>
        <row r="4123">
          <cell r="A4123">
            <v>40876</v>
          </cell>
          <cell r="B4123">
            <v>1.89</v>
          </cell>
          <cell r="C4123">
            <v>3.2245633187772862</v>
          </cell>
          <cell r="D4123">
            <v>3.2989236947791105</v>
          </cell>
          <cell r="E4123">
            <v>3.01</v>
          </cell>
          <cell r="F4123">
            <v>6.5016982047549729E-2</v>
          </cell>
        </row>
        <row r="4124">
          <cell r="A4124">
            <v>40877</v>
          </cell>
          <cell r="B4124">
            <v>1.83</v>
          </cell>
          <cell r="C4124">
            <v>3.2242250788260911</v>
          </cell>
          <cell r="D4124">
            <v>3.2985783132530067</v>
          </cell>
          <cell r="E4124">
            <v>3.01</v>
          </cell>
          <cell r="F4124">
            <v>5.5056997332039774E-2</v>
          </cell>
        </row>
        <row r="4125">
          <cell r="A4125">
            <v>40878</v>
          </cell>
          <cell r="B4125">
            <v>1.87</v>
          </cell>
          <cell r="C4125">
            <v>3.2238967022308378</v>
          </cell>
          <cell r="D4125">
            <v>3.2982248995983876</v>
          </cell>
          <cell r="E4125">
            <v>3.01</v>
          </cell>
          <cell r="F4125">
            <v>6.3045586808923373E-2</v>
          </cell>
        </row>
        <row r="4126">
          <cell r="A4126">
            <v>40879</v>
          </cell>
          <cell r="B4126">
            <v>1.85</v>
          </cell>
          <cell r="C4126">
            <v>3.2235636363636302</v>
          </cell>
          <cell r="D4126">
            <v>3.2978554216867417</v>
          </cell>
          <cell r="E4126">
            <v>3.01</v>
          </cell>
          <cell r="F4126">
            <v>6.0121212121212124E-2</v>
          </cell>
        </row>
        <row r="4127">
          <cell r="A4127">
            <v>40882</v>
          </cell>
          <cell r="B4127">
            <v>1.83</v>
          </cell>
          <cell r="C4127">
            <v>3.2232258846340223</v>
          </cell>
          <cell r="D4127">
            <v>3.2975502008032085</v>
          </cell>
          <cell r="E4127">
            <v>3.01</v>
          </cell>
          <cell r="F4127">
            <v>5.5016965584100824E-2</v>
          </cell>
        </row>
        <row r="4128">
          <cell r="A4128">
            <v>40883</v>
          </cell>
          <cell r="B4128">
            <v>1.83</v>
          </cell>
          <cell r="C4128">
            <v>3.2228882965834686</v>
          </cell>
          <cell r="D4128">
            <v>3.2971485943775054</v>
          </cell>
          <cell r="E4128">
            <v>3.01</v>
          </cell>
          <cell r="F4128">
            <v>5.500363460140538E-2</v>
          </cell>
        </row>
        <row r="4129">
          <cell r="A4129">
            <v>40884</v>
          </cell>
          <cell r="B4129">
            <v>1.83</v>
          </cell>
          <cell r="C4129">
            <v>3.2225508720930174</v>
          </cell>
          <cell r="D4129">
            <v>3.2967469879518019</v>
          </cell>
          <cell r="E4129">
            <v>3.01</v>
          </cell>
          <cell r="F4129">
            <v>5.499031007751938E-2</v>
          </cell>
        </row>
        <row r="4130">
          <cell r="A4130">
            <v>40885</v>
          </cell>
          <cell r="B4130">
            <v>1.83</v>
          </cell>
          <cell r="C4130">
            <v>3.2222136110438302</v>
          </cell>
          <cell r="D4130">
            <v>3.2963132530120429</v>
          </cell>
          <cell r="E4130">
            <v>3.01</v>
          </cell>
          <cell r="F4130">
            <v>5.497699200775006E-2</v>
          </cell>
        </row>
        <row r="4131">
          <cell r="A4131">
            <v>40886</v>
          </cell>
          <cell r="B4131">
            <v>1.82</v>
          </cell>
          <cell r="C4131">
            <v>3.2218740920096791</v>
          </cell>
          <cell r="D4131">
            <v>3.2958554216867411</v>
          </cell>
          <cell r="E4131">
            <v>3.01</v>
          </cell>
          <cell r="F4131">
            <v>5.1089588377723968E-2</v>
          </cell>
        </row>
        <row r="4132">
          <cell r="A4132">
            <v>40889</v>
          </cell>
          <cell r="B4132">
            <v>1.8</v>
          </cell>
          <cell r="C4132">
            <v>3.2215298959089744</v>
          </cell>
          <cell r="D4132">
            <v>3.2953895582329262</v>
          </cell>
          <cell r="E4132">
            <v>3.01</v>
          </cell>
          <cell r="F4132">
            <v>4.4057129024449283E-2</v>
          </cell>
        </row>
        <row r="4133">
          <cell r="A4133">
            <v>40890</v>
          </cell>
          <cell r="B4133">
            <v>1.77</v>
          </cell>
          <cell r="C4133">
            <v>3.2211786060019301</v>
          </cell>
          <cell r="D4133">
            <v>3.2948835341365412</v>
          </cell>
          <cell r="E4133">
            <v>3.01</v>
          </cell>
          <cell r="F4133">
            <v>3.7996127783155857E-2</v>
          </cell>
        </row>
        <row r="4134">
          <cell r="A4134">
            <v>40891</v>
          </cell>
          <cell r="B4134">
            <v>1.76</v>
          </cell>
          <cell r="C4134">
            <v>3.2208250665376177</v>
          </cell>
          <cell r="D4134">
            <v>3.2943453815260995</v>
          </cell>
          <cell r="E4134">
            <v>3.01</v>
          </cell>
          <cell r="F4134">
            <v>3.677715944834261E-2</v>
          </cell>
        </row>
        <row r="4135">
          <cell r="A4135">
            <v>40892</v>
          </cell>
          <cell r="B4135">
            <v>1.72</v>
          </cell>
          <cell r="C4135">
            <v>3.2204620222544689</v>
          </cell>
          <cell r="D4135">
            <v>3.2937751004016014</v>
          </cell>
          <cell r="E4135">
            <v>3.01</v>
          </cell>
          <cell r="F4135">
            <v>2.8301886792452831E-2</v>
          </cell>
        </row>
        <row r="4136">
          <cell r="A4136">
            <v>40893</v>
          </cell>
          <cell r="B4136">
            <v>1.76</v>
          </cell>
          <cell r="C4136">
            <v>3.2201088270858462</v>
          </cell>
          <cell r="D4136">
            <v>3.2932610441767021</v>
          </cell>
          <cell r="E4136">
            <v>3.01</v>
          </cell>
          <cell r="F4136">
            <v>3.7001209189842808E-2</v>
          </cell>
        </row>
        <row r="4137">
          <cell r="A4137">
            <v>40896</v>
          </cell>
          <cell r="B4137">
            <v>1.75</v>
          </cell>
          <cell r="C4137">
            <v>3.2197533849129529</v>
          </cell>
          <cell r="D4137">
            <v>3.2926987951807178</v>
          </cell>
          <cell r="E4137">
            <v>3.01</v>
          </cell>
          <cell r="F4137">
            <v>3.5299806576402318E-2</v>
          </cell>
        </row>
        <row r="4138">
          <cell r="A4138">
            <v>40897</v>
          </cell>
          <cell r="B4138">
            <v>1.75</v>
          </cell>
          <cell r="C4138">
            <v>3.2193981145757733</v>
          </cell>
          <cell r="D4138">
            <v>3.2921526104417622</v>
          </cell>
          <cell r="E4138">
            <v>3.01</v>
          </cell>
          <cell r="F4138">
            <v>3.5291273869954072E-2</v>
          </cell>
        </row>
        <row r="4139">
          <cell r="A4139">
            <v>40898</v>
          </cell>
          <cell r="B4139">
            <v>1.73</v>
          </cell>
          <cell r="C4139">
            <v>3.2190381826969485</v>
          </cell>
          <cell r="D4139">
            <v>3.2916064257028061</v>
          </cell>
          <cell r="E4139">
            <v>3.01</v>
          </cell>
          <cell r="F4139">
            <v>3.0932817786370227E-2</v>
          </cell>
        </row>
        <row r="4140">
          <cell r="A4140">
            <v>40899</v>
          </cell>
          <cell r="B4140">
            <v>1.73</v>
          </cell>
          <cell r="C4140">
            <v>3.2186784247402689</v>
          </cell>
          <cell r="D4140">
            <v>3.2910361445783081</v>
          </cell>
          <cell r="E4140">
            <v>3.01</v>
          </cell>
          <cell r="F4140">
            <v>3.0925344286059434E-2</v>
          </cell>
        </row>
        <row r="4141">
          <cell r="A4141">
            <v>40900</v>
          </cell>
          <cell r="B4141">
            <v>1.74</v>
          </cell>
          <cell r="C4141">
            <v>3.2183212560386409</v>
          </cell>
          <cell r="D4141">
            <v>3.2904417670682684</v>
          </cell>
          <cell r="E4141">
            <v>3.01</v>
          </cell>
          <cell r="F4141">
            <v>3.3333333333333333E-2</v>
          </cell>
        </row>
        <row r="4142">
          <cell r="A4142">
            <v>40903</v>
          </cell>
          <cell r="B4142">
            <v>1.73</v>
          </cell>
          <cell r="C4142">
            <v>3.2179618449649778</v>
          </cell>
          <cell r="D4142">
            <v>3.2898072289156577</v>
          </cell>
          <cell r="E4142">
            <v>3.01</v>
          </cell>
          <cell r="F4142">
            <v>3.091040811398213E-2</v>
          </cell>
        </row>
        <row r="4143">
          <cell r="A4143">
            <v>40904</v>
          </cell>
          <cell r="B4143">
            <v>1.71</v>
          </cell>
          <cell r="C4143">
            <v>3.2175977788507897</v>
          </cell>
          <cell r="D4143">
            <v>3.2891244979919629</v>
          </cell>
          <cell r="E4143">
            <v>3.01</v>
          </cell>
          <cell r="F4143">
            <v>2.559150169000483E-2</v>
          </cell>
        </row>
        <row r="4144">
          <cell r="A4144">
            <v>40905</v>
          </cell>
          <cell r="B4144">
            <v>1.72</v>
          </cell>
          <cell r="C4144">
            <v>3.2172363021964689</v>
          </cell>
          <cell r="D4144">
            <v>3.2884016064256976</v>
          </cell>
          <cell r="E4144">
            <v>3.01</v>
          </cell>
          <cell r="F4144">
            <v>2.8481776490465845E-2</v>
          </cell>
        </row>
        <row r="4145">
          <cell r="A4145">
            <v>40906</v>
          </cell>
          <cell r="B4145">
            <v>1.72</v>
          </cell>
          <cell r="C4145">
            <v>3.2168749999999928</v>
          </cell>
          <cell r="D4145">
            <v>3.2876626506024045</v>
          </cell>
          <cell r="E4145">
            <v>3.01</v>
          </cell>
          <cell r="F4145">
            <v>2.8474903474903474E-2</v>
          </cell>
        </row>
        <row r="4146">
          <cell r="A4146">
            <v>40907</v>
          </cell>
          <cell r="B4146">
            <v>1.75</v>
          </cell>
          <cell r="C4146">
            <v>3.2165211097708011</v>
          </cell>
          <cell r="D4146">
            <v>3.2869397590361391</v>
          </cell>
          <cell r="E4146">
            <v>3.01</v>
          </cell>
          <cell r="F4146">
            <v>3.6911942098914352E-2</v>
          </cell>
        </row>
        <row r="4147">
          <cell r="A4147">
            <v>40912</v>
          </cell>
          <cell r="B4147">
            <v>1.65</v>
          </cell>
          <cell r="C4147">
            <v>3.2161432706222794</v>
          </cell>
          <cell r="D4147">
            <v>3.2861124497991914</v>
          </cell>
          <cell r="E4147">
            <v>3.01</v>
          </cell>
          <cell r="F4147">
            <v>1.5918958031837915E-2</v>
          </cell>
        </row>
        <row r="4148">
          <cell r="A4148">
            <v>40913</v>
          </cell>
          <cell r="B4148">
            <v>1.64</v>
          </cell>
          <cell r="C4148">
            <v>3.215763202314919</v>
          </cell>
          <cell r="D4148">
            <v>3.2852931726907575</v>
          </cell>
          <cell r="E4148">
            <v>3.01</v>
          </cell>
          <cell r="F4148">
            <v>1.470942850253195E-2</v>
          </cell>
        </row>
        <row r="4149">
          <cell r="A4149">
            <v>40914</v>
          </cell>
          <cell r="B4149">
            <v>1.65</v>
          </cell>
          <cell r="C4149">
            <v>3.2153857280617091</v>
          </cell>
          <cell r="D4149">
            <v>3.2844899598393522</v>
          </cell>
          <cell r="E4149">
            <v>3.0049999999999999</v>
          </cell>
          <cell r="F4149">
            <v>1.6152362584378015E-2</v>
          </cell>
        </row>
        <row r="4150">
          <cell r="A4150">
            <v>40917</v>
          </cell>
          <cell r="B4150">
            <v>1.7</v>
          </cell>
          <cell r="C4150">
            <v>3.2150204868642973</v>
          </cell>
          <cell r="D4150">
            <v>3.2837349397590301</v>
          </cell>
          <cell r="E4150">
            <v>3</v>
          </cell>
          <cell r="F4150">
            <v>2.5066281031573875E-2</v>
          </cell>
        </row>
        <row r="4151">
          <cell r="A4151">
            <v>40918</v>
          </cell>
          <cell r="B4151">
            <v>1.74</v>
          </cell>
          <cell r="C4151">
            <v>3.2146650602409563</v>
          </cell>
          <cell r="D4151">
            <v>3.282995983935737</v>
          </cell>
          <cell r="E4151">
            <v>3</v>
          </cell>
          <cell r="F4151">
            <v>3.5180722891566263E-2</v>
          </cell>
        </row>
        <row r="4152">
          <cell r="A4152">
            <v>40919</v>
          </cell>
          <cell r="B4152">
            <v>1.73</v>
          </cell>
          <cell r="C4152">
            <v>3.2143073958082318</v>
          </cell>
          <cell r="D4152">
            <v>3.2822008032128451</v>
          </cell>
          <cell r="E4152">
            <v>3</v>
          </cell>
          <cell r="F4152">
            <v>3.2522283787039266E-2</v>
          </cell>
        </row>
        <row r="4153">
          <cell r="A4153">
            <v>40920</v>
          </cell>
          <cell r="B4153">
            <v>1.73</v>
          </cell>
          <cell r="C4153">
            <v>3.213949903660879</v>
          </cell>
          <cell r="D4153">
            <v>3.2814056224899537</v>
          </cell>
          <cell r="E4153">
            <v>3</v>
          </cell>
          <cell r="F4153">
            <v>3.2514450867052021E-2</v>
          </cell>
        </row>
        <row r="4154">
          <cell r="A4154">
            <v>40921</v>
          </cell>
          <cell r="B4154">
            <v>1.71</v>
          </cell>
          <cell r="C4154">
            <v>3.2135877678786344</v>
          </cell>
          <cell r="D4154">
            <v>3.2805381526104358</v>
          </cell>
          <cell r="E4154">
            <v>3</v>
          </cell>
          <cell r="F4154">
            <v>2.6486876956417049E-2</v>
          </cell>
        </row>
        <row r="4155">
          <cell r="A4155">
            <v>40924</v>
          </cell>
          <cell r="B4155">
            <v>1.69</v>
          </cell>
          <cell r="C4155">
            <v>3.2132209918151102</v>
          </cell>
          <cell r="D4155">
            <v>3.2796305220883477</v>
          </cell>
          <cell r="E4155">
            <v>3</v>
          </cell>
          <cell r="F4155">
            <v>2.3350987000481462E-2</v>
          </cell>
        </row>
        <row r="4156">
          <cell r="A4156">
            <v>40925</v>
          </cell>
          <cell r="B4156">
            <v>1.75</v>
          </cell>
          <cell r="C4156">
            <v>3.2128688327316408</v>
          </cell>
          <cell r="D4156">
            <v>3.2787951807228861</v>
          </cell>
          <cell r="E4156">
            <v>3</v>
          </cell>
          <cell r="F4156">
            <v>3.8989169675090252E-2</v>
          </cell>
        </row>
        <row r="4157">
          <cell r="A4157">
            <v>40926</v>
          </cell>
          <cell r="B4157">
            <v>1.73</v>
          </cell>
          <cell r="C4157">
            <v>3.2125120307988375</v>
          </cell>
          <cell r="D4157">
            <v>3.2779437751003964</v>
          </cell>
          <cell r="E4157">
            <v>3</v>
          </cell>
          <cell r="F4157">
            <v>3.2964388835418669E-2</v>
          </cell>
        </row>
        <row r="4158">
          <cell r="A4158">
            <v>40927</v>
          </cell>
          <cell r="B4158">
            <v>1.75</v>
          </cell>
          <cell r="C4158">
            <v>3.2121602116911157</v>
          </cell>
          <cell r="D4158">
            <v>3.2771646586345327</v>
          </cell>
          <cell r="E4158">
            <v>3</v>
          </cell>
          <cell r="F4158">
            <v>3.921096944912196E-2</v>
          </cell>
        </row>
        <row r="4159">
          <cell r="A4159">
            <v>40928</v>
          </cell>
          <cell r="B4159">
            <v>1.77</v>
          </cell>
          <cell r="C4159">
            <v>3.2118133718133643</v>
          </cell>
          <cell r="D4159">
            <v>3.2763132530120429</v>
          </cell>
          <cell r="E4159">
            <v>3</v>
          </cell>
          <cell r="F4159">
            <v>4.3771043771043773E-2</v>
          </cell>
        </row>
        <row r="4160">
          <cell r="A4160">
            <v>40938</v>
          </cell>
          <cell r="B4160">
            <v>1.74</v>
          </cell>
          <cell r="C4160">
            <v>3.2114594854532261</v>
          </cell>
          <cell r="D4160">
            <v>3.2753975903614405</v>
          </cell>
          <cell r="E4160">
            <v>3</v>
          </cell>
          <cell r="F4160">
            <v>3.6306804520317384E-2</v>
          </cell>
        </row>
        <row r="4161">
          <cell r="A4161">
            <v>40939</v>
          </cell>
          <cell r="B4161">
            <v>1.75</v>
          </cell>
          <cell r="C4161">
            <v>3.2111081730769153</v>
          </cell>
          <cell r="D4161">
            <v>3.2744819277108377</v>
          </cell>
          <cell r="E4161">
            <v>3</v>
          </cell>
          <cell r="F4161">
            <v>3.9423076923076922E-2</v>
          </cell>
        </row>
        <row r="4162">
          <cell r="A4162">
            <v>40940</v>
          </cell>
          <cell r="B4162">
            <v>1.73</v>
          </cell>
          <cell r="C4162">
            <v>3.2107522230233041</v>
          </cell>
          <cell r="D4162">
            <v>3.2735261044176647</v>
          </cell>
          <cell r="E4162">
            <v>3</v>
          </cell>
          <cell r="F4162">
            <v>3.2924777697668828E-2</v>
          </cell>
        </row>
        <row r="4163">
          <cell r="A4163">
            <v>40941</v>
          </cell>
          <cell r="B4163">
            <v>1.76</v>
          </cell>
          <cell r="C4163">
            <v>3.2104036520903336</v>
          </cell>
          <cell r="D4163">
            <v>3.2725702811244926</v>
          </cell>
          <cell r="E4163">
            <v>3</v>
          </cell>
          <cell r="F4163">
            <v>4.2767900048053822E-2</v>
          </cell>
        </row>
        <row r="4164">
          <cell r="A4164">
            <v>40942</v>
          </cell>
          <cell r="B4164">
            <v>1.78</v>
          </cell>
          <cell r="C4164">
            <v>3.2100600528464973</v>
          </cell>
          <cell r="D4164">
            <v>3.2715662650602355</v>
          </cell>
          <cell r="E4164">
            <v>3</v>
          </cell>
          <cell r="F4164">
            <v>4.708143165986068E-2</v>
          </cell>
        </row>
        <row r="4165">
          <cell r="A4165">
            <v>40945</v>
          </cell>
          <cell r="B4165">
            <v>1.78</v>
          </cell>
          <cell r="C4165">
            <v>3.2097166186359196</v>
          </cell>
          <cell r="D4165">
            <v>3.2705301204819226</v>
          </cell>
          <cell r="E4165">
            <v>3</v>
          </cell>
          <cell r="F4165">
            <v>4.7070124879923153E-2</v>
          </cell>
        </row>
        <row r="4166">
          <cell r="A4166">
            <v>40946</v>
          </cell>
          <cell r="B4166">
            <v>1.75</v>
          </cell>
          <cell r="C4166">
            <v>3.2093661464585761</v>
          </cell>
          <cell r="D4166">
            <v>3.2694618473895529</v>
          </cell>
          <cell r="E4166">
            <v>3</v>
          </cell>
          <cell r="F4166">
            <v>3.9615846338535411E-2</v>
          </cell>
        </row>
        <row r="4167">
          <cell r="A4167">
            <v>40947</v>
          </cell>
          <cell r="B4167">
            <v>1.79</v>
          </cell>
          <cell r="C4167">
            <v>3.2090254440710444</v>
          </cell>
          <cell r="D4167">
            <v>3.2684578313252963</v>
          </cell>
          <cell r="E4167">
            <v>3</v>
          </cell>
          <cell r="F4167">
            <v>4.9927988478156507E-2</v>
          </cell>
        </row>
        <row r="4168">
          <cell r="A4168">
            <v>40948</v>
          </cell>
          <cell r="B4168">
            <v>1.79</v>
          </cell>
          <cell r="C4168">
            <v>3.2086849052075763</v>
          </cell>
          <cell r="D4168">
            <v>3.2674538152610393</v>
          </cell>
          <cell r="E4168">
            <v>3</v>
          </cell>
          <cell r="F4168">
            <v>4.991600671946244E-2</v>
          </cell>
        </row>
        <row r="4169">
          <cell r="A4169">
            <v>40949</v>
          </cell>
          <cell r="B4169">
            <v>1.79</v>
          </cell>
          <cell r="C4169">
            <v>3.2083445297504731</v>
          </cell>
          <cell r="D4169">
            <v>3.2663453815260994</v>
          </cell>
          <cell r="E4169">
            <v>3</v>
          </cell>
          <cell r="F4169">
            <v>4.9904030710172742E-2</v>
          </cell>
        </row>
        <row r="4170">
          <cell r="A4170">
            <v>40952</v>
          </cell>
          <cell r="B4170">
            <v>1.79</v>
          </cell>
          <cell r="C4170">
            <v>3.2080043175821475</v>
          </cell>
          <cell r="D4170">
            <v>3.2651887550200751</v>
          </cell>
          <cell r="E4170">
            <v>3</v>
          </cell>
          <cell r="F4170">
            <v>4.9892060446150154E-2</v>
          </cell>
        </row>
        <row r="4171">
          <cell r="A4171">
            <v>40953</v>
          </cell>
          <cell r="B4171">
            <v>1.78</v>
          </cell>
          <cell r="C4171">
            <v>3.2076618705035909</v>
          </cell>
          <cell r="D4171">
            <v>3.2639598393574247</v>
          </cell>
          <cell r="E4171">
            <v>3</v>
          </cell>
          <cell r="F4171">
            <v>4.7242206235011991E-2</v>
          </cell>
        </row>
        <row r="4172">
          <cell r="A4172">
            <v>40954</v>
          </cell>
          <cell r="B4172">
            <v>1.8</v>
          </cell>
          <cell r="C4172">
            <v>3.2073243826420459</v>
          </cell>
          <cell r="D4172">
            <v>3.2627068273092323</v>
          </cell>
          <cell r="E4172">
            <v>3</v>
          </cell>
          <cell r="F4172">
            <v>5.2984895708463195E-2</v>
          </cell>
        </row>
        <row r="4173">
          <cell r="A4173">
            <v>40955</v>
          </cell>
          <cell r="B4173">
            <v>1.79</v>
          </cell>
          <cell r="C4173">
            <v>3.2069846596356602</v>
          </cell>
          <cell r="D4173">
            <v>3.2613253012048147</v>
          </cell>
          <cell r="E4173">
            <v>3</v>
          </cell>
          <cell r="F4173">
            <v>5.0095877277085331E-2</v>
          </cell>
        </row>
        <row r="4174">
          <cell r="A4174">
            <v>40956</v>
          </cell>
          <cell r="B4174">
            <v>1.79</v>
          </cell>
          <cell r="C4174">
            <v>3.2066450994488318</v>
          </cell>
          <cell r="D4174">
            <v>3.260257028112445</v>
          </cell>
          <cell r="E4174">
            <v>3</v>
          </cell>
          <cell r="F4174">
            <v>5.0083872513779056E-2</v>
          </cell>
        </row>
        <row r="4175">
          <cell r="A4175">
            <v>40959</v>
          </cell>
          <cell r="B4175">
            <v>1.8</v>
          </cell>
          <cell r="C4175">
            <v>3.2063080977479572</v>
          </cell>
          <cell r="D4175">
            <v>3.2592771084337304</v>
          </cell>
          <cell r="E4175">
            <v>3</v>
          </cell>
          <cell r="F4175">
            <v>5.3425970292285574E-2</v>
          </cell>
        </row>
        <row r="4176">
          <cell r="A4176">
            <v>40960</v>
          </cell>
          <cell r="B4176">
            <v>1.81</v>
          </cell>
          <cell r="C4176">
            <v>3.2059736526946043</v>
          </cell>
          <cell r="D4176">
            <v>3.2582489959839314</v>
          </cell>
          <cell r="E4176">
            <v>3</v>
          </cell>
          <cell r="F4176">
            <v>5.8203592814371256E-2</v>
          </cell>
        </row>
        <row r="4177">
          <cell r="A4177">
            <v>40961</v>
          </cell>
          <cell r="B4177">
            <v>1.83</v>
          </cell>
          <cell r="C4177">
            <v>3.2056441570881162</v>
          </cell>
          <cell r="D4177">
            <v>3.2571405622489915</v>
          </cell>
          <cell r="E4177">
            <v>3</v>
          </cell>
          <cell r="F4177">
            <v>6.5373563218390801E-2</v>
          </cell>
        </row>
        <row r="4178">
          <cell r="A4178">
            <v>40962</v>
          </cell>
          <cell r="B4178">
            <v>1.83</v>
          </cell>
          <cell r="C4178">
            <v>3.2053148192482577</v>
          </cell>
          <cell r="D4178">
            <v>3.2560240963855374</v>
          </cell>
          <cell r="E4178">
            <v>3</v>
          </cell>
          <cell r="F4178">
            <v>6.5357912377304289E-2</v>
          </cell>
        </row>
        <row r="4179">
          <cell r="A4179">
            <v>40963</v>
          </cell>
          <cell r="B4179">
            <v>1.85</v>
          </cell>
          <cell r="C4179">
            <v>3.2049904260411615</v>
          </cell>
          <cell r="D4179">
            <v>3.2549718875501963</v>
          </cell>
          <cell r="E4179">
            <v>3</v>
          </cell>
          <cell r="F4179">
            <v>7.1804691239827675E-2</v>
          </cell>
        </row>
        <row r="4180">
          <cell r="A4180">
            <v>40966</v>
          </cell>
          <cell r="B4180">
            <v>1.86</v>
          </cell>
          <cell r="C4180">
            <v>3.2046685810002331</v>
          </cell>
          <cell r="D4180">
            <v>3.2540240963855371</v>
          </cell>
          <cell r="E4180">
            <v>3</v>
          </cell>
          <cell r="F4180">
            <v>7.3223259152907394E-2</v>
          </cell>
        </row>
        <row r="4181">
          <cell r="A4181">
            <v>40967</v>
          </cell>
          <cell r="B4181">
            <v>1.86</v>
          </cell>
          <cell r="C4181">
            <v>3.2043468899521472</v>
          </cell>
          <cell r="D4181">
            <v>3.2529558232931679</v>
          </cell>
          <cell r="E4181">
            <v>3</v>
          </cell>
          <cell r="F4181">
            <v>7.320574162679426E-2</v>
          </cell>
        </row>
        <row r="4182">
          <cell r="A4182">
            <v>40968</v>
          </cell>
          <cell r="B4182">
            <v>1.84</v>
          </cell>
          <cell r="C4182">
            <v>3.204020569241802</v>
          </cell>
          <cell r="D4182">
            <v>3.2518554216867424</v>
          </cell>
          <cell r="E4182">
            <v>3</v>
          </cell>
          <cell r="F4182">
            <v>6.9600574025352788E-2</v>
          </cell>
        </row>
        <row r="4183">
          <cell r="A4183">
            <v>40969</v>
          </cell>
          <cell r="B4183">
            <v>1.84</v>
          </cell>
          <cell r="C4183">
            <v>3.2036944045910989</v>
          </cell>
          <cell r="D4183">
            <v>3.250795180722887</v>
          </cell>
          <cell r="E4183">
            <v>3</v>
          </cell>
          <cell r="F4183">
            <v>6.9583931133428978E-2</v>
          </cell>
        </row>
        <row r="4184">
          <cell r="A4184">
            <v>40970</v>
          </cell>
          <cell r="B4184">
            <v>1.87</v>
          </cell>
          <cell r="C4184">
            <v>3.203375567774319</v>
          </cell>
          <cell r="D4184">
            <v>3.2497831325301156</v>
          </cell>
          <cell r="E4184">
            <v>3</v>
          </cell>
          <cell r="F4184">
            <v>7.6021993784365291E-2</v>
          </cell>
        </row>
        <row r="4185">
          <cell r="A4185">
            <v>40973</v>
          </cell>
          <cell r="B4185">
            <v>1.86</v>
          </cell>
          <cell r="C4185">
            <v>3.2030544933078335</v>
          </cell>
          <cell r="D4185">
            <v>3.2486907630522044</v>
          </cell>
          <cell r="E4185">
            <v>3</v>
          </cell>
          <cell r="F4185">
            <v>7.3613766730401528E-2</v>
          </cell>
        </row>
        <row r="4186">
          <cell r="A4186">
            <v>40974</v>
          </cell>
          <cell r="B4186">
            <v>1.83</v>
          </cell>
          <cell r="C4186">
            <v>3.2027264038231724</v>
          </cell>
          <cell r="D4186">
            <v>3.247485943775096</v>
          </cell>
          <cell r="E4186">
            <v>3</v>
          </cell>
          <cell r="F4186">
            <v>6.5232974910394259E-2</v>
          </cell>
        </row>
        <row r="4187">
          <cell r="A4187">
            <v>40975</v>
          </cell>
          <cell r="B4187">
            <v>1.82</v>
          </cell>
          <cell r="C4187">
            <v>3.202396082178685</v>
          </cell>
          <cell r="D4187">
            <v>3.2459999999999956</v>
          </cell>
          <cell r="E4187">
            <v>3</v>
          </cell>
          <cell r="F4187">
            <v>6.1156235069278544E-2</v>
          </cell>
        </row>
        <row r="4188">
          <cell r="A4188">
            <v>40976</v>
          </cell>
          <cell r="B4188">
            <v>1.84</v>
          </cell>
          <cell r="C4188">
            <v>3.2020706950083535</v>
          </cell>
          <cell r="D4188">
            <v>3.2445060240963812</v>
          </cell>
          <cell r="E4188">
            <v>3</v>
          </cell>
          <cell r="F4188">
            <v>6.9978504896106991E-2</v>
          </cell>
        </row>
        <row r="4189">
          <cell r="A4189">
            <v>40977</v>
          </cell>
          <cell r="B4189">
            <v>1.85</v>
          </cell>
          <cell r="C4189">
            <v>3.2017478510028599</v>
          </cell>
          <cell r="D4189">
            <v>3.2431405622489913</v>
          </cell>
          <cell r="E4189">
            <v>3</v>
          </cell>
          <cell r="F4189">
            <v>7.2827125119388728E-2</v>
          </cell>
        </row>
        <row r="4190">
          <cell r="A4190">
            <v>40980</v>
          </cell>
          <cell r="B4190">
            <v>1.85</v>
          </cell>
          <cell r="C4190">
            <v>3.2014251611363038</v>
          </cell>
          <cell r="D4190">
            <v>3.2417590361445732</v>
          </cell>
          <cell r="E4190">
            <v>3</v>
          </cell>
          <cell r="F4190">
            <v>7.2809739794700401E-2</v>
          </cell>
        </row>
        <row r="4191">
          <cell r="A4191">
            <v>40981</v>
          </cell>
          <cell r="B4191">
            <v>1.86</v>
          </cell>
          <cell r="C4191">
            <v>3.2011050119331688</v>
          </cell>
          <cell r="D4191">
            <v>3.2403212851405576</v>
          </cell>
          <cell r="E4191">
            <v>3</v>
          </cell>
          <cell r="F4191">
            <v>7.4701670644391413E-2</v>
          </cell>
        </row>
        <row r="4192">
          <cell r="A4192">
            <v>40982</v>
          </cell>
          <cell r="B4192">
            <v>1.82</v>
          </cell>
          <cell r="C4192">
            <v>3.2007754712479066</v>
          </cell>
          <cell r="D4192">
            <v>3.2388674698795139</v>
          </cell>
          <cell r="E4192">
            <v>3</v>
          </cell>
          <cell r="F4192">
            <v>6.1083273681698878E-2</v>
          </cell>
        </row>
        <row r="4193">
          <cell r="A4193">
            <v>40983</v>
          </cell>
          <cell r="B4193">
            <v>1.81</v>
          </cell>
          <cell r="C4193">
            <v>3.2004437022900709</v>
          </cell>
          <cell r="D4193">
            <v>3.2375421686746946</v>
          </cell>
          <cell r="E4193">
            <v>3</v>
          </cell>
          <cell r="F4193">
            <v>5.79675572519084E-2</v>
          </cell>
        </row>
        <row r="4194">
          <cell r="A4194">
            <v>40984</v>
          </cell>
          <cell r="B4194">
            <v>1.83</v>
          </cell>
          <cell r="C4194">
            <v>3.2001168614357205</v>
          </cell>
          <cell r="D4194">
            <v>3.2362409638554173</v>
          </cell>
          <cell r="E4194">
            <v>3</v>
          </cell>
          <cell r="F4194">
            <v>6.5823992368232775E-2</v>
          </cell>
        </row>
        <row r="4195">
          <cell r="A4195">
            <v>40987</v>
          </cell>
          <cell r="B4195">
            <v>1.83</v>
          </cell>
          <cell r="C4195">
            <v>3.1997901764425314</v>
          </cell>
          <cell r="D4195">
            <v>3.2350522088353371</v>
          </cell>
          <cell r="E4195">
            <v>3</v>
          </cell>
          <cell r="F4195">
            <v>6.5808297567954227E-2</v>
          </cell>
        </row>
        <row r="4196">
          <cell r="A4196">
            <v>40988</v>
          </cell>
          <cell r="B4196">
            <v>1.81</v>
          </cell>
          <cell r="C4196">
            <v>3.1994588796185877</v>
          </cell>
          <cell r="D4196">
            <v>3.2339116465863413</v>
          </cell>
          <cell r="E4196">
            <v>3</v>
          </cell>
          <cell r="F4196">
            <v>5.7926102502979734E-2</v>
          </cell>
        </row>
        <row r="4197">
          <cell r="A4197">
            <v>40989</v>
          </cell>
          <cell r="B4197">
            <v>1.81</v>
          </cell>
          <cell r="C4197">
            <v>3.1991277407054279</v>
          </cell>
          <cell r="D4197">
            <v>3.2327068273092325</v>
          </cell>
          <cell r="E4197">
            <v>2.9950000000000001</v>
          </cell>
          <cell r="F4197">
            <v>5.7912297426120113E-2</v>
          </cell>
        </row>
        <row r="4198">
          <cell r="A4198">
            <v>40990</v>
          </cell>
          <cell r="B4198">
            <v>1.81</v>
          </cell>
          <cell r="C4198">
            <v>3.1987967595901776</v>
          </cell>
          <cell r="D4198">
            <v>3.2314618473895531</v>
          </cell>
          <cell r="E4198">
            <v>2.99</v>
          </cell>
          <cell r="F4198">
            <v>5.7898498927805575E-2</v>
          </cell>
        </row>
        <row r="4199">
          <cell r="A4199">
            <v>40991</v>
          </cell>
          <cell r="B4199">
            <v>1.78</v>
          </cell>
          <cell r="C4199">
            <v>3.1984587898999464</v>
          </cell>
          <cell r="D4199">
            <v>3.2301767068273044</v>
          </cell>
          <cell r="E4199">
            <v>2.99</v>
          </cell>
          <cell r="F4199">
            <v>4.6927108146736542E-2</v>
          </cell>
        </row>
        <row r="4200">
          <cell r="A4200">
            <v>40994</v>
          </cell>
          <cell r="B4200">
            <v>1.79</v>
          </cell>
          <cell r="C4200">
            <v>3.1981233627054007</v>
          </cell>
          <cell r="D4200">
            <v>3.2289076305220834</v>
          </cell>
          <cell r="E4200">
            <v>2.99</v>
          </cell>
          <cell r="F4200">
            <v>5.0011907597046913E-2</v>
          </cell>
        </row>
        <row r="4201">
          <cell r="A4201">
            <v>40995</v>
          </cell>
          <cell r="B4201">
            <v>1.79</v>
          </cell>
          <cell r="C4201">
            <v>3.1977880952380899</v>
          </cell>
          <cell r="D4201">
            <v>3.2275582329317221</v>
          </cell>
          <cell r="E4201">
            <v>2.99</v>
          </cell>
          <cell r="F4201">
            <v>0.05</v>
          </cell>
        </row>
        <row r="4202">
          <cell r="A4202">
            <v>40996</v>
          </cell>
          <cell r="B4202">
            <v>1.74</v>
          </cell>
          <cell r="C4202">
            <v>3.1974410854558384</v>
          </cell>
          <cell r="D4202">
            <v>3.2261526104417619</v>
          </cell>
          <cell r="E4202">
            <v>2.99</v>
          </cell>
          <cell r="F4202">
            <v>3.6181861461556775E-2</v>
          </cell>
        </row>
        <row r="4203">
          <cell r="A4203">
            <v>40997</v>
          </cell>
          <cell r="B4203">
            <v>1.72</v>
          </cell>
          <cell r="C4203">
            <v>3.197089481199423</v>
          </cell>
          <cell r="D4203">
            <v>3.2246506024096329</v>
          </cell>
          <cell r="E4203">
            <v>2.99</v>
          </cell>
          <cell r="F4203">
            <v>2.9509757258448358E-2</v>
          </cell>
        </row>
        <row r="4204">
          <cell r="A4204">
            <v>40998</v>
          </cell>
          <cell r="B4204">
            <v>1.73</v>
          </cell>
          <cell r="C4204">
            <v>3.1967404235070132</v>
          </cell>
          <cell r="D4204">
            <v>3.2230763052208777</v>
          </cell>
          <cell r="E4204">
            <v>2.99</v>
          </cell>
          <cell r="F4204">
            <v>3.2833690221270521E-2</v>
          </cell>
        </row>
        <row r="4205">
          <cell r="A4205">
            <v>41004</v>
          </cell>
          <cell r="B4205">
            <v>1.67</v>
          </cell>
          <cell r="C4205">
            <v>3.196377259752611</v>
          </cell>
          <cell r="D4205">
            <v>3.2214457831325243</v>
          </cell>
          <cell r="E4205">
            <v>2.99</v>
          </cell>
          <cell r="F4205">
            <v>1.9267364414843006E-2</v>
          </cell>
        </row>
        <row r="4206">
          <cell r="A4206">
            <v>41005</v>
          </cell>
          <cell r="B4206">
            <v>1.67</v>
          </cell>
          <cell r="C4206">
            <v>3.1960142687276996</v>
          </cell>
          <cell r="D4206">
            <v>3.2197590361445729</v>
          </cell>
          <cell r="E4206">
            <v>2.99</v>
          </cell>
          <cell r="F4206">
            <v>1.9262782401902497E-2</v>
          </cell>
        </row>
        <row r="4207">
          <cell r="A4207">
            <v>41008</v>
          </cell>
          <cell r="B4207">
            <v>1.66</v>
          </cell>
          <cell r="C4207">
            <v>3.1956490727532039</v>
          </cell>
          <cell r="D4207">
            <v>3.2183293172690708</v>
          </cell>
          <cell r="E4207">
            <v>2.99</v>
          </cell>
          <cell r="F4207">
            <v>1.783166904422254E-2</v>
          </cell>
        </row>
        <row r="4208">
          <cell r="A4208">
            <v>41009</v>
          </cell>
          <cell r="B4208">
            <v>1.67</v>
          </cell>
          <cell r="C4208">
            <v>3.1952864273829276</v>
          </cell>
          <cell r="D4208">
            <v>3.2167951807228858</v>
          </cell>
          <cell r="E4208">
            <v>2.99</v>
          </cell>
          <cell r="F4208">
            <v>1.9491323983836462E-2</v>
          </cell>
        </row>
        <row r="4209">
          <cell r="A4209">
            <v>41010</v>
          </cell>
          <cell r="B4209">
            <v>1.68</v>
          </cell>
          <cell r="C4209">
            <v>3.1949263307984737</v>
          </cell>
          <cell r="D4209">
            <v>3.2153574297188698</v>
          </cell>
          <cell r="E4209">
            <v>2.99</v>
          </cell>
          <cell r="F4209">
            <v>2.1863117870722433E-2</v>
          </cell>
        </row>
        <row r="4210">
          <cell r="A4210">
            <v>41011</v>
          </cell>
          <cell r="B4210">
            <v>1.71</v>
          </cell>
          <cell r="C4210">
            <v>3.1945735329056726</v>
          </cell>
          <cell r="D4210">
            <v>3.2139116465863395</v>
          </cell>
          <cell r="E4210">
            <v>2.99</v>
          </cell>
          <cell r="F4210">
            <v>2.7559990496555001E-2</v>
          </cell>
        </row>
        <row r="4211">
          <cell r="A4211">
            <v>41012</v>
          </cell>
          <cell r="B4211">
            <v>1.71</v>
          </cell>
          <cell r="C4211">
            <v>3.1942209026128205</v>
          </cell>
          <cell r="D4211">
            <v>3.2125140562248937</v>
          </cell>
          <cell r="E4211">
            <v>2.99</v>
          </cell>
          <cell r="F4211">
            <v>2.7553444180522565E-2</v>
          </cell>
        </row>
        <row r="4212">
          <cell r="A4212">
            <v>41015</v>
          </cell>
          <cell r="B4212">
            <v>1.71</v>
          </cell>
          <cell r="C4212">
            <v>3.1938684398005162</v>
          </cell>
          <cell r="D4212">
            <v>3.2110602409638496</v>
          </cell>
          <cell r="E4212">
            <v>2.99</v>
          </cell>
          <cell r="F4212">
            <v>2.7546900973640466E-2</v>
          </cell>
        </row>
        <row r="4213">
          <cell r="A4213">
            <v>41016</v>
          </cell>
          <cell r="B4213">
            <v>1.69</v>
          </cell>
          <cell r="C4213">
            <v>3.1935113960113899</v>
          </cell>
          <cell r="D4213">
            <v>3.2095341365461789</v>
          </cell>
          <cell r="E4213">
            <v>2.99</v>
          </cell>
          <cell r="F4213">
            <v>2.4216524216524215E-2</v>
          </cell>
        </row>
        <row r="4214">
          <cell r="A4214">
            <v>41017</v>
          </cell>
          <cell r="B4214">
            <v>1.72</v>
          </cell>
          <cell r="C4214">
            <v>3.1931616425350042</v>
          </cell>
          <cell r="D4214">
            <v>3.207999999999994</v>
          </cell>
          <cell r="E4214">
            <v>2.99</v>
          </cell>
          <cell r="F4214">
            <v>3.1568953239971519E-2</v>
          </cell>
        </row>
        <row r="4215">
          <cell r="A4215">
            <v>41018</v>
          </cell>
          <cell r="B4215">
            <v>1.72</v>
          </cell>
          <cell r="C4215">
            <v>3.1928120550545733</v>
          </cell>
          <cell r="D4215">
            <v>3.2064578313252952</v>
          </cell>
          <cell r="E4215">
            <v>2.99</v>
          </cell>
          <cell r="F4215">
            <v>3.1561461794019932E-2</v>
          </cell>
        </row>
        <row r="4216">
          <cell r="A4216">
            <v>41019</v>
          </cell>
          <cell r="B4216">
            <v>1.74</v>
          </cell>
          <cell r="C4216">
            <v>3.1924673784104325</v>
          </cell>
          <cell r="D4216">
            <v>3.2049156626505959</v>
          </cell>
          <cell r="E4216">
            <v>2.99</v>
          </cell>
          <cell r="F4216">
            <v>3.9145907473309607E-2</v>
          </cell>
        </row>
        <row r="4217">
          <cell r="A4217">
            <v>41022</v>
          </cell>
          <cell r="B4217">
            <v>1.73</v>
          </cell>
          <cell r="C4217">
            <v>3.1921204933586274</v>
          </cell>
          <cell r="D4217">
            <v>3.2033574297188689</v>
          </cell>
          <cell r="E4217">
            <v>2.99</v>
          </cell>
          <cell r="F4217">
            <v>3.53415559772296E-2</v>
          </cell>
        </row>
        <row r="4218">
          <cell r="A4218">
            <v>41023</v>
          </cell>
          <cell r="B4218">
            <v>1.73</v>
          </cell>
          <cell r="C4218">
            <v>3.1917737728242761</v>
          </cell>
          <cell r="D4218">
            <v>3.2018554216867408</v>
          </cell>
          <cell r="E4218">
            <v>2.99</v>
          </cell>
          <cell r="F4218">
            <v>3.5333175243063793E-2</v>
          </cell>
        </row>
        <row r="4219">
          <cell r="A4219">
            <v>41024</v>
          </cell>
          <cell r="B4219">
            <v>1.75</v>
          </cell>
          <cell r="C4219">
            <v>3.1914319582740567</v>
          </cell>
          <cell r="D4219">
            <v>3.2002811244979856</v>
          </cell>
          <cell r="E4219">
            <v>2.99</v>
          </cell>
          <cell r="F4219">
            <v>4.3148411569464203E-2</v>
          </cell>
        </row>
        <row r="4220">
          <cell r="A4220">
            <v>41025</v>
          </cell>
          <cell r="B4220">
            <v>1.74</v>
          </cell>
          <cell r="C4220">
            <v>3.1910879355297395</v>
          </cell>
          <cell r="D4220">
            <v>3.1987148594377448</v>
          </cell>
          <cell r="E4220">
            <v>2.99</v>
          </cell>
          <cell r="F4220">
            <v>3.9582839535434934E-2</v>
          </cell>
        </row>
        <row r="4221">
          <cell r="A4221">
            <v>41026</v>
          </cell>
          <cell r="B4221">
            <v>1.74</v>
          </cell>
          <cell r="C4221">
            <v>3.190744075829377</v>
          </cell>
          <cell r="D4221">
            <v>3.1970602409638493</v>
          </cell>
          <cell r="E4221">
            <v>2.99</v>
          </cell>
          <cell r="F4221">
            <v>3.957345971563981E-2</v>
          </cell>
        </row>
        <row r="4222">
          <cell r="A4222">
            <v>41031</v>
          </cell>
          <cell r="B4222">
            <v>1.77</v>
          </cell>
          <cell r="C4222">
            <v>3.1904074863776288</v>
          </cell>
          <cell r="D4222">
            <v>3.1954136546184673</v>
          </cell>
          <cell r="E4222">
            <v>2.99</v>
          </cell>
          <cell r="F4222">
            <v>4.9040511727078892E-2</v>
          </cell>
        </row>
        <row r="4223">
          <cell r="A4223">
            <v>41032</v>
          </cell>
          <cell r="B4223">
            <v>1.77</v>
          </cell>
          <cell r="C4223">
            <v>3.1900710563713814</v>
          </cell>
          <cell r="D4223">
            <v>3.1937429718875436</v>
          </cell>
          <cell r="E4223">
            <v>2.99</v>
          </cell>
          <cell r="F4223">
            <v>4.9028896257697775E-2</v>
          </cell>
        </row>
        <row r="4224">
          <cell r="A4224">
            <v>41033</v>
          </cell>
          <cell r="B4224">
            <v>1.78</v>
          </cell>
          <cell r="C4224">
            <v>3.1897371536822101</v>
          </cell>
          <cell r="D4224">
            <v>3.1920722891566204</v>
          </cell>
          <cell r="E4224">
            <v>2.99</v>
          </cell>
          <cell r="F4224">
            <v>5.1858868103244138E-2</v>
          </cell>
        </row>
        <row r="4225">
          <cell r="A4225">
            <v>41036</v>
          </cell>
          <cell r="B4225">
            <v>1.77</v>
          </cell>
          <cell r="C4225">
            <v>3.1894010416666605</v>
          </cell>
          <cell r="D4225">
            <v>3.1903855421686691</v>
          </cell>
          <cell r="E4225">
            <v>2.99</v>
          </cell>
          <cell r="F4225">
            <v>4.9005681818181816E-2</v>
          </cell>
        </row>
        <row r="4226">
          <cell r="A4226">
            <v>41037</v>
          </cell>
          <cell r="B4226">
            <v>1.77</v>
          </cell>
          <cell r="C4226">
            <v>3.1890650887573901</v>
          </cell>
          <cell r="D4226">
            <v>3.1886586345381467</v>
          </cell>
          <cell r="E4226">
            <v>2.99</v>
          </cell>
          <cell r="F4226">
            <v>4.8994082840236687E-2</v>
          </cell>
        </row>
        <row r="4227">
          <cell r="A4227">
            <v>41038</v>
          </cell>
          <cell r="B4227">
            <v>1.74</v>
          </cell>
          <cell r="C4227">
            <v>3.1887221959299512</v>
          </cell>
          <cell r="D4227">
            <v>3.1868915662650541</v>
          </cell>
          <cell r="E4227">
            <v>2.99</v>
          </cell>
          <cell r="F4227">
            <v>3.9517274017983911E-2</v>
          </cell>
        </row>
        <row r="4228">
          <cell r="A4228">
            <v>41039</v>
          </cell>
          <cell r="B4228">
            <v>1.75</v>
          </cell>
          <cell r="C4228">
            <v>3.1883818310858705</v>
          </cell>
          <cell r="D4228">
            <v>3.1850923694779056</v>
          </cell>
          <cell r="E4228">
            <v>2.99</v>
          </cell>
          <cell r="F4228">
            <v>4.3766264490182165E-2</v>
          </cell>
        </row>
        <row r="4229">
          <cell r="A4229">
            <v>41040</v>
          </cell>
          <cell r="B4229">
            <v>1.73</v>
          </cell>
          <cell r="C4229">
            <v>3.18803689687795</v>
          </cell>
          <cell r="D4229">
            <v>3.1832449799196723</v>
          </cell>
          <cell r="E4229">
            <v>2.99</v>
          </cell>
          <cell r="F4229">
            <v>3.5241248817407755E-2</v>
          </cell>
        </row>
        <row r="4230">
          <cell r="A4230">
            <v>41043</v>
          </cell>
          <cell r="B4230">
            <v>1.72</v>
          </cell>
          <cell r="C4230">
            <v>3.1876897611728476</v>
          </cell>
          <cell r="D4230">
            <v>3.1814056224899536</v>
          </cell>
          <cell r="E4230">
            <v>2.99</v>
          </cell>
          <cell r="F4230">
            <v>3.1449515251832587E-2</v>
          </cell>
        </row>
        <row r="4231">
          <cell r="A4231">
            <v>41044</v>
          </cell>
          <cell r="B4231">
            <v>1.72</v>
          </cell>
          <cell r="C4231">
            <v>3.1873427895981021</v>
          </cell>
          <cell r="D4231">
            <v>3.1795582329317207</v>
          </cell>
          <cell r="E4231">
            <v>2.9850000000000003</v>
          </cell>
          <cell r="F4231">
            <v>3.1442080378250588E-2</v>
          </cell>
        </row>
        <row r="4232">
          <cell r="A4232">
            <v>41045</v>
          </cell>
          <cell r="B4232">
            <v>1.7</v>
          </cell>
          <cell r="C4232">
            <v>3.1869912550224466</v>
          </cell>
          <cell r="D4232">
            <v>3.177654618473889</v>
          </cell>
          <cell r="E4232">
            <v>2.98</v>
          </cell>
          <cell r="F4232">
            <v>2.6234932640037817E-2</v>
          </cell>
        </row>
        <row r="4233">
          <cell r="A4233">
            <v>41046</v>
          </cell>
          <cell r="B4233">
            <v>1.72</v>
          </cell>
          <cell r="C4233">
            <v>3.1866446124763637</v>
          </cell>
          <cell r="D4233">
            <v>3.1757670682730854</v>
          </cell>
          <cell r="E4233">
            <v>2.98</v>
          </cell>
          <cell r="F4233">
            <v>3.1663516068052927E-2</v>
          </cell>
        </row>
        <row r="4234">
          <cell r="A4234">
            <v>41047</v>
          </cell>
          <cell r="B4234">
            <v>1.7</v>
          </cell>
          <cell r="C4234">
            <v>3.1862934089298305</v>
          </cell>
          <cell r="D4234">
            <v>3.1738393574297117</v>
          </cell>
          <cell r="E4234">
            <v>2.98</v>
          </cell>
          <cell r="F4234">
            <v>2.6222537207654145E-2</v>
          </cell>
        </row>
        <row r="4235">
          <cell r="A4235">
            <v>41050</v>
          </cell>
          <cell r="B4235">
            <v>1.7</v>
          </cell>
          <cell r="C4235">
            <v>3.1859423712801069</v>
          </cell>
          <cell r="D4235">
            <v>3.1719116465863384</v>
          </cell>
          <cell r="E4235">
            <v>2.98</v>
          </cell>
          <cell r="F4235">
            <v>2.6216343882853092E-2</v>
          </cell>
        </row>
        <row r="4236">
          <cell r="A4236">
            <v>41051</v>
          </cell>
          <cell r="B4236">
            <v>1.72</v>
          </cell>
          <cell r="C4236">
            <v>3.1855962219598517</v>
          </cell>
          <cell r="D4236">
            <v>3.1699277108433663</v>
          </cell>
          <cell r="E4236">
            <v>2.98</v>
          </cell>
          <cell r="F4236">
            <v>3.2113341204250294E-2</v>
          </cell>
        </row>
        <row r="4237">
          <cell r="A4237">
            <v>41052</v>
          </cell>
          <cell r="B4237">
            <v>1.71</v>
          </cell>
          <cell r="C4237">
            <v>3.1852478753541011</v>
          </cell>
          <cell r="D4237">
            <v>3.1678875502007959</v>
          </cell>
          <cell r="E4237">
            <v>2.98</v>
          </cell>
          <cell r="F4237">
            <v>2.8328611898016998E-2</v>
          </cell>
        </row>
        <row r="4238">
          <cell r="A4238">
            <v>41053</v>
          </cell>
          <cell r="B4238">
            <v>1.7</v>
          </cell>
          <cell r="C4238">
            <v>3.1848973330186388</v>
          </cell>
          <cell r="D4238">
            <v>3.1657911646586272</v>
          </cell>
          <cell r="E4238">
            <v>2.98</v>
          </cell>
          <cell r="F4238">
            <v>2.6197781449138542E-2</v>
          </cell>
        </row>
        <row r="4239">
          <cell r="A4239">
            <v>41054</v>
          </cell>
          <cell r="B4239">
            <v>1.69</v>
          </cell>
          <cell r="C4239">
            <v>3.1845445965077803</v>
          </cell>
          <cell r="D4239">
            <v>3.1636546184738883</v>
          </cell>
          <cell r="E4239">
            <v>2.98</v>
          </cell>
          <cell r="F4239">
            <v>2.4067956583294008E-2</v>
          </cell>
        </row>
        <row r="4240">
          <cell r="A4240">
            <v>41057</v>
          </cell>
          <cell r="B4240">
            <v>1.71</v>
          </cell>
          <cell r="C4240">
            <v>3.1841967445152095</v>
          </cell>
          <cell r="D4240">
            <v>3.1615421686746914</v>
          </cell>
          <cell r="E4240">
            <v>2.98</v>
          </cell>
          <cell r="F4240">
            <v>2.8780372729417317E-2</v>
          </cell>
        </row>
        <row r="4241">
          <cell r="A4241">
            <v>41058</v>
          </cell>
          <cell r="B4241">
            <v>1.73</v>
          </cell>
          <cell r="C4241">
            <v>3.1838537735848988</v>
          </cell>
          <cell r="D4241">
            <v>3.1593734939758962</v>
          </cell>
          <cell r="E4241">
            <v>2.98</v>
          </cell>
          <cell r="F4241">
            <v>3.7735849056603772E-2</v>
          </cell>
        </row>
        <row r="4242">
          <cell r="A4242">
            <v>41059</v>
          </cell>
          <cell r="B4242">
            <v>1.72</v>
          </cell>
          <cell r="C4242">
            <v>3.1835086064607334</v>
          </cell>
          <cell r="D4242">
            <v>3.1571807228915589</v>
          </cell>
          <cell r="E4242">
            <v>2.98</v>
          </cell>
          <cell r="F4242">
            <v>3.3011082291912283E-2</v>
          </cell>
        </row>
        <row r="4243">
          <cell r="A4243">
            <v>41060</v>
          </cell>
          <cell r="B4243">
            <v>1.72</v>
          </cell>
          <cell r="C4243">
            <v>3.1831636020744862</v>
          </cell>
          <cell r="D4243">
            <v>3.1549879518072217</v>
          </cell>
          <cell r="E4243">
            <v>2.98</v>
          </cell>
          <cell r="F4243">
            <v>3.3003300330033E-2</v>
          </cell>
        </row>
        <row r="4244">
          <cell r="A4244">
            <v>41061</v>
          </cell>
          <cell r="B4244">
            <v>1.72</v>
          </cell>
          <cell r="C4244">
            <v>3.1828187603110933</v>
          </cell>
          <cell r="D4244">
            <v>3.1529558232931656</v>
          </cell>
          <cell r="E4244">
            <v>2.98</v>
          </cell>
          <cell r="F4244">
            <v>3.2995522036295077E-2</v>
          </cell>
        </row>
        <row r="4245">
          <cell r="A4245">
            <v>41064</v>
          </cell>
          <cell r="B4245">
            <v>1.67</v>
          </cell>
          <cell r="C4245">
            <v>3.1824622997172409</v>
          </cell>
          <cell r="D4245">
            <v>3.1507550200803141</v>
          </cell>
          <cell r="E4245">
            <v>2.98</v>
          </cell>
          <cell r="F4245">
            <v>1.932139491046183E-2</v>
          </cell>
        </row>
        <row r="4246">
          <cell r="A4246">
            <v>41065</v>
          </cell>
          <cell r="B4246">
            <v>1.68</v>
          </cell>
          <cell r="C4246">
            <v>3.1821083627797337</v>
          </cell>
          <cell r="D4246">
            <v>3.1484337349397515</v>
          </cell>
          <cell r="E4246">
            <v>2.98</v>
          </cell>
          <cell r="F4246">
            <v>2.1908127208480566E-2</v>
          </cell>
        </row>
        <row r="4247">
          <cell r="A4247">
            <v>41066</v>
          </cell>
          <cell r="B4247">
            <v>1.67</v>
          </cell>
          <cell r="C4247">
            <v>3.1817522373998988</v>
          </cell>
          <cell r="D4247">
            <v>3.1461044176706752</v>
          </cell>
          <cell r="E4247">
            <v>2.98</v>
          </cell>
          <cell r="F4247">
            <v>1.9312293923692887E-2</v>
          </cell>
        </row>
        <row r="4248">
          <cell r="A4248">
            <v>41067</v>
          </cell>
          <cell r="B4248">
            <v>1.66</v>
          </cell>
          <cell r="C4248">
            <v>3.1813939251236096</v>
          </cell>
          <cell r="D4248">
            <v>3.1437429718875425</v>
          </cell>
          <cell r="E4248">
            <v>2.98</v>
          </cell>
          <cell r="F4248">
            <v>1.765952437014363E-2</v>
          </cell>
        </row>
        <row r="4249">
          <cell r="A4249">
            <v>41068</v>
          </cell>
          <cell r="B4249">
            <v>1.65</v>
          </cell>
          <cell r="C4249">
            <v>3.1810334274952847</v>
          </cell>
          <cell r="D4249">
            <v>3.1413333333333262</v>
          </cell>
          <cell r="E4249">
            <v>2.98</v>
          </cell>
          <cell r="F4249">
            <v>1.5772128060263655E-2</v>
          </cell>
        </row>
        <row r="4250">
          <cell r="A4250">
            <v>41071</v>
          </cell>
          <cell r="B4250">
            <v>1.67</v>
          </cell>
          <cell r="C4250">
            <v>3.1806778065427088</v>
          </cell>
          <cell r="D4250">
            <v>3.1389558232931654</v>
          </cell>
          <cell r="E4250">
            <v>2.98</v>
          </cell>
          <cell r="F4250">
            <v>1.9769357495881382E-2</v>
          </cell>
        </row>
        <row r="4251">
          <cell r="A4251">
            <v>41072</v>
          </cell>
          <cell r="B4251">
            <v>1.66</v>
          </cell>
          <cell r="C4251">
            <v>3.1803199999999929</v>
          </cell>
          <cell r="D4251">
            <v>3.1365140562248919</v>
          </cell>
          <cell r="E4251">
            <v>2.98</v>
          </cell>
          <cell r="F4251">
            <v>1.7882352941176471E-2</v>
          </cell>
        </row>
        <row r="4252">
          <cell r="A4252">
            <v>41073</v>
          </cell>
          <cell r="B4252">
            <v>1.68</v>
          </cell>
          <cell r="C4252">
            <v>3.1799670665725639</v>
          </cell>
          <cell r="D4252">
            <v>3.1339839357429642</v>
          </cell>
          <cell r="E4252">
            <v>2.98</v>
          </cell>
          <cell r="F4252">
            <v>2.3053399200188191E-2</v>
          </cell>
        </row>
        <row r="4253">
          <cell r="A4253">
            <v>41074</v>
          </cell>
          <cell r="B4253">
            <v>1.66</v>
          </cell>
          <cell r="C4253">
            <v>3.1796095954844708</v>
          </cell>
          <cell r="D4253">
            <v>3.1313654618473818</v>
          </cell>
          <cell r="E4253">
            <v>2.98</v>
          </cell>
          <cell r="F4253">
            <v>1.7873941674506115E-2</v>
          </cell>
        </row>
        <row r="4254">
          <cell r="A4254">
            <v>41075</v>
          </cell>
          <cell r="B4254">
            <v>1.67</v>
          </cell>
          <cell r="C4254">
            <v>3.1792546437808533</v>
          </cell>
          <cell r="D4254">
            <v>3.1287148594377432</v>
          </cell>
          <cell r="E4254">
            <v>2.98</v>
          </cell>
          <cell r="F4254">
            <v>2.0221020456148601E-2</v>
          </cell>
        </row>
        <row r="4255">
          <cell r="A4255">
            <v>41078</v>
          </cell>
          <cell r="B4255">
            <v>1.68</v>
          </cell>
          <cell r="C4255">
            <v>3.1789022096849955</v>
          </cell>
          <cell r="D4255">
            <v>3.1260963855421608</v>
          </cell>
          <cell r="E4255">
            <v>2.98</v>
          </cell>
          <cell r="F4255">
            <v>2.3507287259050307E-2</v>
          </cell>
        </row>
        <row r="4256">
          <cell r="A4256">
            <v>41079</v>
          </cell>
          <cell r="B4256">
            <v>1.67</v>
          </cell>
          <cell r="C4256">
            <v>3.1785475910693233</v>
          </cell>
          <cell r="D4256">
            <v>3.1234457831325222</v>
          </cell>
          <cell r="E4256">
            <v>2.98</v>
          </cell>
          <cell r="F4256">
            <v>2.0211515863689775E-2</v>
          </cell>
        </row>
        <row r="4257">
          <cell r="A4257">
            <v>41080</v>
          </cell>
          <cell r="B4257">
            <v>1.67</v>
          </cell>
          <cell r="C4257">
            <v>3.1781931390977376</v>
          </cell>
          <cell r="D4257">
            <v>3.1209397590361365</v>
          </cell>
          <cell r="E4257">
            <v>2.98</v>
          </cell>
          <cell r="F4257">
            <v>2.0206766917293232E-2</v>
          </cell>
        </row>
        <row r="4258">
          <cell r="A4258">
            <v>41081</v>
          </cell>
          <cell r="B4258">
            <v>1.64</v>
          </cell>
          <cell r="C4258">
            <v>3.1778318064364504</v>
          </cell>
          <cell r="D4258">
            <v>3.1183212851405546</v>
          </cell>
          <cell r="E4258">
            <v>2.98</v>
          </cell>
          <cell r="F4258">
            <v>1.432933991073526E-2</v>
          </cell>
        </row>
        <row r="4259">
          <cell r="A4259">
            <v>41085</v>
          </cell>
          <cell r="B4259">
            <v>1.61</v>
          </cell>
          <cell r="C4259">
            <v>3.1774635979332952</v>
          </cell>
          <cell r="D4259">
            <v>3.1156144578313176</v>
          </cell>
          <cell r="E4259">
            <v>2.98</v>
          </cell>
          <cell r="F4259">
            <v>8.6895255988727101E-3</v>
          </cell>
        </row>
        <row r="4260">
          <cell r="A4260">
            <v>41086</v>
          </cell>
          <cell r="B4260">
            <v>1.61</v>
          </cell>
          <cell r="C4260">
            <v>3.1770955623385704</v>
          </cell>
          <cell r="D4260">
            <v>3.112859437750997</v>
          </cell>
          <cell r="E4260">
            <v>2.98</v>
          </cell>
          <cell r="F4260">
            <v>8.687485325193707E-3</v>
          </cell>
        </row>
        <row r="4261">
          <cell r="A4261">
            <v>41087</v>
          </cell>
          <cell r="B4261">
            <v>1.61</v>
          </cell>
          <cell r="C4261">
            <v>3.1767276995305096</v>
          </cell>
          <cell r="D4261">
            <v>3.1100722891566197</v>
          </cell>
          <cell r="E4261">
            <v>2.98</v>
          </cell>
          <cell r="F4261">
            <v>8.6854460093896708E-3</v>
          </cell>
        </row>
        <row r="4262">
          <cell r="A4262">
            <v>41088</v>
          </cell>
          <cell r="B4262">
            <v>1.6</v>
          </cell>
          <cell r="C4262">
            <v>3.1763576625205285</v>
          </cell>
          <cell r="D4262">
            <v>3.1072449799196717</v>
          </cell>
          <cell r="E4262">
            <v>2.98</v>
          </cell>
          <cell r="F4262">
            <v>7.0406007979347575E-3</v>
          </cell>
        </row>
        <row r="4263">
          <cell r="A4263">
            <v>41089</v>
          </cell>
          <cell r="B4263">
            <v>1.62</v>
          </cell>
          <cell r="C4263">
            <v>3.1759924917878868</v>
          </cell>
          <cell r="D4263">
            <v>3.1043775100401541</v>
          </cell>
          <cell r="E4263">
            <v>2.98</v>
          </cell>
          <cell r="F4263">
            <v>1.2200844673862036E-2</v>
          </cell>
        </row>
        <row r="4264">
          <cell r="A4264">
            <v>41092</v>
          </cell>
          <cell r="B4264">
            <v>1.61</v>
          </cell>
          <cell r="C4264">
            <v>3.1756251466103622</v>
          </cell>
          <cell r="D4264">
            <v>3.1015180722891502</v>
          </cell>
          <cell r="E4264">
            <v>2.98</v>
          </cell>
          <cell r="F4264">
            <v>8.9139103917429043E-3</v>
          </cell>
        </row>
        <row r="4265">
          <cell r="A4265">
            <v>41093</v>
          </cell>
          <cell r="B4265">
            <v>1.61</v>
          </cell>
          <cell r="C4265">
            <v>3.1752579737335775</v>
          </cell>
          <cell r="D4265">
            <v>3.0986345381526039</v>
          </cell>
          <cell r="E4265">
            <v>2.98</v>
          </cell>
          <cell r="F4265">
            <v>8.9118198874296433E-3</v>
          </cell>
        </row>
        <row r="4266">
          <cell r="A4266">
            <v>41094</v>
          </cell>
          <cell r="B4266">
            <v>1.61</v>
          </cell>
          <cell r="C4266">
            <v>3.1748909730363364</v>
          </cell>
          <cell r="D4266">
            <v>3.0956546184738891</v>
          </cell>
          <cell r="E4266">
            <v>2.98</v>
          </cell>
          <cell r="F4266">
            <v>8.9097303634232128E-3</v>
          </cell>
        </row>
        <row r="4267">
          <cell r="A4267">
            <v>41095</v>
          </cell>
          <cell r="B4267">
            <v>1.59</v>
          </cell>
          <cell r="C4267">
            <v>3.1745194561650196</v>
          </cell>
          <cell r="D4267">
            <v>3.0925622489959781</v>
          </cell>
          <cell r="E4267">
            <v>2.98</v>
          </cell>
          <cell r="F4267">
            <v>3.0473511486169714E-3</v>
          </cell>
        </row>
        <row r="4268">
          <cell r="A4268">
            <v>41096</v>
          </cell>
          <cell r="B4268">
            <v>1.6</v>
          </cell>
          <cell r="C4268">
            <v>3.1741504569955414</v>
          </cell>
          <cell r="D4268">
            <v>3.0897590361445717</v>
          </cell>
          <cell r="E4268">
            <v>2.98</v>
          </cell>
          <cell r="F4268">
            <v>7.2650574173892665E-3</v>
          </cell>
        </row>
        <row r="4269">
          <cell r="A4269">
            <v>41099</v>
          </cell>
          <cell r="B4269">
            <v>1.57</v>
          </cell>
          <cell r="C4269">
            <v>3.1737746016869668</v>
          </cell>
          <cell r="D4269">
            <v>3.0868594377509981</v>
          </cell>
          <cell r="E4269">
            <v>2.98</v>
          </cell>
          <cell r="F4269">
            <v>1.8744142455482662E-3</v>
          </cell>
        </row>
        <row r="4270">
          <cell r="A4270">
            <v>41100</v>
          </cell>
          <cell r="B4270">
            <v>1.56</v>
          </cell>
          <cell r="C4270">
            <v>3.173396579995309</v>
          </cell>
          <cell r="D4270">
            <v>3.0840562248995922</v>
          </cell>
          <cell r="E4270">
            <v>2.98</v>
          </cell>
          <cell r="F4270">
            <v>1.1712344811431249E-3</v>
          </cell>
        </row>
        <row r="4271">
          <cell r="A4271">
            <v>41101</v>
          </cell>
          <cell r="B4271">
            <v>1.57</v>
          </cell>
          <cell r="C4271">
            <v>3.1730210772833662</v>
          </cell>
          <cell r="D4271">
            <v>3.0815983935742914</v>
          </cell>
          <cell r="E4271">
            <v>2.9750000000000001</v>
          </cell>
          <cell r="F4271">
            <v>2.107728337236534E-3</v>
          </cell>
        </row>
        <row r="4272">
          <cell r="A4272">
            <v>41102</v>
          </cell>
          <cell r="B4272">
            <v>1.58</v>
          </cell>
          <cell r="C4272">
            <v>3.1726480917817779</v>
          </cell>
          <cell r="D4272">
            <v>3.0790441767068217</v>
          </cell>
          <cell r="E4272">
            <v>2.97</v>
          </cell>
          <cell r="F4272">
            <v>2.5755092484195737E-3</v>
          </cell>
        </row>
        <row r="4273">
          <cell r="A4273">
            <v>41103</v>
          </cell>
          <cell r="B4273">
            <v>1.58</v>
          </cell>
          <cell r="C4273">
            <v>3.1722752808988703</v>
          </cell>
          <cell r="D4273">
            <v>3.0764899598393511</v>
          </cell>
          <cell r="E4273">
            <v>2.97</v>
          </cell>
          <cell r="F4273">
            <v>2.5749063670411983E-3</v>
          </cell>
        </row>
        <row r="4274">
          <cell r="A4274">
            <v>41106</v>
          </cell>
          <cell r="B4274">
            <v>1.55</v>
          </cell>
          <cell r="C4274">
            <v>3.1718956236835885</v>
          </cell>
          <cell r="D4274">
            <v>3.0737991967871423</v>
          </cell>
          <cell r="E4274">
            <v>2.97</v>
          </cell>
          <cell r="F4274">
            <v>7.0208284577580153E-4</v>
          </cell>
        </row>
        <row r="4275">
          <cell r="A4275">
            <v>41107</v>
          </cell>
          <cell r="B4275">
            <v>1.56</v>
          </cell>
          <cell r="C4275">
            <v>3.1715184838558663</v>
          </cell>
          <cell r="D4275">
            <v>3.0710923694779049</v>
          </cell>
          <cell r="E4275">
            <v>2.97</v>
          </cell>
          <cell r="F4275">
            <v>1.4038371548900327E-3</v>
          </cell>
        </row>
        <row r="4276">
          <cell r="A4276">
            <v>41108</v>
          </cell>
          <cell r="B4276">
            <v>1.57</v>
          </cell>
          <cell r="C4276">
            <v>3.1711438596491162</v>
          </cell>
          <cell r="D4276">
            <v>3.0683212851405557</v>
          </cell>
          <cell r="E4276">
            <v>2.97</v>
          </cell>
          <cell r="F4276">
            <v>2.5730994152046785E-3</v>
          </cell>
        </row>
        <row r="4277">
          <cell r="A4277">
            <v>41109</v>
          </cell>
          <cell r="B4277">
            <v>1.58</v>
          </cell>
          <cell r="C4277">
            <v>3.1707717492984031</v>
          </cell>
          <cell r="D4277">
            <v>3.0654859437750934</v>
          </cell>
          <cell r="E4277">
            <v>2.97</v>
          </cell>
          <cell r="F4277">
            <v>3.2740879326473341E-3</v>
          </cell>
        </row>
        <row r="4278">
          <cell r="A4278">
            <v>41110</v>
          </cell>
          <cell r="B4278">
            <v>1.57</v>
          </cell>
          <cell r="C4278">
            <v>3.1703974748655535</v>
          </cell>
          <cell r="D4278">
            <v>3.0625381526104349</v>
          </cell>
          <cell r="E4278">
            <v>2.97</v>
          </cell>
          <cell r="F4278">
            <v>2.5718961889174656E-3</v>
          </cell>
        </row>
        <row r="4279">
          <cell r="A4279">
            <v>41113</v>
          </cell>
          <cell r="B4279">
            <v>1.55</v>
          </cell>
          <cell r="C4279">
            <v>3.1700187003272489</v>
          </cell>
          <cell r="D4279">
            <v>3.0596305220883466</v>
          </cell>
          <cell r="E4279">
            <v>2.97</v>
          </cell>
          <cell r="F4279">
            <v>7.0126227208976155E-4</v>
          </cell>
        </row>
        <row r="4280">
          <cell r="A4280">
            <v>41114</v>
          </cell>
          <cell r="B4280">
            <v>1.55</v>
          </cell>
          <cell r="C4280">
            <v>3.1696401028277568</v>
          </cell>
          <cell r="D4280">
            <v>3.0567068273092302</v>
          </cell>
          <cell r="E4280">
            <v>2.97</v>
          </cell>
          <cell r="F4280">
            <v>7.0109838747370876E-4</v>
          </cell>
        </row>
        <row r="4281">
          <cell r="A4281">
            <v>41115</v>
          </cell>
          <cell r="B4281">
            <v>1.54</v>
          </cell>
          <cell r="C4281">
            <v>3.1692593457943858</v>
          </cell>
          <cell r="D4281">
            <v>3.0536546184738893</v>
          </cell>
          <cell r="E4281">
            <v>2.97</v>
          </cell>
          <cell r="F4281">
            <v>0</v>
          </cell>
        </row>
        <row r="4282">
          <cell r="A4282">
            <v>41116</v>
          </cell>
          <cell r="B4282">
            <v>1.53</v>
          </cell>
          <cell r="C4282">
            <v>3.1688764307404744</v>
          </cell>
          <cell r="D4282">
            <v>3.0505863453815198</v>
          </cell>
          <cell r="E4282">
            <v>2.97</v>
          </cell>
          <cell r="F4282">
            <v>0</v>
          </cell>
        </row>
        <row r="4283">
          <cell r="A4283">
            <v>41117</v>
          </cell>
          <cell r="B4283">
            <v>1.54</v>
          </cell>
          <cell r="C4283">
            <v>3.1684960298925673</v>
          </cell>
          <cell r="D4283">
            <v>3.0476144578313189</v>
          </cell>
          <cell r="E4283">
            <v>2.97</v>
          </cell>
          <cell r="F4283">
            <v>2.3353573096683791E-4</v>
          </cell>
        </row>
        <row r="4284">
          <cell r="A4284">
            <v>41120</v>
          </cell>
          <cell r="B4284">
            <v>1.52</v>
          </cell>
          <cell r="C4284">
            <v>3.1681111370534611</v>
          </cell>
          <cell r="D4284">
            <v>3.0445702811244915</v>
          </cell>
          <cell r="E4284">
            <v>2.97</v>
          </cell>
          <cell r="F4284">
            <v>0</v>
          </cell>
        </row>
        <row r="4285">
          <cell r="A4285">
            <v>41121</v>
          </cell>
          <cell r="B4285">
            <v>1.52</v>
          </cell>
          <cell r="C4285">
            <v>3.1677264239028884</v>
          </cell>
          <cell r="D4285">
            <v>3.0416546184738893</v>
          </cell>
          <cell r="E4285">
            <v>2.97</v>
          </cell>
          <cell r="F4285">
            <v>0</v>
          </cell>
        </row>
        <row r="4286">
          <cell r="A4286">
            <v>41122</v>
          </cell>
          <cell r="B4286">
            <v>1.54</v>
          </cell>
          <cell r="C4286">
            <v>3.1673465577596205</v>
          </cell>
          <cell r="D4286">
            <v>3.0388995983935678</v>
          </cell>
          <cell r="E4286">
            <v>2.97</v>
          </cell>
          <cell r="F4286">
            <v>7.0011668611435238E-4</v>
          </cell>
        </row>
        <row r="4287">
          <cell r="A4287">
            <v>41123</v>
          </cell>
          <cell r="B4287">
            <v>1.53</v>
          </cell>
          <cell r="C4287">
            <v>3.1669645356976144</v>
          </cell>
          <cell r="D4287">
            <v>3.0361044176706766</v>
          </cell>
          <cell r="E4287">
            <v>2.97</v>
          </cell>
          <cell r="F4287">
            <v>4.6663555762949138E-4</v>
          </cell>
        </row>
        <row r="4288">
          <cell r="A4288">
            <v>41124</v>
          </cell>
          <cell r="B4288">
            <v>1.54</v>
          </cell>
          <cell r="C4288">
            <v>3.1665850244926466</v>
          </cell>
          <cell r="D4288">
            <v>3.0332128514056169</v>
          </cell>
          <cell r="E4288">
            <v>2.97</v>
          </cell>
          <cell r="F4288">
            <v>9.3305341730814094E-4</v>
          </cell>
        </row>
        <row r="4289">
          <cell r="A4289">
            <v>41127</v>
          </cell>
          <cell r="B4289">
            <v>1.56</v>
          </cell>
          <cell r="C4289">
            <v>3.1662103544776063</v>
          </cell>
          <cell r="D4289">
            <v>3.0305060240963799</v>
          </cell>
          <cell r="E4289">
            <v>2.97</v>
          </cell>
          <cell r="F4289">
            <v>3.7313432835820895E-3</v>
          </cell>
        </row>
        <row r="4290">
          <cell r="A4290">
            <v>41128</v>
          </cell>
          <cell r="B4290">
            <v>1.56</v>
          </cell>
          <cell r="C4290">
            <v>3.165835859174627</v>
          </cell>
          <cell r="D4290">
            <v>3.0278554216867408</v>
          </cell>
          <cell r="E4290">
            <v>2.97</v>
          </cell>
          <cell r="F4290">
            <v>3.7304733038004195E-3</v>
          </cell>
        </row>
        <row r="4291">
          <cell r="A4291">
            <v>41129</v>
          </cell>
          <cell r="B4291">
            <v>1.56</v>
          </cell>
          <cell r="C4291">
            <v>3.1654615384615323</v>
          </cell>
          <cell r="D4291">
            <v>3.0255100401606367</v>
          </cell>
          <cell r="E4291">
            <v>2.97</v>
          </cell>
          <cell r="F4291">
            <v>3.7296037296037296E-3</v>
          </cell>
        </row>
        <row r="4292">
          <cell r="A4292">
            <v>41130</v>
          </cell>
          <cell r="B4292">
            <v>1.57</v>
          </cell>
          <cell r="C4292">
            <v>3.1650897226753609</v>
          </cell>
          <cell r="D4292">
            <v>3.0231084337349339</v>
          </cell>
          <cell r="E4292">
            <v>2.97</v>
          </cell>
          <cell r="F4292">
            <v>5.5931018410626896E-3</v>
          </cell>
        </row>
        <row r="4293">
          <cell r="A4293">
            <v>41131</v>
          </cell>
          <cell r="B4293">
            <v>1.57</v>
          </cell>
          <cell r="C4293">
            <v>3.1647180801491084</v>
          </cell>
          <cell r="D4293">
            <v>3.0207871485943714</v>
          </cell>
          <cell r="E4293">
            <v>2.97</v>
          </cell>
          <cell r="F4293">
            <v>5.5917986952469714E-3</v>
          </cell>
        </row>
        <row r="4294">
          <cell r="A4294">
            <v>41134</v>
          </cell>
          <cell r="B4294">
            <v>1.54</v>
          </cell>
          <cell r="C4294">
            <v>3.1643396226415037</v>
          </cell>
          <cell r="D4294">
            <v>3.0186184738955761</v>
          </cell>
          <cell r="E4294">
            <v>2.97</v>
          </cell>
          <cell r="F4294">
            <v>9.3174935942231542E-4</v>
          </cell>
        </row>
        <row r="4295">
          <cell r="A4295">
            <v>41135</v>
          </cell>
          <cell r="B4295">
            <v>1.55</v>
          </cell>
          <cell r="C4295">
            <v>3.1639636702375347</v>
          </cell>
          <cell r="D4295">
            <v>3.0163052208835284</v>
          </cell>
          <cell r="E4295">
            <v>2.97</v>
          </cell>
          <cell r="F4295">
            <v>2.7945971122496508E-3</v>
          </cell>
        </row>
        <row r="4296">
          <cell r="A4296">
            <v>41136</v>
          </cell>
          <cell r="B4296">
            <v>1.53</v>
          </cell>
          <cell r="C4296">
            <v>3.1635832363212981</v>
          </cell>
          <cell r="D4296">
            <v>3.0138875502007978</v>
          </cell>
          <cell r="E4296">
            <v>2.97</v>
          </cell>
          <cell r="F4296">
            <v>4.6565774155995343E-4</v>
          </cell>
        </row>
        <row r="4297">
          <cell r="A4297">
            <v>41137</v>
          </cell>
          <cell r="B4297">
            <v>1.53</v>
          </cell>
          <cell r="C4297">
            <v>3.1632029795158227</v>
          </cell>
          <cell r="D4297">
            <v>3.0114698795180668</v>
          </cell>
          <cell r="E4297">
            <v>2.97</v>
          </cell>
          <cell r="F4297">
            <v>4.6554934823091247E-4</v>
          </cell>
        </row>
        <row r="4298">
          <cell r="A4298">
            <v>41138</v>
          </cell>
          <cell r="B4298">
            <v>1.53</v>
          </cell>
          <cell r="C4298">
            <v>3.1628228996974577</v>
          </cell>
          <cell r="D4298">
            <v>3.0090441767068223</v>
          </cell>
          <cell r="E4298">
            <v>2.97</v>
          </cell>
          <cell r="F4298">
            <v>4.6544100535257155E-4</v>
          </cell>
        </row>
        <row r="4299">
          <cell r="A4299">
            <v>41141</v>
          </cell>
          <cell r="B4299">
            <v>1.53</v>
          </cell>
          <cell r="C4299">
            <v>3.1624429967426657</v>
          </cell>
          <cell r="D4299">
            <v>3.0065622489959791</v>
          </cell>
          <cell r="E4299">
            <v>2.97</v>
          </cell>
          <cell r="F4299">
            <v>4.6533271288971617E-4</v>
          </cell>
        </row>
        <row r="4300">
          <cell r="A4300">
            <v>41142</v>
          </cell>
          <cell r="B4300">
            <v>1.53</v>
          </cell>
          <cell r="C4300">
            <v>3.1620632705280243</v>
          </cell>
          <cell r="D4300">
            <v>3.0040883534136502</v>
          </cell>
          <cell r="E4300">
            <v>2.97</v>
          </cell>
          <cell r="F4300">
            <v>4.6522447080716444E-4</v>
          </cell>
        </row>
        <row r="4301">
          <cell r="A4301">
            <v>41143</v>
          </cell>
          <cell r="B4301">
            <v>1.53</v>
          </cell>
          <cell r="C4301">
            <v>3.1616837209302275</v>
          </cell>
          <cell r="D4301">
            <v>3.0016947791164617</v>
          </cell>
          <cell r="E4301">
            <v>2.97</v>
          </cell>
          <cell r="F4301">
            <v>4.6511627906976747E-4</v>
          </cell>
        </row>
        <row r="4302">
          <cell r="A4302">
            <v>41144</v>
          </cell>
          <cell r="B4302">
            <v>1.53</v>
          </cell>
          <cell r="C4302">
            <v>3.1613043478260821</v>
          </cell>
          <cell r="D4302">
            <v>2.9992289156626466</v>
          </cell>
          <cell r="E4302">
            <v>2.97</v>
          </cell>
          <cell r="F4302">
            <v>4.6500813764240875E-4</v>
          </cell>
        </row>
        <row r="4303">
          <cell r="A4303">
            <v>41145</v>
          </cell>
          <cell r="B4303">
            <v>1.52</v>
          </cell>
          <cell r="C4303">
            <v>3.160922826592278</v>
          </cell>
          <cell r="D4303">
            <v>2.9967228915662609</v>
          </cell>
          <cell r="E4303">
            <v>2.97</v>
          </cell>
          <cell r="F4303">
            <v>0</v>
          </cell>
        </row>
        <row r="4304">
          <cell r="A4304">
            <v>41148</v>
          </cell>
          <cell r="B4304">
            <v>1.49</v>
          </cell>
          <cell r="C4304">
            <v>3.1605345108064093</v>
          </cell>
          <cell r="D4304">
            <v>2.9942168674698753</v>
          </cell>
          <cell r="E4304">
            <v>2.97</v>
          </cell>
          <cell r="F4304">
            <v>0</v>
          </cell>
        </row>
        <row r="4305">
          <cell r="A4305">
            <v>41149</v>
          </cell>
          <cell r="B4305">
            <v>1.51</v>
          </cell>
          <cell r="C4305">
            <v>3.1601510223048277</v>
          </cell>
          <cell r="D4305">
            <v>2.9915823293172652</v>
          </cell>
          <cell r="E4305">
            <v>2.97</v>
          </cell>
          <cell r="F4305">
            <v>2.3234200743494423E-4</v>
          </cell>
        </row>
        <row r="4306">
          <cell r="A4306">
            <v>41150</v>
          </cell>
          <cell r="B4306">
            <v>1.49</v>
          </cell>
          <cell r="C4306">
            <v>3.1597630662020855</v>
          </cell>
          <cell r="D4306">
            <v>2.9887951807228874</v>
          </cell>
          <cell r="E4306">
            <v>2.97</v>
          </cell>
          <cell r="F4306">
            <v>0</v>
          </cell>
        </row>
        <row r="4307">
          <cell r="A4307">
            <v>41151</v>
          </cell>
          <cell r="B4307">
            <v>1.5</v>
          </cell>
          <cell r="C4307">
            <v>3.1593776126335298</v>
          </cell>
          <cell r="D4307">
            <v>2.9860240963855382</v>
          </cell>
          <cell r="E4307">
            <v>2.97</v>
          </cell>
          <cell r="F4307">
            <v>4.6446818392940084E-4</v>
          </cell>
        </row>
        <row r="4308">
          <cell r="A4308">
            <v>41152</v>
          </cell>
          <cell r="B4308">
            <v>1.49</v>
          </cell>
          <cell r="C4308">
            <v>3.158990016252607</v>
          </cell>
          <cell r="D4308">
            <v>2.9831325301204776</v>
          </cell>
          <cell r="E4308">
            <v>2.97</v>
          </cell>
          <cell r="F4308">
            <v>0</v>
          </cell>
        </row>
        <row r="4309">
          <cell r="A4309">
            <v>41155</v>
          </cell>
          <cell r="B4309">
            <v>1.5</v>
          </cell>
          <cell r="C4309">
            <v>3.1586049210770608</v>
          </cell>
          <cell r="D4309">
            <v>2.9802168674698755</v>
          </cell>
          <cell r="E4309">
            <v>2.97</v>
          </cell>
          <cell r="F4309">
            <v>6.9637883008356546E-4</v>
          </cell>
        </row>
        <row r="4310">
          <cell r="A4310">
            <v>41156</v>
          </cell>
          <cell r="B4310">
            <v>1.49</v>
          </cell>
          <cell r="C4310">
            <v>3.158217683917377</v>
          </cell>
          <cell r="D4310">
            <v>2.9772931726907585</v>
          </cell>
          <cell r="E4310">
            <v>2.97</v>
          </cell>
          <cell r="F4310">
            <v>0</v>
          </cell>
        </row>
        <row r="4311">
          <cell r="A4311">
            <v>41157</v>
          </cell>
          <cell r="B4311">
            <v>1.48</v>
          </cell>
          <cell r="C4311">
            <v>3.1578283062644958</v>
          </cell>
          <cell r="D4311">
            <v>2.9742730923694736</v>
          </cell>
          <cell r="E4311">
            <v>2.97</v>
          </cell>
          <cell r="F4311">
            <v>0</v>
          </cell>
        </row>
        <row r="4312">
          <cell r="A4312">
            <v>41158</v>
          </cell>
          <cell r="B4312">
            <v>1.49</v>
          </cell>
          <cell r="C4312">
            <v>3.1574414289028017</v>
          </cell>
          <cell r="D4312">
            <v>2.97123694779116</v>
          </cell>
          <cell r="E4312">
            <v>2.97</v>
          </cell>
          <cell r="F4312">
            <v>2.3196474135931338E-4</v>
          </cell>
        </row>
        <row r="4313">
          <cell r="A4313">
            <v>41159</v>
          </cell>
          <cell r="B4313">
            <v>1.55</v>
          </cell>
          <cell r="C4313">
            <v>3.1570686456400687</v>
          </cell>
          <cell r="D4313">
            <v>2.968409638554212</v>
          </cell>
          <cell r="E4313">
            <v>2.97</v>
          </cell>
          <cell r="F4313">
            <v>6.7254174397031541E-3</v>
          </cell>
        </row>
        <row r="4314">
          <cell r="A4314">
            <v>41162</v>
          </cell>
          <cell r="B4314">
            <v>1.55</v>
          </cell>
          <cell r="C4314">
            <v>3.1566960352422853</v>
          </cell>
          <cell r="D4314">
            <v>2.9654779116465817</v>
          </cell>
          <cell r="E4314">
            <v>2.97</v>
          </cell>
          <cell r="F4314">
            <v>6.7238581034083002E-3</v>
          </cell>
        </row>
        <row r="4315">
          <cell r="A4315">
            <v>41163</v>
          </cell>
          <cell r="B4315">
            <v>1.54</v>
          </cell>
          <cell r="C4315">
            <v>3.1563212795549322</v>
          </cell>
          <cell r="D4315">
            <v>2.9623855421686702</v>
          </cell>
          <cell r="E4315">
            <v>2.9649999999999999</v>
          </cell>
          <cell r="F4315">
            <v>4.8678720445062586E-3</v>
          </cell>
        </row>
        <row r="4316">
          <cell r="A4316">
            <v>41164</v>
          </cell>
          <cell r="B4316">
            <v>1.54</v>
          </cell>
          <cell r="C4316">
            <v>3.1559466975666228</v>
          </cell>
          <cell r="D4316">
            <v>2.9592369477911604</v>
          </cell>
          <cell r="E4316">
            <v>2.96</v>
          </cell>
          <cell r="F4316">
            <v>4.8667439165701043E-3</v>
          </cell>
        </row>
        <row r="4317">
          <cell r="A4317">
            <v>41165</v>
          </cell>
          <cell r="B4317">
            <v>1.53</v>
          </cell>
          <cell r="C4317">
            <v>3.1555699721964734</v>
          </cell>
          <cell r="D4317">
            <v>2.9560562248995943</v>
          </cell>
          <cell r="E4317">
            <v>2.96</v>
          </cell>
          <cell r="F4317">
            <v>2.7803521779425394E-3</v>
          </cell>
        </row>
        <row r="4318">
          <cell r="A4318">
            <v>41166</v>
          </cell>
          <cell r="B4318">
            <v>1.54</v>
          </cell>
          <cell r="C4318">
            <v>3.1551957377808617</v>
          </cell>
          <cell r="D4318">
            <v>2.9528674698795139</v>
          </cell>
          <cell r="E4318">
            <v>2.96</v>
          </cell>
          <cell r="F4318">
            <v>5.0961315728515174E-3</v>
          </cell>
        </row>
        <row r="4319">
          <cell r="A4319">
            <v>41169</v>
          </cell>
          <cell r="B4319">
            <v>1.51</v>
          </cell>
          <cell r="C4319">
            <v>3.1548147290412181</v>
          </cell>
          <cell r="D4319">
            <v>2.9495662650602368</v>
          </cell>
          <cell r="E4319">
            <v>2.96</v>
          </cell>
          <cell r="F4319">
            <v>1.8527095877721167E-3</v>
          </cell>
        </row>
        <row r="4320">
          <cell r="A4320">
            <v>41170</v>
          </cell>
          <cell r="B4320">
            <v>1.5</v>
          </cell>
          <cell r="C4320">
            <v>3.1544315813845749</v>
          </cell>
          <cell r="D4320">
            <v>2.9462489959839315</v>
          </cell>
          <cell r="E4320">
            <v>2.96</v>
          </cell>
          <cell r="F4320">
            <v>1.3892104653855058E-3</v>
          </cell>
        </row>
        <row r="4321">
          <cell r="A4321">
            <v>41171</v>
          </cell>
          <cell r="B4321">
            <v>1.5</v>
          </cell>
          <cell r="C4321">
            <v>3.1540486111111066</v>
          </cell>
          <cell r="D4321">
            <v>2.9428594377510002</v>
          </cell>
          <cell r="E4321">
            <v>2.96</v>
          </cell>
          <cell r="F4321">
            <v>1.3888888888888889E-3</v>
          </cell>
        </row>
        <row r="4322">
          <cell r="A4322">
            <v>41172</v>
          </cell>
          <cell r="B4322">
            <v>1.47</v>
          </cell>
          <cell r="C4322">
            <v>3.1536588752603514</v>
          </cell>
          <cell r="D4322">
            <v>2.939397590361442</v>
          </cell>
          <cell r="E4322">
            <v>2.96</v>
          </cell>
          <cell r="F4322">
            <v>0</v>
          </cell>
        </row>
        <row r="4323">
          <cell r="A4323">
            <v>41173</v>
          </cell>
          <cell r="B4323">
            <v>1.47</v>
          </cell>
          <cell r="C4323">
            <v>3.1532693197593655</v>
          </cell>
          <cell r="D4323">
            <v>2.9359357429718838</v>
          </cell>
          <cell r="E4323">
            <v>2.96</v>
          </cell>
          <cell r="F4323">
            <v>0</v>
          </cell>
        </row>
        <row r="4324">
          <cell r="A4324">
            <v>41176</v>
          </cell>
          <cell r="B4324">
            <v>1.48</v>
          </cell>
          <cell r="C4324">
            <v>3.1528822576914131</v>
          </cell>
          <cell r="D4324">
            <v>2.932594377510036</v>
          </cell>
          <cell r="E4324">
            <v>2.96</v>
          </cell>
          <cell r="F4324">
            <v>4.6264168401572982E-4</v>
          </cell>
        </row>
        <row r="4325">
          <cell r="A4325">
            <v>41177</v>
          </cell>
          <cell r="B4325">
            <v>1.48</v>
          </cell>
          <cell r="C4325">
            <v>3.1524953746530939</v>
          </cell>
          <cell r="D4325">
            <v>2.9293574297188716</v>
          </cell>
          <cell r="E4325">
            <v>2.96</v>
          </cell>
          <cell r="F4325">
            <v>4.6253469010175765E-4</v>
          </cell>
        </row>
        <row r="4326">
          <cell r="A4326">
            <v>41178</v>
          </cell>
          <cell r="B4326">
            <v>1.46</v>
          </cell>
          <cell r="C4326">
            <v>3.1521040462427692</v>
          </cell>
          <cell r="D4326">
            <v>2.9258714859437713</v>
          </cell>
          <cell r="E4326">
            <v>2.96</v>
          </cell>
          <cell r="F4326">
            <v>0</v>
          </cell>
        </row>
        <row r="4327">
          <cell r="A4327">
            <v>41179</v>
          </cell>
          <cell r="B4327">
            <v>1.5</v>
          </cell>
          <cell r="C4327">
            <v>3.1517221451687418</v>
          </cell>
          <cell r="D4327">
            <v>2.9223694779116429</v>
          </cell>
          <cell r="E4327">
            <v>2.96</v>
          </cell>
          <cell r="F4327">
            <v>2.5427646786870088E-3</v>
          </cell>
        </row>
        <row r="4328">
          <cell r="A4328">
            <v>41180</v>
          </cell>
          <cell r="B4328">
            <v>1.52</v>
          </cell>
          <cell r="C4328">
            <v>3.15134504275479</v>
          </cell>
          <cell r="D4328">
            <v>2.9188674698795141</v>
          </cell>
          <cell r="E4328">
            <v>2.96</v>
          </cell>
          <cell r="F4328">
            <v>4.1599260457591868E-3</v>
          </cell>
        </row>
        <row r="4329">
          <cell r="A4329">
            <v>41190</v>
          </cell>
          <cell r="B4329">
            <v>1.46</v>
          </cell>
          <cell r="C4329">
            <v>3.1509542513863162</v>
          </cell>
          <cell r="D4329">
            <v>2.9152690763052167</v>
          </cell>
          <cell r="E4329">
            <v>2.96</v>
          </cell>
          <cell r="F4329">
            <v>0</v>
          </cell>
        </row>
        <row r="4330">
          <cell r="A4330">
            <v>41191</v>
          </cell>
          <cell r="B4330">
            <v>1.48</v>
          </cell>
          <cell r="C4330">
            <v>3.1505682605682548</v>
          </cell>
          <cell r="D4330">
            <v>2.911614457831321</v>
          </cell>
          <cell r="E4330">
            <v>2.96</v>
          </cell>
          <cell r="F4330">
            <v>9.2400092400092397E-4</v>
          </cell>
        </row>
        <row r="4331">
          <cell r="A4331">
            <v>41192</v>
          </cell>
          <cell r="B4331">
            <v>1.49</v>
          </cell>
          <cell r="C4331">
            <v>3.1501847575057682</v>
          </cell>
          <cell r="D4331">
            <v>2.9079196787148547</v>
          </cell>
          <cell r="E4331">
            <v>2.96</v>
          </cell>
          <cell r="F4331">
            <v>1.8475750577367205E-3</v>
          </cell>
        </row>
        <row r="4332">
          <cell r="A4332">
            <v>41193</v>
          </cell>
          <cell r="B4332">
            <v>1.48</v>
          </cell>
          <cell r="C4332">
            <v>3.1497991226044735</v>
          </cell>
          <cell r="D4332">
            <v>2.9041606425702766</v>
          </cell>
          <cell r="E4332">
            <v>2.96</v>
          </cell>
          <cell r="F4332">
            <v>9.2357423227891944E-4</v>
          </cell>
        </row>
        <row r="4333">
          <cell r="A4333">
            <v>41194</v>
          </cell>
          <cell r="B4333">
            <v>1.48</v>
          </cell>
          <cell r="C4333">
            <v>3.1494136657432996</v>
          </cell>
          <cell r="D4333">
            <v>2.9004899598393536</v>
          </cell>
          <cell r="E4333">
            <v>2.96</v>
          </cell>
          <cell r="F4333">
            <v>9.2336103416435823E-4</v>
          </cell>
        </row>
        <row r="4334">
          <cell r="A4334">
            <v>41197</v>
          </cell>
          <cell r="B4334">
            <v>1.48</v>
          </cell>
          <cell r="C4334">
            <v>3.1490283867989786</v>
          </cell>
          <cell r="D4334">
            <v>2.896763052208831</v>
          </cell>
          <cell r="E4334">
            <v>2.96</v>
          </cell>
          <cell r="F4334">
            <v>9.231479344564967E-4</v>
          </cell>
        </row>
        <row r="4335">
          <cell r="A4335">
            <v>41198</v>
          </cell>
          <cell r="B4335">
            <v>1.48</v>
          </cell>
          <cell r="C4335">
            <v>3.1486432856483559</v>
          </cell>
          <cell r="D4335">
            <v>2.8929879518072248</v>
          </cell>
          <cell r="E4335">
            <v>2.96</v>
          </cell>
          <cell r="F4335">
            <v>9.2293493308721734E-4</v>
          </cell>
        </row>
        <row r="4336">
          <cell r="A4336">
            <v>41199</v>
          </cell>
          <cell r="B4336">
            <v>1.48</v>
          </cell>
          <cell r="C4336">
            <v>3.1482583621683906</v>
          </cell>
          <cell r="D4336">
            <v>2.8891244979919639</v>
          </cell>
          <cell r="E4336">
            <v>2.96</v>
          </cell>
          <cell r="F4336">
            <v>9.2272202998846598E-4</v>
          </cell>
        </row>
        <row r="4337">
          <cell r="A4337">
            <v>41200</v>
          </cell>
          <cell r="B4337">
            <v>1.5</v>
          </cell>
          <cell r="C4337">
            <v>3.1478782287822815</v>
          </cell>
          <cell r="D4337">
            <v>2.8853012048192728</v>
          </cell>
          <cell r="E4337">
            <v>2.96</v>
          </cell>
          <cell r="F4337">
            <v>4.3819188191881915E-3</v>
          </cell>
        </row>
        <row r="4338">
          <cell r="A4338">
            <v>41201</v>
          </cell>
          <cell r="B4338">
            <v>1.49</v>
          </cell>
          <cell r="C4338">
            <v>3.1474959649527263</v>
          </cell>
          <cell r="D4338">
            <v>2.8814538152610396</v>
          </cell>
          <cell r="E4338">
            <v>2.96</v>
          </cell>
          <cell r="F4338">
            <v>2.9974636845745907E-3</v>
          </cell>
        </row>
        <row r="4339">
          <cell r="A4339">
            <v>41204</v>
          </cell>
          <cell r="B4339">
            <v>1.5</v>
          </cell>
          <cell r="C4339">
            <v>3.1471161825726077</v>
          </cell>
          <cell r="D4339">
            <v>2.87753413654618</v>
          </cell>
          <cell r="E4339">
            <v>2.96</v>
          </cell>
          <cell r="F4339">
            <v>4.6104195481788844E-3</v>
          </cell>
        </row>
        <row r="4340">
          <cell r="A4340">
            <v>41205</v>
          </cell>
          <cell r="B4340">
            <v>1.49</v>
          </cell>
          <cell r="C4340">
            <v>3.1467342705692491</v>
          </cell>
          <cell r="D4340">
            <v>2.8737188755020027</v>
          </cell>
          <cell r="E4340">
            <v>2.96</v>
          </cell>
          <cell r="F4340">
            <v>2.9960820465545056E-3</v>
          </cell>
        </row>
        <row r="4341">
          <cell r="A4341">
            <v>41206</v>
          </cell>
          <cell r="B4341">
            <v>1.49</v>
          </cell>
          <cell r="C4341">
            <v>3.1463525345622059</v>
          </cell>
          <cell r="D4341">
            <v>2.8698232931726855</v>
          </cell>
          <cell r="E4341">
            <v>2.96</v>
          </cell>
          <cell r="F4341">
            <v>2.9953917050691246E-3</v>
          </cell>
        </row>
        <row r="4342">
          <cell r="A4342">
            <v>41207</v>
          </cell>
          <cell r="B4342">
            <v>1.48</v>
          </cell>
          <cell r="C4342">
            <v>3.1459686708131702</v>
          </cell>
          <cell r="D4342">
            <v>2.8661526104417621</v>
          </cell>
          <cell r="E4342">
            <v>2.96</v>
          </cell>
          <cell r="F4342">
            <v>9.2144667127389999E-4</v>
          </cell>
        </row>
        <row r="4343">
          <cell r="A4343">
            <v>41208</v>
          </cell>
          <cell r="B4343">
            <v>1.46</v>
          </cell>
          <cell r="C4343">
            <v>3.1455803777061195</v>
          </cell>
          <cell r="D4343">
            <v>2.8624016064256979</v>
          </cell>
          <cell r="E4343">
            <v>2.96</v>
          </cell>
          <cell r="F4343">
            <v>0</v>
          </cell>
        </row>
        <row r="4344">
          <cell r="A4344">
            <v>41211</v>
          </cell>
          <cell r="B4344">
            <v>1.45</v>
          </cell>
          <cell r="C4344">
            <v>3.1451899608565443</v>
          </cell>
          <cell r="D4344">
            <v>2.8585542168674647</v>
          </cell>
          <cell r="E4344">
            <v>2.96</v>
          </cell>
          <cell r="F4344">
            <v>0</v>
          </cell>
        </row>
        <row r="4345">
          <cell r="A4345">
            <v>41212</v>
          </cell>
          <cell r="B4345">
            <v>1.45</v>
          </cell>
          <cell r="C4345">
            <v>3.1447997237568996</v>
          </cell>
          <cell r="D4345">
            <v>2.8546666666666614</v>
          </cell>
          <cell r="E4345">
            <v>2.96</v>
          </cell>
          <cell r="F4345">
            <v>0</v>
          </cell>
        </row>
        <row r="4346">
          <cell r="A4346">
            <v>41213</v>
          </cell>
          <cell r="B4346">
            <v>1.46</v>
          </cell>
          <cell r="C4346">
            <v>3.1444119677790501</v>
          </cell>
          <cell r="D4346">
            <v>2.8506827309236895</v>
          </cell>
          <cell r="E4346">
            <v>2.96</v>
          </cell>
          <cell r="F4346">
            <v>4.6029919447640965E-4</v>
          </cell>
        </row>
        <row r="4347">
          <cell r="A4347">
            <v>41214</v>
          </cell>
          <cell r="B4347">
            <v>1.48</v>
          </cell>
          <cell r="C4347">
            <v>3.1440289921767075</v>
          </cell>
          <cell r="D4347">
            <v>2.8466987951807177</v>
          </cell>
          <cell r="E4347">
            <v>2.96</v>
          </cell>
          <cell r="F4347">
            <v>1.8407731247123793E-3</v>
          </cell>
        </row>
        <row r="4348">
          <cell r="A4348">
            <v>41215</v>
          </cell>
          <cell r="B4348">
            <v>1.49</v>
          </cell>
          <cell r="C4348">
            <v>3.1436484932137039</v>
          </cell>
          <cell r="D4348">
            <v>2.8427469879518021</v>
          </cell>
          <cell r="E4348">
            <v>2.96</v>
          </cell>
          <cell r="F4348">
            <v>4.3708304577869794E-3</v>
          </cell>
        </row>
        <row r="4349">
          <cell r="A4349">
            <v>41218</v>
          </cell>
          <cell r="B4349">
            <v>1.49</v>
          </cell>
          <cell r="C4349">
            <v>3.1432681692732225</v>
          </cell>
          <cell r="D4349">
            <v>2.8387228915662597</v>
          </cell>
          <cell r="E4349">
            <v>2.96</v>
          </cell>
          <cell r="F4349">
            <v>4.3698252069917206E-3</v>
          </cell>
        </row>
        <row r="4350">
          <cell r="A4350">
            <v>41219</v>
          </cell>
          <cell r="B4350">
            <v>1.49</v>
          </cell>
          <cell r="C4350">
            <v>3.1428880202345302</v>
          </cell>
          <cell r="D4350">
            <v>2.8347068273092315</v>
          </cell>
          <cell r="E4350">
            <v>2.96</v>
          </cell>
          <cell r="F4350">
            <v>4.3688204184870088E-3</v>
          </cell>
        </row>
        <row r="4351">
          <cell r="A4351">
            <v>41220</v>
          </cell>
          <cell r="B4351">
            <v>1.49</v>
          </cell>
          <cell r="C4351">
            <v>3.1425080459770047</v>
          </cell>
          <cell r="D4351">
            <v>2.8306666666666609</v>
          </cell>
          <cell r="E4351">
            <v>2.96</v>
          </cell>
          <cell r="F4351">
            <v>4.3678160919540226E-3</v>
          </cell>
        </row>
        <row r="4352">
          <cell r="A4352">
            <v>41221</v>
          </cell>
          <cell r="B4352">
            <v>1.46</v>
          </cell>
          <cell r="C4352">
            <v>3.1421213514134614</v>
          </cell>
          <cell r="D4352">
            <v>2.8266506024096327</v>
          </cell>
          <cell r="E4352">
            <v>2.96</v>
          </cell>
          <cell r="F4352">
            <v>4.5966444495518271E-4</v>
          </cell>
        </row>
        <row r="4353">
          <cell r="A4353">
            <v>41222</v>
          </cell>
          <cell r="B4353">
            <v>1.46</v>
          </cell>
          <cell r="C4353">
            <v>3.1417348345588163</v>
          </cell>
          <cell r="D4353">
            <v>2.8226987951807176</v>
          </cell>
          <cell r="E4353">
            <v>2.96</v>
          </cell>
          <cell r="F4353">
            <v>4.5955882352941176E-4</v>
          </cell>
        </row>
        <row r="4354">
          <cell r="A4354">
            <v>41225</v>
          </cell>
          <cell r="B4354">
            <v>1.47</v>
          </cell>
          <cell r="C4354">
            <v>3.14135079255685</v>
          </cell>
          <cell r="D4354">
            <v>2.8186827309236895</v>
          </cell>
          <cell r="E4354">
            <v>2.96</v>
          </cell>
          <cell r="F4354">
            <v>1.8378130025269929E-3</v>
          </cell>
        </row>
        <row r="4355">
          <cell r="A4355">
            <v>41226</v>
          </cell>
          <cell r="B4355">
            <v>1.45</v>
          </cell>
          <cell r="C4355">
            <v>3.140962333486442</v>
          </cell>
          <cell r="D4355">
            <v>2.8145702811244924</v>
          </cell>
          <cell r="E4355">
            <v>2.96</v>
          </cell>
          <cell r="F4355">
            <v>0</v>
          </cell>
        </row>
        <row r="4356">
          <cell r="A4356">
            <v>41227</v>
          </cell>
          <cell r="B4356">
            <v>1.45</v>
          </cell>
          <cell r="C4356">
            <v>3.1405740528128518</v>
          </cell>
          <cell r="D4356">
            <v>2.8106666666666613</v>
          </cell>
          <cell r="E4356">
            <v>2.96</v>
          </cell>
          <cell r="F4356">
            <v>0</v>
          </cell>
        </row>
        <row r="4357">
          <cell r="A4357">
            <v>41228</v>
          </cell>
          <cell r="B4357">
            <v>1.44</v>
          </cell>
          <cell r="C4357">
            <v>3.1401836547291024</v>
          </cell>
          <cell r="D4357">
            <v>2.8066666666666613</v>
          </cell>
          <cell r="E4357">
            <v>2.96</v>
          </cell>
          <cell r="F4357">
            <v>0</v>
          </cell>
        </row>
        <row r="4358">
          <cell r="A4358">
            <v>41229</v>
          </cell>
          <cell r="B4358">
            <v>1.43</v>
          </cell>
          <cell r="C4358">
            <v>3.1397911406931307</v>
          </cell>
          <cell r="D4358">
            <v>2.8026024096385487</v>
          </cell>
          <cell r="E4358">
            <v>2.96</v>
          </cell>
          <cell r="F4358">
            <v>0</v>
          </cell>
        </row>
        <row r="4359">
          <cell r="A4359">
            <v>41232</v>
          </cell>
          <cell r="B4359">
            <v>1.43</v>
          </cell>
          <cell r="C4359">
            <v>3.1393988067920997</v>
          </cell>
          <cell r="D4359">
            <v>2.7983935742971835</v>
          </cell>
          <cell r="E4359">
            <v>2.9550000000000001</v>
          </cell>
          <cell r="F4359">
            <v>0</v>
          </cell>
        </row>
        <row r="4360">
          <cell r="A4360">
            <v>41233</v>
          </cell>
          <cell r="B4360">
            <v>1.42</v>
          </cell>
          <cell r="C4360">
            <v>3.1390043587978829</v>
          </cell>
          <cell r="D4360">
            <v>2.7941847389558174</v>
          </cell>
          <cell r="E4360">
            <v>2.95</v>
          </cell>
          <cell r="F4360">
            <v>0</v>
          </cell>
        </row>
        <row r="4361">
          <cell r="A4361">
            <v>41234</v>
          </cell>
          <cell r="B4361">
            <v>1.44</v>
          </cell>
          <cell r="C4361">
            <v>3.1386146788990761</v>
          </cell>
          <cell r="D4361">
            <v>2.7898795180722833</v>
          </cell>
          <cell r="E4361">
            <v>2.95</v>
          </cell>
          <cell r="F4361">
            <v>6.8807339449541288E-4</v>
          </cell>
        </row>
        <row r="4362">
          <cell r="A4362">
            <v>41235</v>
          </cell>
          <cell r="B4362">
            <v>1.43</v>
          </cell>
          <cell r="C4362">
            <v>3.1382228846594753</v>
          </cell>
          <cell r="D4362">
            <v>2.7854859437750945</v>
          </cell>
          <cell r="E4362">
            <v>2.95</v>
          </cell>
          <cell r="F4362">
            <v>2.2930520522815867E-4</v>
          </cell>
        </row>
        <row r="4363">
          <cell r="A4363">
            <v>41236</v>
          </cell>
          <cell r="B4363">
            <v>1.43</v>
          </cell>
          <cell r="C4363">
            <v>3.1378312700595994</v>
          </cell>
          <cell r="D4363">
            <v>2.7811485943775045</v>
          </cell>
          <cell r="E4363">
            <v>2.95</v>
          </cell>
          <cell r="F4363">
            <v>2.2925263640531865E-4</v>
          </cell>
        </row>
        <row r="4364">
          <cell r="A4364">
            <v>41239</v>
          </cell>
          <cell r="B4364">
            <v>1.43</v>
          </cell>
          <cell r="C4364">
            <v>3.1374398349759276</v>
          </cell>
          <cell r="D4364">
            <v>2.7769959839357377</v>
          </cell>
          <cell r="E4364">
            <v>2.95</v>
          </cell>
          <cell r="F4364">
            <v>2.2920009168003668E-4</v>
          </cell>
        </row>
        <row r="4365">
          <cell r="A4365">
            <v>41240</v>
          </cell>
          <cell r="B4365">
            <v>1.41</v>
          </cell>
          <cell r="C4365">
            <v>3.1370439963336323</v>
          </cell>
          <cell r="D4365">
            <v>2.7728192771084279</v>
          </cell>
          <cell r="E4365">
            <v>2.95</v>
          </cell>
          <cell r="F4365">
            <v>0</v>
          </cell>
        </row>
        <row r="4366">
          <cell r="A4366">
            <v>41241</v>
          </cell>
          <cell r="B4366">
            <v>1.4</v>
          </cell>
          <cell r="C4366">
            <v>3.1366460481099594</v>
          </cell>
          <cell r="D4366">
            <v>2.7687710843373443</v>
          </cell>
          <cell r="E4366">
            <v>2.95</v>
          </cell>
          <cell r="F4366">
            <v>0</v>
          </cell>
        </row>
        <row r="4367">
          <cell r="A4367">
            <v>41242</v>
          </cell>
          <cell r="B4367">
            <v>1.39</v>
          </cell>
          <cell r="C4367">
            <v>3.1362459917544596</v>
          </cell>
          <cell r="D4367">
            <v>2.7643855421686689</v>
          </cell>
          <cell r="E4367">
            <v>2.95</v>
          </cell>
          <cell r="F4367">
            <v>0</v>
          </cell>
        </row>
        <row r="4368">
          <cell r="A4368">
            <v>41243</v>
          </cell>
          <cell r="B4368">
            <v>1.41</v>
          </cell>
          <cell r="C4368">
            <v>3.1358506984199614</v>
          </cell>
          <cell r="D4368">
            <v>2.7599518072289109</v>
          </cell>
          <cell r="E4368">
            <v>2.95</v>
          </cell>
          <cell r="F4368">
            <v>4.5798030684680559E-4</v>
          </cell>
        </row>
        <row r="4369">
          <cell r="A4369">
            <v>41246</v>
          </cell>
          <cell r="B4369">
            <v>1.39</v>
          </cell>
          <cell r="C4369">
            <v>3.1354510073260005</v>
          </cell>
          <cell r="D4369">
            <v>2.7557349397590314</v>
          </cell>
          <cell r="E4369">
            <v>2.95</v>
          </cell>
          <cell r="F4369">
            <v>0</v>
          </cell>
        </row>
        <row r="4370">
          <cell r="A4370">
            <v>41247</v>
          </cell>
          <cell r="B4370">
            <v>1.4</v>
          </cell>
          <cell r="C4370">
            <v>3.1350537880521792</v>
          </cell>
          <cell r="D4370">
            <v>2.7514939759036099</v>
          </cell>
          <cell r="E4370">
            <v>2.95</v>
          </cell>
          <cell r="F4370">
            <v>4.5777065690089265E-4</v>
          </cell>
        </row>
        <row r="4371">
          <cell r="A4371">
            <v>41248</v>
          </cell>
          <cell r="B4371">
            <v>1.44</v>
          </cell>
          <cell r="C4371">
            <v>3.1346659038901534</v>
          </cell>
          <cell r="D4371">
            <v>2.7471164658634488</v>
          </cell>
          <cell r="E4371">
            <v>2.95</v>
          </cell>
          <cell r="F4371">
            <v>2.745995423340961E-3</v>
          </cell>
        </row>
        <row r="4372">
          <cell r="A4372">
            <v>41249</v>
          </cell>
          <cell r="B4372">
            <v>1.44</v>
          </cell>
          <cell r="C4372">
            <v>3.1342781972088702</v>
          </cell>
          <cell r="D4372">
            <v>2.7425863453815214</v>
          </cell>
          <cell r="E4372">
            <v>2.95</v>
          </cell>
          <cell r="F4372">
            <v>2.7453671928620452E-3</v>
          </cell>
        </row>
        <row r="4373">
          <cell r="A4373">
            <v>41250</v>
          </cell>
          <cell r="B4373">
            <v>1.46</v>
          </cell>
          <cell r="C4373">
            <v>3.1338952424519602</v>
          </cell>
          <cell r="D4373">
            <v>2.7380240963855376</v>
          </cell>
          <cell r="E4373">
            <v>2.95</v>
          </cell>
          <cell r="F4373">
            <v>4.5745654162854532E-3</v>
          </cell>
        </row>
        <row r="4374">
          <cell r="A4374">
            <v>41253</v>
          </cell>
          <cell r="B4374">
            <v>1.48</v>
          </cell>
          <cell r="C4374">
            <v>3.1335170363594718</v>
          </cell>
          <cell r="D4374">
            <v>2.7334939759036101</v>
          </cell>
          <cell r="E4374">
            <v>2.95</v>
          </cell>
          <cell r="F4374">
            <v>6.8602789846787101E-3</v>
          </cell>
        </row>
        <row r="4375">
          <cell r="A4375">
            <v>41254</v>
          </cell>
          <cell r="B4375">
            <v>1.47</v>
          </cell>
          <cell r="C4375">
            <v>3.1331367169638704</v>
          </cell>
          <cell r="D4375">
            <v>2.7290763052208793</v>
          </cell>
          <cell r="E4375">
            <v>2.95</v>
          </cell>
          <cell r="F4375">
            <v>6.1728395061728392E-3</v>
          </cell>
        </row>
        <row r="4376">
          <cell r="A4376">
            <v>41255</v>
          </cell>
          <cell r="B4376">
            <v>1.48</v>
          </cell>
          <cell r="C4376">
            <v>3.13275885714285</v>
          </cell>
          <cell r="D4376">
            <v>2.7248192771084296</v>
          </cell>
          <cell r="E4376">
            <v>2.95</v>
          </cell>
          <cell r="F4376">
            <v>7.0857142857142855E-3</v>
          </cell>
        </row>
        <row r="4377">
          <cell r="A4377">
            <v>41256</v>
          </cell>
          <cell r="B4377">
            <v>1.46</v>
          </cell>
          <cell r="C4377">
            <v>3.132376599634362</v>
          </cell>
          <cell r="D4377">
            <v>2.7206425702811203</v>
          </cell>
          <cell r="E4377">
            <v>2.95</v>
          </cell>
          <cell r="F4377">
            <v>4.570383912248629E-3</v>
          </cell>
        </row>
        <row r="4378">
          <cell r="A4378">
            <v>41257</v>
          </cell>
          <cell r="B4378">
            <v>1.53</v>
          </cell>
          <cell r="C4378">
            <v>3.1320105094813728</v>
          </cell>
          <cell r="D4378">
            <v>2.7164497991967833</v>
          </cell>
          <cell r="E4378">
            <v>2.95</v>
          </cell>
          <cell r="F4378">
            <v>1.6221156042951792E-2</v>
          </cell>
        </row>
        <row r="4379">
          <cell r="A4379">
            <v>41260</v>
          </cell>
          <cell r="B4379">
            <v>1.53</v>
          </cell>
          <cell r="C4379">
            <v>3.1316445865692026</v>
          </cell>
          <cell r="D4379">
            <v>2.7124979919678678</v>
          </cell>
          <cell r="E4379">
            <v>2.95</v>
          </cell>
          <cell r="F4379">
            <v>1.6217450890817726E-2</v>
          </cell>
        </row>
        <row r="4380">
          <cell r="A4380">
            <v>41261</v>
          </cell>
          <cell r="B4380">
            <v>1.54</v>
          </cell>
          <cell r="C4380">
            <v>3.1312811144096759</v>
          </cell>
          <cell r="D4380">
            <v>2.70856224899598</v>
          </cell>
          <cell r="E4380">
            <v>2.95</v>
          </cell>
          <cell r="F4380">
            <v>1.8954099109385704E-2</v>
          </cell>
        </row>
        <row r="4381">
          <cell r="A4381">
            <v>41262</v>
          </cell>
          <cell r="B4381">
            <v>1.54</v>
          </cell>
          <cell r="C4381">
            <v>3.1309178082191713</v>
          </cell>
          <cell r="D4381">
            <v>2.7047469879518027</v>
          </cell>
          <cell r="E4381">
            <v>2.95</v>
          </cell>
          <cell r="F4381">
            <v>1.8949771689497717E-2</v>
          </cell>
        </row>
        <row r="4382">
          <cell r="A4382">
            <v>41263</v>
          </cell>
          <cell r="B4382">
            <v>1.54</v>
          </cell>
          <cell r="C4382">
            <v>3.1305546678840384</v>
          </cell>
          <cell r="D4382">
            <v>2.700971887550196</v>
          </cell>
          <cell r="E4382">
            <v>2.95</v>
          </cell>
          <cell r="F4382">
            <v>1.894544624514951E-2</v>
          </cell>
        </row>
        <row r="4383">
          <cell r="A4383">
            <v>41264</v>
          </cell>
          <cell r="B4383">
            <v>1.53</v>
          </cell>
          <cell r="C4383">
            <v>3.1301894112277435</v>
          </cell>
          <cell r="D4383">
            <v>2.6969397590361401</v>
          </cell>
          <cell r="E4383">
            <v>2.95</v>
          </cell>
          <cell r="F4383">
            <v>1.6202647193062528E-2</v>
          </cell>
        </row>
        <row r="4384">
          <cell r="A4384">
            <v>41267</v>
          </cell>
          <cell r="B4384">
            <v>1.53</v>
          </cell>
          <cell r="C4384">
            <v>3.129824321241153</v>
          </cell>
          <cell r="D4384">
            <v>2.6929397590361406</v>
          </cell>
          <cell r="E4384">
            <v>2.95</v>
          </cell>
          <cell r="F4384">
            <v>1.6198950490531598E-2</v>
          </cell>
        </row>
        <row r="4385">
          <cell r="A4385">
            <v>41268</v>
          </cell>
          <cell r="B4385">
            <v>1.57</v>
          </cell>
          <cell r="C4385">
            <v>3.1294685218978042</v>
          </cell>
          <cell r="D4385">
            <v>2.6890281124497948</v>
          </cell>
          <cell r="E4385">
            <v>2.95</v>
          </cell>
          <cell r="F4385">
            <v>2.6231751824817517E-2</v>
          </cell>
        </row>
        <row r="4386">
          <cell r="A4386">
            <v>41269</v>
          </cell>
          <cell r="B4386">
            <v>1.57</v>
          </cell>
          <cell r="C4386">
            <v>3.1291128848346572</v>
          </cell>
          <cell r="D4386">
            <v>2.6845622489959795</v>
          </cell>
          <cell r="E4386">
            <v>2.95</v>
          </cell>
          <cell r="F4386">
            <v>2.6225769669327253E-2</v>
          </cell>
        </row>
        <row r="4387">
          <cell r="A4387">
            <v>41270</v>
          </cell>
          <cell r="B4387">
            <v>1.56</v>
          </cell>
          <cell r="C4387">
            <v>3.1287551299589538</v>
          </cell>
          <cell r="D4387">
            <v>2.6800562248995941</v>
          </cell>
          <cell r="E4387">
            <v>2.95</v>
          </cell>
          <cell r="F4387">
            <v>2.4395804833561331E-2</v>
          </cell>
        </row>
        <row r="4388">
          <cell r="A4388">
            <v>41271</v>
          </cell>
          <cell r="B4388">
            <v>1.58</v>
          </cell>
          <cell r="C4388">
            <v>3.1284020971050768</v>
          </cell>
          <cell r="D4388">
            <v>2.6756546184738914</v>
          </cell>
          <cell r="E4388">
            <v>2.95</v>
          </cell>
          <cell r="F4388">
            <v>2.8265329382265784E-2</v>
          </cell>
        </row>
        <row r="4389">
          <cell r="A4389">
            <v>41274</v>
          </cell>
          <cell r="B4389">
            <v>1.55</v>
          </cell>
          <cell r="C4389">
            <v>3.1280423883318074</v>
          </cell>
          <cell r="D4389">
            <v>2.671477911646583</v>
          </cell>
          <cell r="E4389">
            <v>2.95</v>
          </cell>
          <cell r="F4389">
            <v>2.2561531449407476E-2</v>
          </cell>
        </row>
        <row r="4390">
          <cell r="A4390">
            <v>41278</v>
          </cell>
          <cell r="B4390">
            <v>1.56</v>
          </cell>
          <cell r="C4390">
            <v>3.1276851218956416</v>
          </cell>
          <cell r="D4390">
            <v>2.6672530120481892</v>
          </cell>
          <cell r="E4390">
            <v>2.95</v>
          </cell>
          <cell r="F4390">
            <v>2.4606971975393029E-2</v>
          </cell>
        </row>
        <row r="4391">
          <cell r="A4391">
            <v>41281</v>
          </cell>
          <cell r="B4391">
            <v>1.57</v>
          </cell>
          <cell r="C4391">
            <v>3.127330296127556</v>
          </cell>
          <cell r="D4391">
            <v>2.6631164658634505</v>
          </cell>
          <cell r="E4391">
            <v>2.95</v>
          </cell>
          <cell r="F4391">
            <v>2.6879271070615034E-2</v>
          </cell>
        </row>
        <row r="4392">
          <cell r="A4392">
            <v>41282</v>
          </cell>
          <cell r="B4392">
            <v>1.56</v>
          </cell>
          <cell r="C4392">
            <v>3.1269733545889249</v>
          </cell>
          <cell r="D4392">
            <v>2.6590763052208799</v>
          </cell>
          <cell r="E4392">
            <v>2.95</v>
          </cell>
          <cell r="F4392">
            <v>2.4595764062855841E-2</v>
          </cell>
        </row>
        <row r="4393">
          <cell r="A4393">
            <v>41283</v>
          </cell>
          <cell r="B4393">
            <v>1.56</v>
          </cell>
          <cell r="C4393">
            <v>3.1266165755919784</v>
          </cell>
          <cell r="D4393">
            <v>2.6551004016064232</v>
          </cell>
          <cell r="E4393">
            <v>2.95</v>
          </cell>
          <cell r="F4393">
            <v>2.4590163934426229E-2</v>
          </cell>
        </row>
        <row r="4394">
          <cell r="A4394">
            <v>41284</v>
          </cell>
          <cell r="B4394">
            <v>1.56</v>
          </cell>
          <cell r="C4394">
            <v>3.1262599590257159</v>
          </cell>
          <cell r="D4394">
            <v>2.6508915662650576</v>
          </cell>
          <cell r="E4394">
            <v>2.95</v>
          </cell>
          <cell r="F4394">
            <v>2.4584566355565673E-2</v>
          </cell>
        </row>
        <row r="4395">
          <cell r="A4395">
            <v>41285</v>
          </cell>
          <cell r="B4395">
            <v>1.54</v>
          </cell>
          <cell r="C4395">
            <v>3.1258989531178814</v>
          </cell>
          <cell r="D4395">
            <v>2.646803212851403</v>
          </cell>
          <cell r="E4395">
            <v>2.9450000000000003</v>
          </cell>
          <cell r="F4395">
            <v>1.9344560764679108E-2</v>
          </cell>
        </row>
        <row r="4396">
          <cell r="A4396">
            <v>41288</v>
          </cell>
          <cell r="B4396">
            <v>1.58</v>
          </cell>
          <cell r="C4396">
            <v>3.1255472127417452</v>
          </cell>
          <cell r="D4396">
            <v>2.6427389558232908</v>
          </cell>
          <cell r="E4396">
            <v>2.94</v>
          </cell>
          <cell r="F4396">
            <v>2.9806598407281001E-2</v>
          </cell>
        </row>
        <row r="4397">
          <cell r="A4397">
            <v>41289</v>
          </cell>
          <cell r="B4397">
            <v>1.59</v>
          </cell>
          <cell r="C4397">
            <v>3.1251979071883462</v>
          </cell>
          <cell r="D4397">
            <v>2.638634538152608</v>
          </cell>
          <cell r="E4397">
            <v>2.94</v>
          </cell>
          <cell r="F4397">
            <v>3.2074613284804369E-2</v>
          </cell>
        </row>
        <row r="4398">
          <cell r="A4398">
            <v>41290</v>
          </cell>
          <cell r="B4398">
            <v>1.58</v>
          </cell>
          <cell r="C4398">
            <v>3.1248464862406116</v>
          </cell>
          <cell r="D4398">
            <v>2.6343855421686726</v>
          </cell>
          <cell r="E4398">
            <v>2.94</v>
          </cell>
          <cell r="F4398">
            <v>2.9793040709574711E-2</v>
          </cell>
        </row>
        <row r="4399">
          <cell r="A4399">
            <v>41291</v>
          </cell>
          <cell r="B4399">
            <v>1.56</v>
          </cell>
          <cell r="C4399">
            <v>3.1244906775807113</v>
          </cell>
          <cell r="D4399">
            <v>2.6301365461847364</v>
          </cell>
          <cell r="E4399">
            <v>2.94</v>
          </cell>
          <cell r="F4399">
            <v>2.4783992723965437E-2</v>
          </cell>
        </row>
        <row r="4400">
          <cell r="A4400">
            <v>41292</v>
          </cell>
          <cell r="B4400">
            <v>1.58</v>
          </cell>
          <cell r="C4400">
            <v>3.1241395771766243</v>
          </cell>
          <cell r="D4400">
            <v>2.6258473895582299</v>
          </cell>
          <cell r="E4400">
            <v>2.94</v>
          </cell>
          <cell r="F4400">
            <v>3.0006819731757218E-2</v>
          </cell>
        </row>
        <row r="4401">
          <cell r="A4401">
            <v>41295</v>
          </cell>
          <cell r="B4401">
            <v>1.59</v>
          </cell>
          <cell r="C4401">
            <v>3.1237909090909022</v>
          </cell>
          <cell r="D4401">
            <v>2.6214939759036113</v>
          </cell>
          <cell r="E4401">
            <v>2.94</v>
          </cell>
          <cell r="F4401">
            <v>3.272727272727273E-2</v>
          </cell>
        </row>
        <row r="4402">
          <cell r="A4402">
            <v>41296</v>
          </cell>
          <cell r="B4402">
            <v>1.59</v>
          </cell>
          <cell r="C4402">
            <v>3.1234423994546625</v>
          </cell>
          <cell r="D4402">
            <v>2.6171405622489927</v>
          </cell>
          <cell r="E4402">
            <v>2.94</v>
          </cell>
          <cell r="F4402">
            <v>3.2719836400817999E-2</v>
          </cell>
        </row>
        <row r="4403">
          <cell r="A4403">
            <v>41297</v>
          </cell>
          <cell r="B4403">
            <v>1.59</v>
          </cell>
          <cell r="C4403">
            <v>3.1230940481599205</v>
          </cell>
          <cell r="D4403">
            <v>2.6128835341365435</v>
          </cell>
          <cell r="E4403">
            <v>2.94</v>
          </cell>
          <cell r="F4403">
            <v>3.2712403452975922E-2</v>
          </cell>
        </row>
        <row r="4404">
          <cell r="A4404">
            <v>41298</v>
          </cell>
          <cell r="B4404">
            <v>1.58</v>
          </cell>
          <cell r="C4404">
            <v>3.1227435839200477</v>
          </cell>
          <cell r="D4404">
            <v>2.6087550200803187</v>
          </cell>
          <cell r="E4404">
            <v>2.94</v>
          </cell>
          <cell r="F4404">
            <v>2.9979559391324098E-2</v>
          </cell>
        </row>
        <row r="4405">
          <cell r="A4405">
            <v>41299</v>
          </cell>
          <cell r="B4405">
            <v>1.58</v>
          </cell>
          <cell r="C4405">
            <v>3.1223932788374138</v>
          </cell>
          <cell r="D4405">
            <v>2.6045783132530098</v>
          </cell>
          <cell r="E4405">
            <v>2.94</v>
          </cell>
          <cell r="F4405">
            <v>2.9972752043596729E-2</v>
          </cell>
        </row>
        <row r="4406">
          <cell r="A4406">
            <v>41302</v>
          </cell>
          <cell r="B4406">
            <v>1.61</v>
          </cell>
          <cell r="C4406">
            <v>3.1220499432463042</v>
          </cell>
          <cell r="D4406">
            <v>2.6005622489959821</v>
          </cell>
          <cell r="E4406">
            <v>2.94</v>
          </cell>
          <cell r="F4406">
            <v>4.0181611804767307E-2</v>
          </cell>
        </row>
        <row r="4407">
          <cell r="A4407">
            <v>41303</v>
          </cell>
          <cell r="B4407">
            <v>1.62</v>
          </cell>
          <cell r="C4407">
            <v>3.1217090331366251</v>
          </cell>
          <cell r="D4407">
            <v>2.5965863453815246</v>
          </cell>
          <cell r="E4407">
            <v>2.94</v>
          </cell>
          <cell r="F4407">
            <v>4.4257830231502496E-2</v>
          </cell>
        </row>
        <row r="4408">
          <cell r="A4408">
            <v>41304</v>
          </cell>
          <cell r="B4408">
            <v>1.64</v>
          </cell>
          <cell r="C4408">
            <v>3.1213728159745791</v>
          </cell>
          <cell r="D4408">
            <v>2.5925060240963838</v>
          </cell>
          <cell r="E4408">
            <v>2.94</v>
          </cell>
          <cell r="F4408">
            <v>4.7651463580667124E-2</v>
          </cell>
        </row>
        <row r="4409">
          <cell r="A4409">
            <v>41305</v>
          </cell>
          <cell r="B4409">
            <v>1.64</v>
          </cell>
          <cell r="C4409">
            <v>3.1210367513611548</v>
          </cell>
          <cell r="D4409">
            <v>2.588321285140561</v>
          </cell>
          <cell r="E4409">
            <v>2.94</v>
          </cell>
          <cell r="F4409">
            <v>4.7640653357531759E-2</v>
          </cell>
        </row>
        <row r="4410">
          <cell r="A4410">
            <v>41306</v>
          </cell>
          <cell r="B4410">
            <v>1.67</v>
          </cell>
          <cell r="C4410">
            <v>3.1207076434565595</v>
          </cell>
          <cell r="D4410">
            <v>2.5840963855421673</v>
          </cell>
          <cell r="E4410">
            <v>2.94</v>
          </cell>
          <cell r="F4410">
            <v>5.3980494443184396E-2</v>
          </cell>
        </row>
        <row r="4411">
          <cell r="A4411">
            <v>41309</v>
          </cell>
          <cell r="B4411">
            <v>1.67</v>
          </cell>
          <cell r="C4411">
            <v>3.1203786848072492</v>
          </cell>
          <cell r="D4411">
            <v>2.5797349397590352</v>
          </cell>
          <cell r="E4411">
            <v>2.94</v>
          </cell>
          <cell r="F4411">
            <v>5.3968253968253971E-2</v>
          </cell>
        </row>
        <row r="4412">
          <cell r="A4412">
            <v>41310</v>
          </cell>
          <cell r="B4412">
            <v>1.67</v>
          </cell>
          <cell r="C4412">
            <v>3.1200498753117141</v>
          </cell>
          <cell r="D4412">
            <v>2.5754216867469877</v>
          </cell>
          <cell r="E4412">
            <v>2.94</v>
          </cell>
          <cell r="F4412">
            <v>5.3956019043300836E-2</v>
          </cell>
        </row>
        <row r="4413">
          <cell r="A4413">
            <v>41311</v>
          </cell>
          <cell r="B4413">
            <v>1.68</v>
          </cell>
          <cell r="C4413">
            <v>3.1197234814143178</v>
          </cell>
          <cell r="D4413">
            <v>2.5710843373493977</v>
          </cell>
          <cell r="E4413">
            <v>2.94</v>
          </cell>
          <cell r="F4413">
            <v>5.8250226654578421E-2</v>
          </cell>
        </row>
        <row r="4414">
          <cell r="A4414">
            <v>41312</v>
          </cell>
          <cell r="B4414">
            <v>1.66</v>
          </cell>
          <cell r="C4414">
            <v>3.1193927033763811</v>
          </cell>
          <cell r="D4414">
            <v>2.566642570281124</v>
          </cell>
          <cell r="E4414">
            <v>2.94</v>
          </cell>
          <cell r="F4414">
            <v>5.1665533650577841E-2</v>
          </cell>
        </row>
        <row r="4415">
          <cell r="A4415">
            <v>41313</v>
          </cell>
          <cell r="B4415">
            <v>1.67</v>
          </cell>
          <cell r="C4415">
            <v>3.1190643407340213</v>
          </cell>
          <cell r="D4415">
            <v>2.5622570281124495</v>
          </cell>
          <cell r="E4415">
            <v>2.94</v>
          </cell>
          <cell r="F4415">
            <v>5.4145899410965113E-2</v>
          </cell>
        </row>
        <row r="4416">
          <cell r="A4416">
            <v>41323</v>
          </cell>
          <cell r="B4416">
            <v>1.67</v>
          </cell>
          <cell r="C4416">
            <v>3.1187361268403104</v>
          </cell>
          <cell r="D4416">
            <v>2.5585702811244979</v>
          </cell>
          <cell r="E4416">
            <v>2.94</v>
          </cell>
          <cell r="F4416">
            <v>5.4133635334088333E-2</v>
          </cell>
        </row>
        <row r="4417">
          <cell r="A4417">
            <v>41324</v>
          </cell>
          <cell r="B4417">
            <v>1.64</v>
          </cell>
          <cell r="C4417">
            <v>3.1184012681159352</v>
          </cell>
          <cell r="D4417">
            <v>2.5548192771084342</v>
          </cell>
          <cell r="E4417">
            <v>2.94</v>
          </cell>
          <cell r="F4417">
            <v>4.755434782608696E-2</v>
          </cell>
        </row>
        <row r="4418">
          <cell r="A4418">
            <v>41325</v>
          </cell>
          <cell r="B4418">
            <v>1.65</v>
          </cell>
          <cell r="C4418">
            <v>3.1180688249943329</v>
          </cell>
          <cell r="D4418">
            <v>2.5510441767068279</v>
          </cell>
          <cell r="E4418">
            <v>2.94</v>
          </cell>
          <cell r="F4418">
            <v>4.9807561693457097E-2</v>
          </cell>
        </row>
        <row r="4419">
          <cell r="A4419">
            <v>41326</v>
          </cell>
          <cell r="B4419">
            <v>1.6</v>
          </cell>
          <cell r="C4419">
            <v>3.1177252150294184</v>
          </cell>
          <cell r="D4419">
            <v>2.5472048192771091</v>
          </cell>
          <cell r="E4419">
            <v>2.94</v>
          </cell>
          <cell r="F4419">
            <v>3.8026256224535988E-2</v>
          </cell>
        </row>
        <row r="4420">
          <cell r="A4420">
            <v>41327</v>
          </cell>
          <cell r="B4420">
            <v>1.59</v>
          </cell>
          <cell r="C4420">
            <v>3.1173794976238898</v>
          </cell>
          <cell r="D4420">
            <v>2.5433493975903625</v>
          </cell>
          <cell r="E4420">
            <v>2.94</v>
          </cell>
          <cell r="F4420">
            <v>3.3039149128762164E-2</v>
          </cell>
        </row>
        <row r="4421">
          <cell r="A4421">
            <v>41330</v>
          </cell>
          <cell r="B4421">
            <v>1.6</v>
          </cell>
          <cell r="C4421">
            <v>3.1170361990950157</v>
          </cell>
          <cell r="D4421">
            <v>2.5394618473895596</v>
          </cell>
          <cell r="E4421">
            <v>2.94</v>
          </cell>
          <cell r="F4421">
            <v>3.8235294117647062E-2</v>
          </cell>
        </row>
        <row r="4422">
          <cell r="A4422">
            <v>41331</v>
          </cell>
          <cell r="B4422">
            <v>1.58</v>
          </cell>
          <cell r="C4422">
            <v>3.1166885320063265</v>
          </cell>
          <cell r="D4422">
            <v>2.5355421686746995</v>
          </cell>
          <cell r="E4422">
            <v>2.94</v>
          </cell>
          <cell r="F4422">
            <v>2.9857498303551232E-2</v>
          </cell>
        </row>
        <row r="4423">
          <cell r="A4423">
            <v>41332</v>
          </cell>
          <cell r="B4423">
            <v>1.59</v>
          </cell>
          <cell r="C4423">
            <v>3.1163432835820828</v>
          </cell>
          <cell r="D4423">
            <v>2.5315983935742983</v>
          </cell>
          <cell r="E4423">
            <v>2.94</v>
          </cell>
          <cell r="F4423">
            <v>3.3242876526458617E-2</v>
          </cell>
        </row>
        <row r="4424">
          <cell r="A4424">
            <v>41333</v>
          </cell>
          <cell r="B4424">
            <v>1.62</v>
          </cell>
          <cell r="C4424">
            <v>3.1160049739995412</v>
          </cell>
          <cell r="D4424">
            <v>2.5276706827309248</v>
          </cell>
          <cell r="E4424">
            <v>2.94</v>
          </cell>
          <cell r="F4424">
            <v>4.5218177707438391E-2</v>
          </cell>
        </row>
        <row r="4425">
          <cell r="A4425">
            <v>41334</v>
          </cell>
          <cell r="B4425">
            <v>1.62</v>
          </cell>
          <cell r="C4425">
            <v>3.1156668173598492</v>
          </cell>
          <cell r="D4425">
            <v>2.5237911646586357</v>
          </cell>
          <cell r="E4425">
            <v>2.94</v>
          </cell>
          <cell r="F4425">
            <v>4.5207956600361664E-2</v>
          </cell>
        </row>
        <row r="4426">
          <cell r="A4426">
            <v>41337</v>
          </cell>
          <cell r="B4426">
            <v>1.56</v>
          </cell>
          <cell r="C4426">
            <v>3.1153152542372817</v>
          </cell>
          <cell r="D4426">
            <v>2.5200080321285148</v>
          </cell>
          <cell r="E4426">
            <v>2.94</v>
          </cell>
          <cell r="F4426">
            <v>2.463276836158192E-2</v>
          </cell>
        </row>
        <row r="4427">
          <cell r="A4427">
            <v>41338</v>
          </cell>
          <cell r="B4427">
            <v>1.6</v>
          </cell>
          <cell r="C4427">
            <v>3.1149728874830482</v>
          </cell>
          <cell r="D4427">
            <v>2.5163935742971897</v>
          </cell>
          <cell r="E4427">
            <v>2.94</v>
          </cell>
          <cell r="F4427">
            <v>3.886127428829643E-2</v>
          </cell>
        </row>
        <row r="4428">
          <cell r="A4428">
            <v>41339</v>
          </cell>
          <cell r="B4428">
            <v>1.61</v>
          </cell>
          <cell r="C4428">
            <v>3.1146329342669916</v>
          </cell>
          <cell r="D4428">
            <v>2.5127630522088369</v>
          </cell>
          <cell r="E4428">
            <v>2.94</v>
          </cell>
          <cell r="F4428">
            <v>4.1563135306076353E-2</v>
          </cell>
        </row>
        <row r="4429">
          <cell r="A4429">
            <v>41340</v>
          </cell>
          <cell r="B4429">
            <v>1.59</v>
          </cell>
          <cell r="C4429">
            <v>3.1142886178861726</v>
          </cell>
          <cell r="D4429">
            <v>2.5093654618473913</v>
          </cell>
          <cell r="E4429">
            <v>2.94</v>
          </cell>
          <cell r="F4429">
            <v>3.342366757000903E-2</v>
          </cell>
        </row>
        <row r="4430">
          <cell r="A4430">
            <v>41341</v>
          </cell>
          <cell r="B4430">
            <v>1.59</v>
          </cell>
          <cell r="C4430">
            <v>3.113944456988027</v>
          </cell>
          <cell r="D4430">
            <v>2.5063052208835357</v>
          </cell>
          <cell r="E4430">
            <v>2.94</v>
          </cell>
          <cell r="F4430">
            <v>3.3416121020546398E-2</v>
          </cell>
        </row>
        <row r="4431">
          <cell r="A4431">
            <v>41344</v>
          </cell>
          <cell r="B4431">
            <v>1.59</v>
          </cell>
          <cell r="C4431">
            <v>3.1136004514672626</v>
          </cell>
          <cell r="D4431">
            <v>2.5031244979919696</v>
          </cell>
          <cell r="E4431">
            <v>2.94</v>
          </cell>
          <cell r="F4431">
            <v>3.3408577878103835E-2</v>
          </cell>
        </row>
        <row r="4432">
          <cell r="A4432">
            <v>41345</v>
          </cell>
          <cell r="B4432">
            <v>1.57</v>
          </cell>
          <cell r="C4432">
            <v>3.1132520875648777</v>
          </cell>
          <cell r="D4432">
            <v>2.4999196787148614</v>
          </cell>
          <cell r="E4432">
            <v>2.94</v>
          </cell>
          <cell r="F4432">
            <v>2.7984653577070639E-2</v>
          </cell>
        </row>
        <row r="4433">
          <cell r="A4433">
            <v>41346</v>
          </cell>
          <cell r="B4433">
            <v>1.56</v>
          </cell>
          <cell r="C4433">
            <v>3.11290162454873</v>
          </cell>
          <cell r="D4433">
            <v>2.4966586345381541</v>
          </cell>
          <cell r="E4433">
            <v>2.94</v>
          </cell>
          <cell r="F4433">
            <v>2.4593862815884476E-2</v>
          </cell>
        </row>
        <row r="4434">
          <cell r="A4434">
            <v>41347</v>
          </cell>
          <cell r="B4434">
            <v>1.56</v>
          </cell>
          <cell r="C4434">
            <v>3.1125513196480874</v>
          </cell>
          <cell r="D4434">
            <v>2.4937188755020099</v>
          </cell>
          <cell r="E4434">
            <v>2.94</v>
          </cell>
          <cell r="F4434">
            <v>2.4588314910895557E-2</v>
          </cell>
        </row>
        <row r="4435">
          <cell r="A4435">
            <v>41348</v>
          </cell>
          <cell r="B4435">
            <v>1.57</v>
          </cell>
          <cell r="C4435">
            <v>3.112203428055925</v>
          </cell>
          <cell r="D4435">
            <v>2.4907550200803228</v>
          </cell>
          <cell r="E4435">
            <v>2.94</v>
          </cell>
          <cell r="F4435">
            <v>2.8416779431664412E-2</v>
          </cell>
        </row>
        <row r="4436">
          <cell r="A4436">
            <v>41351</v>
          </cell>
          <cell r="B4436">
            <v>1.54</v>
          </cell>
          <cell r="C4436">
            <v>3.1118489289740636</v>
          </cell>
          <cell r="D4436">
            <v>2.4878152610441782</v>
          </cell>
          <cell r="E4436">
            <v>2.94</v>
          </cell>
          <cell r="F4436">
            <v>1.9165727170236752E-2</v>
          </cell>
        </row>
        <row r="4437">
          <cell r="A4437">
            <v>41352</v>
          </cell>
          <cell r="B4437">
            <v>1.55</v>
          </cell>
          <cell r="C4437">
            <v>3.1114968440036002</v>
          </cell>
          <cell r="D4437">
            <v>2.4849076305220898</v>
          </cell>
          <cell r="E4437">
            <v>2.94</v>
          </cell>
          <cell r="F4437">
            <v>2.2768259693417493E-2</v>
          </cell>
        </row>
        <row r="4438">
          <cell r="A4438">
            <v>41353</v>
          </cell>
          <cell r="B4438">
            <v>1.59</v>
          </cell>
          <cell r="C4438">
            <v>3.1111539328374964</v>
          </cell>
          <cell r="D4438">
            <v>2.4820803212851423</v>
          </cell>
          <cell r="E4438">
            <v>2.94</v>
          </cell>
          <cell r="F4438">
            <v>3.4708136128014426E-2</v>
          </cell>
        </row>
        <row r="4439">
          <cell r="A4439">
            <v>41354</v>
          </cell>
          <cell r="B4439">
            <v>1.6</v>
          </cell>
          <cell r="C4439">
            <v>3.1108134294727292</v>
          </cell>
          <cell r="D4439">
            <v>2.4789236947791178</v>
          </cell>
          <cell r="E4439">
            <v>2.94</v>
          </cell>
          <cell r="F4439">
            <v>4.1009463722397478E-2</v>
          </cell>
        </row>
        <row r="4440">
          <cell r="A4440">
            <v>41355</v>
          </cell>
          <cell r="B4440">
            <v>1.6</v>
          </cell>
          <cell r="C4440">
            <v>3.1104730795224085</v>
          </cell>
          <cell r="D4440">
            <v>2.4758393574297202</v>
          </cell>
          <cell r="E4440">
            <v>2.94</v>
          </cell>
          <cell r="F4440">
            <v>4.1000225275963052E-2</v>
          </cell>
        </row>
        <row r="4441">
          <cell r="A4441">
            <v>41358</v>
          </cell>
          <cell r="B4441">
            <v>1.6</v>
          </cell>
          <cell r="C4441">
            <v>3.1101328828828767</v>
          </cell>
          <cell r="D4441">
            <v>2.4728594377510049</v>
          </cell>
          <cell r="E4441">
            <v>2.94</v>
          </cell>
          <cell r="F4441">
            <v>4.0990990990990989E-2</v>
          </cell>
        </row>
        <row r="4442">
          <cell r="A4442">
            <v>41359</v>
          </cell>
          <cell r="B4442">
            <v>1.58</v>
          </cell>
          <cell r="C4442">
            <v>3.1097883359603631</v>
          </cell>
          <cell r="D4442">
            <v>2.4698072289156627</v>
          </cell>
          <cell r="E4442">
            <v>2.94</v>
          </cell>
          <cell r="F4442">
            <v>3.1299256924116191E-2</v>
          </cell>
        </row>
        <row r="4443">
          <cell r="A4443">
            <v>41360</v>
          </cell>
          <cell r="B4443">
            <v>1.58</v>
          </cell>
          <cell r="C4443">
            <v>3.1094439441692869</v>
          </cell>
          <cell r="D4443">
            <v>2.4668112449799198</v>
          </cell>
          <cell r="E4443">
            <v>2.94</v>
          </cell>
          <cell r="F4443">
            <v>3.1292210715893741E-2</v>
          </cell>
        </row>
        <row r="4444">
          <cell r="A4444">
            <v>41361</v>
          </cell>
          <cell r="B4444">
            <v>1.54</v>
          </cell>
          <cell r="C4444">
            <v>3.1090907044789495</v>
          </cell>
          <cell r="D4444">
            <v>2.4637188755020083</v>
          </cell>
          <cell r="E4444">
            <v>2.94</v>
          </cell>
          <cell r="F4444">
            <v>1.9131217645734864E-2</v>
          </cell>
        </row>
        <row r="4445">
          <cell r="A4445">
            <v>41362</v>
          </cell>
          <cell r="B4445">
            <v>1.54</v>
          </cell>
          <cell r="C4445">
            <v>3.1087376237623703</v>
          </cell>
          <cell r="D4445">
            <v>2.4605381526104417</v>
          </cell>
          <cell r="E4445">
            <v>2.9350000000000001</v>
          </cell>
          <cell r="F4445">
            <v>1.9126912691269128E-2</v>
          </cell>
        </row>
        <row r="4446">
          <cell r="A4446">
            <v>41365</v>
          </cell>
          <cell r="B4446">
            <v>1.47</v>
          </cell>
          <cell r="C4446">
            <v>3.1083689538807588</v>
          </cell>
          <cell r="D4446">
            <v>2.4573975903614458</v>
          </cell>
          <cell r="E4446">
            <v>2.93</v>
          </cell>
          <cell r="F4446">
            <v>6.2992125984251968E-3</v>
          </cell>
        </row>
        <row r="4447">
          <cell r="A4447">
            <v>41366</v>
          </cell>
          <cell r="B4447">
            <v>1.47</v>
          </cell>
          <cell r="C4447">
            <v>3.1080004498425491</v>
          </cell>
          <cell r="D4447">
            <v>2.45429718875502</v>
          </cell>
          <cell r="E4447">
            <v>2.93</v>
          </cell>
          <cell r="F4447">
            <v>6.2977957714799816E-3</v>
          </cell>
        </row>
        <row r="4448">
          <cell r="A4448">
            <v>41367</v>
          </cell>
          <cell r="B4448">
            <v>1.47</v>
          </cell>
          <cell r="C4448">
            <v>3.1076321115358607</v>
          </cell>
          <cell r="D4448">
            <v>2.4513253012048191</v>
          </cell>
          <cell r="E4448">
            <v>2.93</v>
          </cell>
          <cell r="F4448">
            <v>6.296379581740499E-3</v>
          </cell>
        </row>
        <row r="4449">
          <cell r="A4449">
            <v>41372</v>
          </cell>
          <cell r="B4449">
            <v>1.46</v>
          </cell>
          <cell r="C4449">
            <v>3.1072616906474755</v>
          </cell>
          <cell r="D4449">
            <v>2.4485140562248988</v>
          </cell>
          <cell r="E4449">
            <v>2.93</v>
          </cell>
          <cell r="F4449">
            <v>4.4964028776978415E-3</v>
          </cell>
        </row>
        <row r="4450">
          <cell r="A4450">
            <v>41373</v>
          </cell>
          <cell r="B4450">
            <v>1.47</v>
          </cell>
          <cell r="C4450">
            <v>3.1068936839739201</v>
          </cell>
          <cell r="D4450">
            <v>2.4456546184738945</v>
          </cell>
          <cell r="E4450">
            <v>2.93</v>
          </cell>
          <cell r="F4450">
            <v>6.5183187233086087E-3</v>
          </cell>
        </row>
        <row r="4451">
          <cell r="A4451">
            <v>41374</v>
          </cell>
          <cell r="B4451">
            <v>1.47</v>
          </cell>
          <cell r="C4451">
            <v>3.1065258426966222</v>
          </cell>
          <cell r="D4451">
            <v>2.4427068273092356</v>
          </cell>
          <cell r="E4451">
            <v>2.93</v>
          </cell>
          <cell r="F4451">
            <v>6.5168539325842698E-3</v>
          </cell>
        </row>
        <row r="4452">
          <cell r="A4452">
            <v>41375</v>
          </cell>
          <cell r="B4452">
            <v>1.47</v>
          </cell>
          <cell r="C4452">
            <v>3.1061581667041045</v>
          </cell>
          <cell r="D4452">
            <v>2.4397911646586325</v>
          </cell>
          <cell r="E4452">
            <v>2.93</v>
          </cell>
          <cell r="F4452">
            <v>6.5153898000449339E-3</v>
          </cell>
        </row>
        <row r="4453">
          <cell r="A4453">
            <v>41376</v>
          </cell>
          <cell r="B4453">
            <v>1.46</v>
          </cell>
          <cell r="C4453">
            <v>3.1057884097034969</v>
          </cell>
          <cell r="D4453">
            <v>2.4368273092369455</v>
          </cell>
          <cell r="E4453">
            <v>2.93</v>
          </cell>
          <cell r="F4453">
            <v>4.4923629829290209E-3</v>
          </cell>
        </row>
        <row r="4454">
          <cell r="A4454">
            <v>41379</v>
          </cell>
          <cell r="B4454">
            <v>1.44</v>
          </cell>
          <cell r="C4454">
            <v>3.1054143274197101</v>
          </cell>
          <cell r="D4454">
            <v>2.4337670682730903</v>
          </cell>
          <cell r="E4454">
            <v>2.93</v>
          </cell>
          <cell r="F4454">
            <v>2.6948124859645182E-3</v>
          </cell>
        </row>
        <row r="4455">
          <cell r="A4455">
            <v>41380</v>
          </cell>
          <cell r="B4455">
            <v>1.45</v>
          </cell>
          <cell r="C4455">
            <v>3.1050426582846811</v>
          </cell>
          <cell r="D4455">
            <v>2.4308112449799166</v>
          </cell>
          <cell r="E4455">
            <v>2.93</v>
          </cell>
          <cell r="F4455">
            <v>3.8167938931297708E-3</v>
          </cell>
        </row>
        <row r="4456">
          <cell r="A4456">
            <v>41381</v>
          </cell>
          <cell r="B4456">
            <v>1.45</v>
          </cell>
          <cell r="C4456">
            <v>3.1046711560044828</v>
          </cell>
          <cell r="D4456">
            <v>2.427895582329314</v>
          </cell>
          <cell r="E4456">
            <v>2.93</v>
          </cell>
          <cell r="F4456">
            <v>3.8159371492704824E-3</v>
          </cell>
        </row>
        <row r="4457">
          <cell r="A4457">
            <v>41382</v>
          </cell>
          <cell r="B4457">
            <v>1.45</v>
          </cell>
          <cell r="C4457">
            <v>3.10429982046678</v>
          </cell>
          <cell r="D4457">
            <v>2.4249156626505988</v>
          </cell>
          <cell r="E4457">
            <v>2.93</v>
          </cell>
          <cell r="F4457">
            <v>3.81508078994614E-3</v>
          </cell>
        </row>
        <row r="4458">
          <cell r="A4458">
            <v>41383</v>
          </cell>
          <cell r="B4458">
            <v>1.48</v>
          </cell>
          <cell r="C4458">
            <v>3.1039353825443059</v>
          </cell>
          <cell r="D4458">
            <v>2.4220160642570234</v>
          </cell>
          <cell r="E4458">
            <v>2.93</v>
          </cell>
          <cell r="F4458">
            <v>9.8721112856181292E-3</v>
          </cell>
        </row>
        <row r="4459">
          <cell r="A4459">
            <v>41386</v>
          </cell>
          <cell r="B4459">
            <v>1.48</v>
          </cell>
          <cell r="C4459">
            <v>3.1035711081202266</v>
          </cell>
          <cell r="D4459">
            <v>2.4192610441767024</v>
          </cell>
          <cell r="E4459">
            <v>2.93</v>
          </cell>
          <cell r="F4459">
            <v>9.8698968147151196E-3</v>
          </cell>
        </row>
        <row r="4460">
          <cell r="A4460">
            <v>41387</v>
          </cell>
          <cell r="B4460">
            <v>1.44</v>
          </cell>
          <cell r="C4460">
            <v>3.1031980264633261</v>
          </cell>
          <cell r="D4460">
            <v>2.4164578313252969</v>
          </cell>
          <cell r="E4460">
            <v>2.93</v>
          </cell>
          <cell r="F4460">
            <v>2.6911863646557526E-3</v>
          </cell>
        </row>
        <row r="4461">
          <cell r="A4461">
            <v>41388</v>
          </cell>
          <cell r="B4461">
            <v>1.47</v>
          </cell>
          <cell r="C4461">
            <v>3.1028318385650158</v>
          </cell>
          <cell r="D4461">
            <v>2.4137670682730881</v>
          </cell>
          <cell r="E4461">
            <v>2.93</v>
          </cell>
          <cell r="F4461">
            <v>7.8475336322869956E-3</v>
          </cell>
        </row>
        <row r="4462">
          <cell r="A4462">
            <v>41389</v>
          </cell>
          <cell r="B4462">
            <v>1.46</v>
          </cell>
          <cell r="C4462">
            <v>3.1024635731898607</v>
          </cell>
          <cell r="D4462">
            <v>2.41115662650602</v>
          </cell>
          <cell r="E4462">
            <v>2.93</v>
          </cell>
          <cell r="F4462">
            <v>5.6041246357318988E-3</v>
          </cell>
        </row>
        <row r="4463">
          <cell r="A4463">
            <v>41390</v>
          </cell>
          <cell r="B4463">
            <v>1.44</v>
          </cell>
          <cell r="C4463">
            <v>3.1020909905871736</v>
          </cell>
          <cell r="D4463">
            <v>2.4085381526104381</v>
          </cell>
          <cell r="E4463">
            <v>2.93</v>
          </cell>
          <cell r="F4463">
            <v>2.689376961004034E-3</v>
          </cell>
        </row>
        <row r="4464">
          <cell r="A4464">
            <v>41396</v>
          </cell>
          <cell r="B4464">
            <v>1.44</v>
          </cell>
          <cell r="C4464">
            <v>3.101718574949579</v>
          </cell>
          <cell r="D4464">
            <v>2.4060562248995949</v>
          </cell>
          <cell r="E4464">
            <v>2.93</v>
          </cell>
          <cell r="F4464">
            <v>2.6887743670177011E-3</v>
          </cell>
        </row>
        <row r="4465">
          <cell r="A4465">
            <v>41397</v>
          </cell>
          <cell r="B4465">
            <v>1.46</v>
          </cell>
          <cell r="C4465">
            <v>3.101350806451606</v>
          </cell>
          <cell r="D4465">
            <v>2.4037269076305186</v>
          </cell>
          <cell r="E4465">
            <v>2.93</v>
          </cell>
          <cell r="F4465">
            <v>6.0483870967741934E-3</v>
          </cell>
        </row>
        <row r="4466">
          <cell r="A4466">
            <v>41400</v>
          </cell>
          <cell r="B4466">
            <v>1.48</v>
          </cell>
          <cell r="C4466">
            <v>3.1009876819708775</v>
          </cell>
          <cell r="D4466">
            <v>2.4013333333333304</v>
          </cell>
          <cell r="E4466">
            <v>2.93</v>
          </cell>
          <cell r="F4466">
            <v>1.1198208286674132E-2</v>
          </cell>
        </row>
        <row r="4467">
          <cell r="A4467">
            <v>41401</v>
          </cell>
          <cell r="B4467">
            <v>1.48</v>
          </cell>
          <cell r="C4467">
            <v>3.1006247201074717</v>
          </cell>
          <cell r="D4467">
            <v>2.3988995983935713</v>
          </cell>
          <cell r="E4467">
            <v>2.93</v>
          </cell>
          <cell r="F4467">
            <v>1.1195700850873265E-2</v>
          </cell>
        </row>
        <row r="4468">
          <cell r="A4468">
            <v>41402</v>
          </cell>
          <cell r="B4468">
            <v>1.49</v>
          </cell>
          <cell r="C4468">
            <v>3.1002641593910831</v>
          </cell>
          <cell r="D4468">
            <v>2.3964819277108402</v>
          </cell>
          <cell r="E4468">
            <v>2.93</v>
          </cell>
          <cell r="F4468">
            <v>1.4998880680546228E-2</v>
          </cell>
        </row>
        <row r="4469">
          <cell r="A4469">
            <v>41403</v>
          </cell>
          <cell r="B4469">
            <v>1.48</v>
          </cell>
          <cell r="C4469">
            <v>3.0999015219337438</v>
          </cell>
          <cell r="D4469">
            <v>2.3942008032128483</v>
          </cell>
          <cell r="E4469">
            <v>2.93</v>
          </cell>
          <cell r="F4469">
            <v>1.1190689346463742E-2</v>
          </cell>
        </row>
        <row r="4470">
          <cell r="A4470">
            <v>41404</v>
          </cell>
          <cell r="B4470">
            <v>1.49</v>
          </cell>
          <cell r="C4470">
            <v>3.0995412844036623</v>
          </cell>
          <cell r="D4470">
            <v>2.3919196787148564</v>
          </cell>
          <cell r="E4470">
            <v>2.93</v>
          </cell>
          <cell r="F4470">
            <v>1.521593197583352E-2</v>
          </cell>
        </row>
        <row r="4471">
          <cell r="A4471">
            <v>41407</v>
          </cell>
          <cell r="B4471">
            <v>1.48</v>
          </cell>
          <cell r="C4471">
            <v>3.0991789709172184</v>
          </cell>
          <cell r="D4471">
            <v>2.3896465863453789</v>
          </cell>
          <cell r="E4471">
            <v>2.93</v>
          </cell>
          <cell r="F4471">
            <v>1.1185682326621925E-2</v>
          </cell>
        </row>
        <row r="4472">
          <cell r="A4472">
            <v>41408</v>
          </cell>
          <cell r="B4472">
            <v>1.47</v>
          </cell>
          <cell r="C4472">
            <v>3.0988145828673601</v>
          </cell>
          <cell r="D4472">
            <v>2.387558232931724</v>
          </cell>
          <cell r="E4472">
            <v>2.93</v>
          </cell>
          <cell r="F4472">
            <v>8.7228807872959061E-3</v>
          </cell>
        </row>
        <row r="4473">
          <cell r="A4473">
            <v>41409</v>
          </cell>
          <cell r="B4473">
            <v>1.47</v>
          </cell>
          <cell r="C4473">
            <v>3.0984503577817457</v>
          </cell>
          <cell r="D4473">
            <v>2.3853012048192745</v>
          </cell>
          <cell r="E4473">
            <v>2.93</v>
          </cell>
          <cell r="F4473">
            <v>8.7209302325581394E-3</v>
          </cell>
        </row>
        <row r="4474">
          <cell r="A4474">
            <v>41410</v>
          </cell>
          <cell r="B4474">
            <v>1.49</v>
          </cell>
          <cell r="C4474">
            <v>3.0980907668231534</v>
          </cell>
          <cell r="D4474">
            <v>2.3832530120481903</v>
          </cell>
          <cell r="E4474">
            <v>2.93</v>
          </cell>
          <cell r="F4474">
            <v>1.5873015873015872E-2</v>
          </cell>
        </row>
        <row r="4475">
          <cell r="A4475">
            <v>41411</v>
          </cell>
          <cell r="B4475">
            <v>1.51</v>
          </cell>
          <cell r="C4475">
            <v>3.0977358068842125</v>
          </cell>
          <cell r="D4475">
            <v>2.3813413654618447</v>
          </cell>
          <cell r="E4475">
            <v>2.93</v>
          </cell>
          <cell r="F4475">
            <v>2.1010281627179259E-2</v>
          </cell>
        </row>
        <row r="4476">
          <cell r="A4476">
            <v>41414</v>
          </cell>
          <cell r="B4476">
            <v>1.52</v>
          </cell>
          <cell r="C4476">
            <v>3.097383240223456</v>
          </cell>
          <cell r="D4476">
            <v>2.3794056224899576</v>
          </cell>
          <cell r="E4476">
            <v>2.93</v>
          </cell>
          <cell r="F4476">
            <v>2.1675977653631284E-2</v>
          </cell>
        </row>
        <row r="4477">
          <cell r="A4477">
            <v>41415</v>
          </cell>
          <cell r="B4477">
            <v>1.52</v>
          </cell>
          <cell r="C4477">
            <v>3.0970308310991883</v>
          </cell>
          <cell r="D4477">
            <v>2.3773734939759015</v>
          </cell>
          <cell r="E4477">
            <v>2.93</v>
          </cell>
          <cell r="F4477">
            <v>2.1671134941912421E-2</v>
          </cell>
        </row>
        <row r="4478">
          <cell r="A4478">
            <v>41416</v>
          </cell>
          <cell r="B4478">
            <v>1.52</v>
          </cell>
          <cell r="C4478">
            <v>3.0966785794058449</v>
          </cell>
          <cell r="D4478">
            <v>2.3752128514056201</v>
          </cell>
          <cell r="E4478">
            <v>2.93</v>
          </cell>
          <cell r="F4478">
            <v>2.1666294393567122E-2</v>
          </cell>
        </row>
        <row r="4479">
          <cell r="A4479">
            <v>41417</v>
          </cell>
          <cell r="B4479">
            <v>1.5</v>
          </cell>
          <cell r="C4479">
            <v>3.0963220187583671</v>
          </cell>
          <cell r="D4479">
            <v>2.3730281124497972</v>
          </cell>
          <cell r="E4479">
            <v>2.9249999999999998</v>
          </cell>
          <cell r="F4479">
            <v>1.9428316212594908E-2</v>
          </cell>
        </row>
        <row r="4480">
          <cell r="A4480">
            <v>41418</v>
          </cell>
          <cell r="B4480">
            <v>1.51</v>
          </cell>
          <cell r="C4480">
            <v>3.0959678499665033</v>
          </cell>
          <cell r="D4480">
            <v>2.3710361445783117</v>
          </cell>
          <cell r="E4480">
            <v>2.92</v>
          </cell>
          <cell r="F4480">
            <v>2.1210091538289799E-2</v>
          </cell>
        </row>
        <row r="4481">
          <cell r="A4481">
            <v>41421</v>
          </cell>
          <cell r="B4481">
            <v>1.51</v>
          </cell>
          <cell r="C4481">
            <v>3.0956138392857069</v>
          </cell>
          <cell r="D4481">
            <v>2.3689879518072274</v>
          </cell>
          <cell r="E4481">
            <v>2.92</v>
          </cell>
          <cell r="F4481">
            <v>2.1205357142857144E-2</v>
          </cell>
        </row>
        <row r="4482">
          <cell r="A4482">
            <v>41422</v>
          </cell>
          <cell r="B4482">
            <v>1.53</v>
          </cell>
          <cell r="C4482">
            <v>3.0952644498995689</v>
          </cell>
          <cell r="D4482">
            <v>2.3669317269076293</v>
          </cell>
          <cell r="E4482">
            <v>2.92</v>
          </cell>
          <cell r="F4482">
            <v>2.3878598527114485E-2</v>
          </cell>
        </row>
        <row r="4483">
          <cell r="A4483">
            <v>41423</v>
          </cell>
          <cell r="B4483">
            <v>1.53</v>
          </cell>
          <cell r="C4483">
            <v>3.0949152164212337</v>
          </cell>
          <cell r="D4483">
            <v>2.3650602409638544</v>
          </cell>
          <cell r="E4483">
            <v>2.92</v>
          </cell>
          <cell r="F4483">
            <v>2.3873270861222668E-2</v>
          </cell>
        </row>
        <row r="4484">
          <cell r="A4484">
            <v>41424</v>
          </cell>
          <cell r="B4484">
            <v>1.53</v>
          </cell>
          <cell r="C4484">
            <v>3.0945661387463685</v>
          </cell>
          <cell r="D4484">
            <v>2.3631405622489954</v>
          </cell>
          <cell r="E4484">
            <v>2.92</v>
          </cell>
          <cell r="F4484">
            <v>2.38679455721615E-2</v>
          </cell>
        </row>
        <row r="4485">
          <cell r="A4485">
            <v>41425</v>
          </cell>
          <cell r="B4485">
            <v>1.52</v>
          </cell>
          <cell r="C4485">
            <v>3.0942149866190833</v>
          </cell>
          <cell r="D4485">
            <v>2.3612690763052204</v>
          </cell>
          <cell r="E4485">
            <v>2.92</v>
          </cell>
          <cell r="F4485">
            <v>2.2301516503122211E-2</v>
          </cell>
        </row>
        <row r="4486">
          <cell r="A4486">
            <v>41428</v>
          </cell>
          <cell r="B4486">
            <v>1.51</v>
          </cell>
          <cell r="C4486">
            <v>3.0938617614269721</v>
          </cell>
          <cell r="D4486">
            <v>2.3594457831325295</v>
          </cell>
          <cell r="E4486">
            <v>2.92</v>
          </cell>
          <cell r="F4486">
            <v>2.1181716833890748E-2</v>
          </cell>
        </row>
        <row r="4487">
          <cell r="A4487">
            <v>41429</v>
          </cell>
          <cell r="B4487">
            <v>1.49</v>
          </cell>
          <cell r="C4487">
            <v>3.0935042353990125</v>
          </cell>
          <cell r="D4487">
            <v>2.3577269076305214</v>
          </cell>
          <cell r="E4487">
            <v>2.92</v>
          </cell>
          <cell r="F4487">
            <v>1.5827017387427554E-2</v>
          </cell>
        </row>
        <row r="4488">
          <cell r="A4488">
            <v>41430</v>
          </cell>
          <cell r="B4488">
            <v>1.49</v>
          </cell>
          <cell r="C4488">
            <v>3.0931468687318855</v>
          </cell>
          <cell r="D4488">
            <v>2.3559839357429708</v>
          </cell>
          <cell r="E4488">
            <v>2.92</v>
          </cell>
          <cell r="F4488">
            <v>1.582349008246044E-2</v>
          </cell>
        </row>
        <row r="4489">
          <cell r="A4489">
            <v>41431</v>
          </cell>
          <cell r="B4489">
            <v>1.48</v>
          </cell>
          <cell r="C4489">
            <v>3.0927874331550735</v>
          </cell>
          <cell r="D4489">
            <v>2.3541927710843362</v>
          </cell>
          <cell r="E4489">
            <v>2.92</v>
          </cell>
          <cell r="F4489">
            <v>1.1586452762923352E-2</v>
          </cell>
        </row>
        <row r="4490">
          <cell r="A4490">
            <v>41432</v>
          </cell>
          <cell r="B4490">
            <v>1.46</v>
          </cell>
          <cell r="C4490">
            <v>3.0924237023835972</v>
          </cell>
          <cell r="D4490">
            <v>2.3522650602409625</v>
          </cell>
          <cell r="E4490">
            <v>2.92</v>
          </cell>
          <cell r="F4490">
            <v>6.0147026063711298E-3</v>
          </cell>
        </row>
        <row r="4491">
          <cell r="A4491">
            <v>41438</v>
          </cell>
          <cell r="B4491">
            <v>1.42</v>
          </cell>
          <cell r="C4491">
            <v>3.0920512249443135</v>
          </cell>
          <cell r="D4491">
            <v>2.3500080321285126</v>
          </cell>
          <cell r="E4491">
            <v>2.92</v>
          </cell>
          <cell r="F4491">
            <v>1.3363028953229399E-3</v>
          </cell>
        </row>
        <row r="4492">
          <cell r="A4492">
            <v>41439</v>
          </cell>
          <cell r="B4492">
            <v>1.43</v>
          </cell>
          <cell r="C4492">
            <v>3.0916811400578865</v>
          </cell>
          <cell r="D4492">
            <v>2.3477911646586325</v>
          </cell>
          <cell r="E4492">
            <v>2.92</v>
          </cell>
          <cell r="F4492">
            <v>1.7813404586951682E-3</v>
          </cell>
        </row>
        <row r="4493">
          <cell r="A4493">
            <v>41442</v>
          </cell>
          <cell r="B4493">
            <v>1.42</v>
          </cell>
          <cell r="C4493">
            <v>3.0913089937666896</v>
          </cell>
          <cell r="D4493">
            <v>2.3456465863453793</v>
          </cell>
          <cell r="E4493">
            <v>2.92</v>
          </cell>
          <cell r="F4493">
            <v>1.3357079252003562E-3</v>
          </cell>
        </row>
        <row r="4494">
          <cell r="A4494">
            <v>41443</v>
          </cell>
          <cell r="B4494">
            <v>1.42</v>
          </cell>
          <cell r="C4494">
            <v>3.0909370131315312</v>
          </cell>
          <cell r="D4494">
            <v>2.343453815261042</v>
          </cell>
          <cell r="E4494">
            <v>2.92</v>
          </cell>
          <cell r="F4494">
            <v>1.3354106387714222E-3</v>
          </cell>
        </row>
        <row r="4495">
          <cell r="A4495">
            <v>41444</v>
          </cell>
          <cell r="B4495">
            <v>1.41</v>
          </cell>
          <cell r="C4495">
            <v>3.0905629728526853</v>
          </cell>
          <cell r="D4495">
            <v>2.3410923694779089</v>
          </cell>
          <cell r="E4495">
            <v>2.92</v>
          </cell>
          <cell r="F4495">
            <v>8.9007565643079659E-4</v>
          </cell>
        </row>
        <row r="4496">
          <cell r="A4496">
            <v>41445</v>
          </cell>
          <cell r="B4496">
            <v>1.37</v>
          </cell>
          <cell r="C4496">
            <v>3.0901802002224628</v>
          </cell>
          <cell r="D4496">
            <v>2.3386345381526072</v>
          </cell>
          <cell r="E4496">
            <v>2.92</v>
          </cell>
          <cell r="F4496">
            <v>0</v>
          </cell>
        </row>
        <row r="4497">
          <cell r="A4497">
            <v>41446</v>
          </cell>
          <cell r="B4497">
            <v>1.36</v>
          </cell>
          <cell r="C4497">
            <v>3.0897953736654737</v>
          </cell>
          <cell r="D4497">
            <v>2.3362088353413624</v>
          </cell>
          <cell r="E4497">
            <v>2.92</v>
          </cell>
          <cell r="F4497">
            <v>0</v>
          </cell>
        </row>
        <row r="4498">
          <cell r="A4498">
            <v>41449</v>
          </cell>
          <cell r="B4498">
            <v>1.29</v>
          </cell>
          <cell r="C4498">
            <v>3.0893951523237648</v>
          </cell>
          <cell r="D4498">
            <v>2.3338714859437721</v>
          </cell>
          <cell r="E4498">
            <v>2.92</v>
          </cell>
          <cell r="F4498">
            <v>0</v>
          </cell>
        </row>
        <row r="4499">
          <cell r="A4499">
            <v>41450</v>
          </cell>
          <cell r="B4499">
            <v>1.29</v>
          </cell>
          <cell r="C4499">
            <v>3.0889951089372993</v>
          </cell>
          <cell r="D4499">
            <v>2.3314618473895559</v>
          </cell>
          <cell r="E4499">
            <v>2.92</v>
          </cell>
          <cell r="F4499">
            <v>0</v>
          </cell>
        </row>
        <row r="4500">
          <cell r="A4500">
            <v>41451</v>
          </cell>
          <cell r="B4500">
            <v>1.28</v>
          </cell>
          <cell r="C4500">
            <v>3.0885930206712544</v>
          </cell>
          <cell r="D4500">
            <v>2.3290923694779098</v>
          </cell>
          <cell r="E4500">
            <v>2.92</v>
          </cell>
          <cell r="F4500">
            <v>0</v>
          </cell>
        </row>
        <row r="4501">
          <cell r="A4501">
            <v>41452</v>
          </cell>
          <cell r="B4501">
            <v>1.28</v>
          </cell>
          <cell r="C4501">
            <v>3.0881911111111053</v>
          </cell>
          <cell r="D4501">
            <v>2.3267148594377494</v>
          </cell>
          <cell r="E4501">
            <v>2.92</v>
          </cell>
          <cell r="F4501">
            <v>0</v>
          </cell>
        </row>
        <row r="4502">
          <cell r="A4502">
            <v>41453</v>
          </cell>
          <cell r="B4502">
            <v>1.31</v>
          </cell>
          <cell r="C4502">
            <v>3.0877960453232554</v>
          </cell>
          <cell r="D4502">
            <v>2.3244016064257012</v>
          </cell>
          <cell r="E4502">
            <v>2.92</v>
          </cell>
          <cell r="F4502">
            <v>8.8869140191068653E-4</v>
          </cell>
        </row>
        <row r="4503">
          <cell r="A4503">
            <v>41456</v>
          </cell>
          <cell r="B4503">
            <v>1.32</v>
          </cell>
          <cell r="C4503">
            <v>3.0874033762772042</v>
          </cell>
          <cell r="D4503">
            <v>2.3219999999999983</v>
          </cell>
          <cell r="E4503">
            <v>2.92</v>
          </cell>
          <cell r="F4503">
            <v>1.1106175033318525E-3</v>
          </cell>
        </row>
        <row r="4504">
          <cell r="A4504">
            <v>41457</v>
          </cell>
          <cell r="B4504">
            <v>1.33</v>
          </cell>
          <cell r="C4504">
            <v>3.0870131023761873</v>
          </cell>
          <cell r="D4504">
            <v>2.3196305220883522</v>
          </cell>
          <cell r="E4504">
            <v>2.92</v>
          </cell>
          <cell r="F4504">
            <v>1.3324450366422385E-3</v>
          </cell>
        </row>
        <row r="4505">
          <cell r="A4505">
            <v>41458</v>
          </cell>
          <cell r="B4505">
            <v>1.32</v>
          </cell>
          <cell r="C4505">
            <v>3.0866207815275248</v>
          </cell>
          <cell r="D4505">
            <v>2.3172610441767061</v>
          </cell>
          <cell r="E4505">
            <v>2.92</v>
          </cell>
          <cell r="F4505">
            <v>1.1101243339253996E-3</v>
          </cell>
        </row>
        <row r="4506">
          <cell r="A4506">
            <v>41459</v>
          </cell>
          <cell r="B4506">
            <v>1.33</v>
          </cell>
          <cell r="C4506">
            <v>3.0862308546059873</v>
          </cell>
          <cell r="D4506">
            <v>2.3149236947791159</v>
          </cell>
          <cell r="E4506">
            <v>2.92</v>
          </cell>
          <cell r="F4506">
            <v>1.5538290788013318E-3</v>
          </cell>
        </row>
        <row r="4507">
          <cell r="A4507">
            <v>41460</v>
          </cell>
          <cell r="B4507">
            <v>1.33</v>
          </cell>
          <cell r="C4507">
            <v>3.0858411007545432</v>
          </cell>
          <cell r="D4507">
            <v>2.3127389558232925</v>
          </cell>
          <cell r="E4507">
            <v>2.92</v>
          </cell>
          <cell r="F4507">
            <v>1.5534842432312472E-3</v>
          </cell>
        </row>
        <row r="4508">
          <cell r="A4508">
            <v>41463</v>
          </cell>
          <cell r="B4508">
            <v>1.3</v>
          </cell>
          <cell r="C4508">
            <v>3.0854448635455896</v>
          </cell>
          <cell r="D4508">
            <v>2.3104417670682729</v>
          </cell>
          <cell r="E4508">
            <v>2.92</v>
          </cell>
          <cell r="F4508">
            <v>8.8750832039050369E-4</v>
          </cell>
        </row>
        <row r="4509">
          <cell r="A4509">
            <v>41464</v>
          </cell>
          <cell r="B4509">
            <v>1.31</v>
          </cell>
          <cell r="C4509">
            <v>3.0850510204081569</v>
          </cell>
          <cell r="D4509">
            <v>2.3082088353413655</v>
          </cell>
          <cell r="E4509">
            <v>2.92</v>
          </cell>
          <cell r="F4509">
            <v>1.1091393078970719E-3</v>
          </cell>
        </row>
        <row r="4510">
          <cell r="A4510">
            <v>41465</v>
          </cell>
          <cell r="B4510">
            <v>1.33</v>
          </cell>
          <cell r="C4510">
            <v>3.0846617875360325</v>
          </cell>
          <cell r="D4510">
            <v>2.3059919678714862</v>
          </cell>
          <cell r="E4510">
            <v>2.92</v>
          </cell>
          <cell r="F4510">
            <v>1.996007984031936E-3</v>
          </cell>
        </row>
        <row r="4511">
          <cell r="A4511">
            <v>41466</v>
          </cell>
          <cell r="B4511">
            <v>1.37</v>
          </cell>
          <cell r="C4511">
            <v>3.084281596452322</v>
          </cell>
          <cell r="D4511">
            <v>2.3039116465863452</v>
          </cell>
          <cell r="E4511">
            <v>2.92</v>
          </cell>
          <cell r="F4511">
            <v>3.1042128603104213E-3</v>
          </cell>
        </row>
        <row r="4512">
          <cell r="A4512">
            <v>41467</v>
          </cell>
          <cell r="B4512">
            <v>1.35</v>
          </cell>
          <cell r="C4512">
            <v>3.0838971403236473</v>
          </cell>
          <cell r="D4512">
            <v>2.3017991967871483</v>
          </cell>
          <cell r="E4512">
            <v>2.92</v>
          </cell>
          <cell r="F4512">
            <v>2.881844380403458E-3</v>
          </cell>
        </row>
        <row r="4513">
          <cell r="A4513">
            <v>41470</v>
          </cell>
          <cell r="B4513">
            <v>1.36</v>
          </cell>
          <cell r="C4513">
            <v>3.0835150709219796</v>
          </cell>
          <cell r="D4513">
            <v>2.2996224899598396</v>
          </cell>
          <cell r="E4513">
            <v>2.92</v>
          </cell>
          <cell r="F4513">
            <v>3.1028368794326243E-3</v>
          </cell>
        </row>
        <row r="4514">
          <cell r="A4514">
            <v>41471</v>
          </cell>
          <cell r="B4514">
            <v>1.37</v>
          </cell>
          <cell r="C4514">
            <v>3.0831353866607518</v>
          </cell>
          <cell r="D4514">
            <v>2.2975100401606428</v>
          </cell>
          <cell r="E4514">
            <v>2.92</v>
          </cell>
          <cell r="F4514">
            <v>3.5453135386660757E-3</v>
          </cell>
        </row>
        <row r="4515">
          <cell r="A4515">
            <v>41472</v>
          </cell>
          <cell r="B4515">
            <v>1.35</v>
          </cell>
          <cell r="C4515">
            <v>3.0827514399645488</v>
          </cell>
          <cell r="D4515">
            <v>2.2953493975903614</v>
          </cell>
          <cell r="E4515">
            <v>2.92</v>
          </cell>
          <cell r="F4515">
            <v>2.8799291094373063E-3</v>
          </cell>
        </row>
        <row r="4516">
          <cell r="A4516">
            <v>41473</v>
          </cell>
          <cell r="B4516">
            <v>1.34</v>
          </cell>
          <cell r="C4516">
            <v>3.0823654485049774</v>
          </cell>
          <cell r="D4516">
            <v>2.2931566265060246</v>
          </cell>
          <cell r="E4516">
            <v>2.92</v>
          </cell>
          <cell r="F4516">
            <v>2.8792912513842745E-3</v>
          </cell>
        </row>
        <row r="4517">
          <cell r="A4517">
            <v>41474</v>
          </cell>
          <cell r="B4517">
            <v>1.32</v>
          </cell>
          <cell r="C4517">
            <v>3.0819751992914024</v>
          </cell>
          <cell r="D4517">
            <v>2.2909718875502016</v>
          </cell>
          <cell r="E4517">
            <v>2.92</v>
          </cell>
          <cell r="F4517">
            <v>1.550044286979628E-3</v>
          </cell>
        </row>
        <row r="4518">
          <cell r="A4518">
            <v>41477</v>
          </cell>
          <cell r="B4518">
            <v>1.33</v>
          </cell>
          <cell r="C4518">
            <v>3.0815873367279107</v>
          </cell>
          <cell r="D4518">
            <v>2.2888514056224909</v>
          </cell>
          <cell r="E4518">
            <v>2.92</v>
          </cell>
          <cell r="F4518">
            <v>2.2138587558113792E-3</v>
          </cell>
        </row>
        <row r="4519">
          <cell r="A4519">
            <v>41478</v>
          </cell>
          <cell r="B4519">
            <v>1.35</v>
          </cell>
          <cell r="C4519">
            <v>3.0812040725984891</v>
          </cell>
          <cell r="D4519">
            <v>2.2867630522088369</v>
          </cell>
          <cell r="E4519">
            <v>2.92</v>
          </cell>
          <cell r="F4519">
            <v>3.5413899955732625E-3</v>
          </cell>
        </row>
        <row r="4520">
          <cell r="A4520">
            <v>41479</v>
          </cell>
          <cell r="B4520">
            <v>1.34</v>
          </cell>
          <cell r="C4520">
            <v>3.0808187652135373</v>
          </cell>
          <cell r="D4520">
            <v>2.2846827309236963</v>
          </cell>
          <cell r="E4520">
            <v>2.92</v>
          </cell>
          <cell r="F4520">
            <v>3.3193184332816995E-3</v>
          </cell>
        </row>
        <row r="4521">
          <cell r="A4521">
            <v>41480</v>
          </cell>
          <cell r="B4521">
            <v>1.34</v>
          </cell>
          <cell r="C4521">
            <v>3.0804336283185783</v>
          </cell>
          <cell r="D4521">
            <v>2.282851405622492</v>
          </cell>
          <cell r="E4521">
            <v>2.92</v>
          </cell>
          <cell r="F4521">
            <v>3.3185840707964601E-3</v>
          </cell>
        </row>
        <row r="4522">
          <cell r="A4522">
            <v>41481</v>
          </cell>
          <cell r="B4522">
            <v>1.33</v>
          </cell>
          <cell r="C4522">
            <v>3.0800464499004589</v>
          </cell>
          <cell r="D4522">
            <v>2.2810522088353431</v>
          </cell>
          <cell r="E4522">
            <v>2.92</v>
          </cell>
          <cell r="F4522">
            <v>2.2119000221190004E-3</v>
          </cell>
        </row>
        <row r="4523">
          <cell r="A4523">
            <v>41484</v>
          </cell>
          <cell r="B4523">
            <v>1.31</v>
          </cell>
          <cell r="C4523">
            <v>3.0796550199026922</v>
          </cell>
          <cell r="D4523">
            <v>2.2792931726907653</v>
          </cell>
          <cell r="E4523">
            <v>2.92</v>
          </cell>
          <cell r="F4523">
            <v>1.1057054400707652E-3</v>
          </cell>
        </row>
        <row r="4524">
          <cell r="A4524">
            <v>41485</v>
          </cell>
          <cell r="B4524">
            <v>1.32</v>
          </cell>
          <cell r="C4524">
            <v>3.0792659739111148</v>
          </cell>
          <cell r="D4524">
            <v>2.2776305220883555</v>
          </cell>
          <cell r="E4524">
            <v>2.92</v>
          </cell>
          <cell r="F4524">
            <v>1.7687375635640063E-3</v>
          </cell>
        </row>
        <row r="4525">
          <cell r="A4525">
            <v>41486</v>
          </cell>
          <cell r="B4525">
            <v>1.32</v>
          </cell>
          <cell r="C4525">
            <v>3.0788770999115767</v>
          </cell>
          <cell r="D4525">
            <v>2.2759598393574318</v>
          </cell>
          <cell r="E4525">
            <v>2.915</v>
          </cell>
          <cell r="F4525">
            <v>1.7683465959328027E-3</v>
          </cell>
        </row>
        <row r="4526">
          <cell r="A4526">
            <v>41487</v>
          </cell>
          <cell r="B4526">
            <v>1.34</v>
          </cell>
          <cell r="C4526">
            <v>3.0784928176795519</v>
          </cell>
          <cell r="D4526">
            <v>2.2743775100401629</v>
          </cell>
          <cell r="E4526">
            <v>2.91</v>
          </cell>
          <cell r="F4526">
            <v>4.1988950276243093E-3</v>
          </cell>
        </row>
        <row r="4527">
          <cell r="A4527">
            <v>41488</v>
          </cell>
          <cell r="B4527">
            <v>1.34</v>
          </cell>
          <cell r="C4527">
            <v>3.0781087052585003</v>
          </cell>
          <cell r="D4527">
            <v>2.2726586345381543</v>
          </cell>
          <cell r="E4527">
            <v>2.91</v>
          </cell>
          <cell r="F4527">
            <v>4.1979673000441895E-3</v>
          </cell>
        </row>
        <row r="4528">
          <cell r="A4528">
            <v>41491</v>
          </cell>
          <cell r="B4528">
            <v>1.36</v>
          </cell>
          <cell r="C4528">
            <v>3.0777291804727134</v>
          </cell>
          <cell r="D4528">
            <v>2.2711325301204837</v>
          </cell>
          <cell r="E4528">
            <v>2.91</v>
          </cell>
          <cell r="F4528">
            <v>5.9642147117296221E-3</v>
          </cell>
        </row>
        <row r="4529">
          <cell r="A4529">
            <v>41492</v>
          </cell>
          <cell r="B4529">
            <v>1.36</v>
          </cell>
          <cell r="C4529">
            <v>3.077349823321549</v>
          </cell>
          <cell r="D4529">
            <v>2.2695261044176722</v>
          </cell>
          <cell r="E4529">
            <v>2.91</v>
          </cell>
          <cell r="F4529">
            <v>5.9628975265017667E-3</v>
          </cell>
        </row>
        <row r="4530">
          <cell r="A4530">
            <v>41493</v>
          </cell>
          <cell r="B4530">
            <v>1.35</v>
          </cell>
          <cell r="C4530">
            <v>3.0769684257010321</v>
          </cell>
          <cell r="D4530">
            <v>2.2679759036144596</v>
          </cell>
          <cell r="E4530">
            <v>2.91</v>
          </cell>
          <cell r="F4530">
            <v>5.2991830426142635E-3</v>
          </cell>
        </row>
        <row r="4531">
          <cell r="A4531">
            <v>41494</v>
          </cell>
          <cell r="B4531">
            <v>1.35</v>
          </cell>
          <cell r="C4531">
            <v>3.0765871964679858</v>
          </cell>
          <cell r="D4531">
            <v>2.2663855421686758</v>
          </cell>
          <cell r="E4531">
            <v>2.91</v>
          </cell>
          <cell r="F4531">
            <v>5.2980132450331126E-3</v>
          </cell>
        </row>
        <row r="4532">
          <cell r="A4532">
            <v>41495</v>
          </cell>
          <cell r="B4532">
            <v>1.35</v>
          </cell>
          <cell r="C4532">
            <v>3.0762061355109194</v>
          </cell>
          <cell r="D4532">
            <v>2.2647068273092379</v>
          </cell>
          <cell r="E4532">
            <v>2.91</v>
          </cell>
          <cell r="F4532">
            <v>5.2968439638048995E-3</v>
          </cell>
        </row>
        <row r="4533">
          <cell r="A4533">
            <v>41498</v>
          </cell>
          <cell r="B4533">
            <v>1.39</v>
          </cell>
          <cell r="C4533">
            <v>3.075834068843772</v>
          </cell>
          <cell r="D4533">
            <v>2.2630682730923706</v>
          </cell>
          <cell r="E4533">
            <v>2.91</v>
          </cell>
          <cell r="F4533">
            <v>8.1641659311562226E-3</v>
          </cell>
        </row>
        <row r="4534">
          <cell r="A4534">
            <v>41499</v>
          </cell>
          <cell r="B4534">
            <v>1.39</v>
          </cell>
          <cell r="C4534">
            <v>3.0754621663357544</v>
          </cell>
          <cell r="D4534">
            <v>2.2615662650602419</v>
          </cell>
          <cell r="E4534">
            <v>2.91</v>
          </cell>
          <cell r="F4534">
            <v>8.1623648797705707E-3</v>
          </cell>
        </row>
        <row r="4535">
          <cell r="A4535">
            <v>41500</v>
          </cell>
          <cell r="B4535">
            <v>1.39</v>
          </cell>
          <cell r="C4535">
            <v>3.0750904278782474</v>
          </cell>
          <cell r="D4535">
            <v>2.2600963855421692</v>
          </cell>
          <cell r="E4535">
            <v>2.91</v>
          </cell>
          <cell r="F4535">
            <v>8.1605646228495813E-3</v>
          </cell>
        </row>
        <row r="4536">
          <cell r="A4536">
            <v>41501</v>
          </cell>
          <cell r="B4536">
            <v>1.37</v>
          </cell>
          <cell r="C4536">
            <v>3.0747144432193991</v>
          </cell>
          <cell r="D4536">
            <v>2.2586907630522091</v>
          </cell>
          <cell r="E4536">
            <v>2.91</v>
          </cell>
          <cell r="F4536">
            <v>7.4972436604189632E-3</v>
          </cell>
        </row>
        <row r="4537">
          <cell r="A4537">
            <v>41502</v>
          </cell>
          <cell r="B4537">
            <v>1.37</v>
          </cell>
          <cell r="C4537">
            <v>3.074338624338619</v>
          </cell>
          <cell r="D4537">
            <v>2.2572851405622489</v>
          </cell>
          <cell r="E4537">
            <v>2.91</v>
          </cell>
          <cell r="F4537">
            <v>7.4955908289241618E-3</v>
          </cell>
        </row>
        <row r="4538">
          <cell r="A4538">
            <v>41505</v>
          </cell>
          <cell r="B4538">
            <v>1.38</v>
          </cell>
          <cell r="C4538">
            <v>3.0739651752259145</v>
          </cell>
          <cell r="D4538">
            <v>2.2558473895582329</v>
          </cell>
          <cell r="E4538">
            <v>2.91</v>
          </cell>
          <cell r="F4538">
            <v>8.5959885386819486E-3</v>
          </cell>
        </row>
        <row r="4539">
          <cell r="A4539">
            <v>41506</v>
          </cell>
          <cell r="B4539">
            <v>1.36</v>
          </cell>
          <cell r="C4539">
            <v>3.07358748347289</v>
          </cell>
          <cell r="D4539">
            <v>2.2544257028112451</v>
          </cell>
          <cell r="E4539">
            <v>2.91</v>
          </cell>
          <cell r="F4539">
            <v>6.6108417805200532E-3</v>
          </cell>
        </row>
        <row r="4540">
          <cell r="A4540">
            <v>41507</v>
          </cell>
          <cell r="B4540">
            <v>1.37</v>
          </cell>
          <cell r="C4540">
            <v>3.0732121612689967</v>
          </cell>
          <cell r="D4540">
            <v>2.252899598393574</v>
          </cell>
          <cell r="E4540">
            <v>2.91</v>
          </cell>
          <cell r="F4540">
            <v>7.7109495483586692E-3</v>
          </cell>
        </row>
        <row r="4541">
          <cell r="A4541">
            <v>41508</v>
          </cell>
          <cell r="B4541">
            <v>1.36</v>
          </cell>
          <cell r="C4541">
            <v>3.0728348017621094</v>
          </cell>
          <cell r="D4541">
            <v>2.2513413654618475</v>
          </cell>
          <cell r="E4541">
            <v>2.91</v>
          </cell>
          <cell r="F4541">
            <v>6.6079295154185024E-3</v>
          </cell>
        </row>
        <row r="4542">
          <cell r="A4542">
            <v>41509</v>
          </cell>
          <cell r="B4542">
            <v>1.35</v>
          </cell>
          <cell r="C4542">
            <v>3.0724554062981673</v>
          </cell>
          <cell r="D4542">
            <v>2.2496787148594377</v>
          </cell>
          <cell r="E4542">
            <v>2.91</v>
          </cell>
          <cell r="F4542">
            <v>5.2851794758863686E-3</v>
          </cell>
        </row>
        <row r="4543">
          <cell r="A4543">
            <v>41512</v>
          </cell>
          <cell r="B4543">
            <v>1.38</v>
          </cell>
          <cell r="C4543">
            <v>3.0720827829150101</v>
          </cell>
          <cell r="D4543">
            <v>2.2480722891566267</v>
          </cell>
          <cell r="E4543">
            <v>2.91</v>
          </cell>
          <cell r="F4543">
            <v>9.4671950682518706E-3</v>
          </cell>
        </row>
        <row r="4544">
          <cell r="A4544">
            <v>41513</v>
          </cell>
          <cell r="B4544">
            <v>1.38</v>
          </cell>
          <cell r="C4544">
            <v>3.0717103235747247</v>
          </cell>
          <cell r="D4544">
            <v>2.2464899598393577</v>
          </cell>
          <cell r="E4544">
            <v>2.91</v>
          </cell>
          <cell r="F4544">
            <v>9.465111160026414E-3</v>
          </cell>
        </row>
        <row r="4545">
          <cell r="A4545">
            <v>41514</v>
          </cell>
          <cell r="B4545">
            <v>1.38</v>
          </cell>
          <cell r="C4545">
            <v>3.0713380281690084</v>
          </cell>
          <cell r="D4545">
            <v>2.2448835341365467</v>
          </cell>
          <cell r="E4545">
            <v>2.91</v>
          </cell>
          <cell r="F4545">
            <v>9.463028169014084E-3</v>
          </cell>
        </row>
        <row r="4546">
          <cell r="A4546">
            <v>41515</v>
          </cell>
          <cell r="B4546">
            <v>1.38</v>
          </cell>
          <cell r="C4546">
            <v>3.0709658965896534</v>
          </cell>
          <cell r="D4546">
            <v>2.2433734939759042</v>
          </cell>
          <cell r="E4546">
            <v>2.91</v>
          </cell>
          <cell r="F4546">
            <v>9.4609460946094605E-3</v>
          </cell>
        </row>
        <row r="4547">
          <cell r="A4547">
            <v>41516</v>
          </cell>
          <cell r="B4547">
            <v>1.38</v>
          </cell>
          <cell r="C4547">
            <v>3.0705939287285466</v>
          </cell>
          <cell r="D4547">
            <v>2.2419357429718882</v>
          </cell>
          <cell r="E4547">
            <v>2.91</v>
          </cell>
          <cell r="F4547">
            <v>9.4588649362076557E-3</v>
          </cell>
        </row>
        <row r="4548">
          <cell r="A4548">
            <v>41519</v>
          </cell>
          <cell r="B4548">
            <v>1.38</v>
          </cell>
          <cell r="C4548">
            <v>3.0702221244776715</v>
          </cell>
          <cell r="D4548">
            <v>2.2405140562249004</v>
          </cell>
          <cell r="E4548">
            <v>2.91</v>
          </cell>
          <cell r="F4548">
            <v>9.456784693204311E-3</v>
          </cell>
        </row>
        <row r="4549">
          <cell r="A4549">
            <v>41520</v>
          </cell>
          <cell r="B4549">
            <v>1.4</v>
          </cell>
          <cell r="C4549">
            <v>3.0698548812664845</v>
          </cell>
          <cell r="D4549">
            <v>2.2390200803212861</v>
          </cell>
          <cell r="E4549">
            <v>2.91</v>
          </cell>
          <cell r="F4549">
            <v>1.2093227792436236E-2</v>
          </cell>
        </row>
        <row r="4550">
          <cell r="A4550">
            <v>41521</v>
          </cell>
          <cell r="B4550">
            <v>1.4</v>
          </cell>
          <cell r="C4550">
            <v>3.069487799516371</v>
          </cell>
          <cell r="D4550">
            <v>2.237445783132531</v>
          </cell>
          <cell r="E4550">
            <v>2.91</v>
          </cell>
          <cell r="F4550">
            <v>1.2090569355902397E-2</v>
          </cell>
        </row>
        <row r="4551">
          <cell r="A4551">
            <v>41522</v>
          </cell>
          <cell r="B4551">
            <v>1.4</v>
          </cell>
          <cell r="C4551">
            <v>3.0691208791208728</v>
          </cell>
          <cell r="D4551">
            <v>2.235887550200804</v>
          </cell>
          <cell r="E4551">
            <v>2.91</v>
          </cell>
          <cell r="F4551">
            <v>1.2087912087912088E-2</v>
          </cell>
        </row>
        <row r="4552">
          <cell r="A4552">
            <v>41523</v>
          </cell>
          <cell r="B4552">
            <v>1.41</v>
          </cell>
          <cell r="C4552">
            <v>3.0687563172928964</v>
          </cell>
          <cell r="D4552">
            <v>2.2343453815261052</v>
          </cell>
          <cell r="E4552">
            <v>2.91</v>
          </cell>
          <cell r="F4552">
            <v>1.3183915622940013E-2</v>
          </cell>
        </row>
        <row r="4553">
          <cell r="A4553">
            <v>41526</v>
          </cell>
          <cell r="B4553">
            <v>1.46</v>
          </cell>
          <cell r="C4553">
            <v>3.0684028998242465</v>
          </cell>
          <cell r="D4553">
            <v>2.2327710843373501</v>
          </cell>
          <cell r="E4553">
            <v>2.9050000000000002</v>
          </cell>
          <cell r="F4553">
            <v>1.9551845342706504E-2</v>
          </cell>
        </row>
        <row r="4554">
          <cell r="A4554">
            <v>41527</v>
          </cell>
          <cell r="B4554">
            <v>1.47</v>
          </cell>
          <cell r="C4554">
            <v>3.0680518339556269</v>
          </cell>
          <cell r="D4554">
            <v>2.2312530120481928</v>
          </cell>
          <cell r="E4554">
            <v>2.9</v>
          </cell>
          <cell r="F4554">
            <v>2.2622446738414233E-2</v>
          </cell>
        </row>
        <row r="4555">
          <cell r="A4555">
            <v>41528</v>
          </cell>
          <cell r="B4555">
            <v>1.48</v>
          </cell>
          <cell r="C4555">
            <v>3.067703118137894</v>
          </cell>
          <cell r="D4555">
            <v>2.2297028112449802</v>
          </cell>
          <cell r="E4555">
            <v>2.9</v>
          </cell>
          <cell r="F4555">
            <v>2.5691699604743084E-2</v>
          </cell>
        </row>
        <row r="4556">
          <cell r="A4556">
            <v>41529</v>
          </cell>
          <cell r="B4556">
            <v>1.49</v>
          </cell>
          <cell r="C4556">
            <v>3.0673567508232642</v>
          </cell>
          <cell r="D4556">
            <v>2.2282168674698797</v>
          </cell>
          <cell r="E4556">
            <v>2.9</v>
          </cell>
          <cell r="F4556">
            <v>3.0296377607025245E-2</v>
          </cell>
        </row>
        <row r="4557">
          <cell r="A4557">
            <v>41530</v>
          </cell>
          <cell r="B4557">
            <v>1.47</v>
          </cell>
          <cell r="C4557">
            <v>3.0670061457418716</v>
          </cell>
          <cell r="D4557">
            <v>2.2267228915662649</v>
          </cell>
          <cell r="E4557">
            <v>2.9</v>
          </cell>
          <cell r="F4557">
            <v>2.2607550482879719E-2</v>
          </cell>
        </row>
        <row r="4558">
          <cell r="A4558">
            <v>41533</v>
          </cell>
          <cell r="B4558">
            <v>1.47</v>
          </cell>
          <cell r="C4558">
            <v>3.0666556945358718</v>
          </cell>
          <cell r="D4558">
            <v>2.2252851405622489</v>
          </cell>
          <cell r="E4558">
            <v>2.9</v>
          </cell>
          <cell r="F4558">
            <v>2.2602589422865922E-2</v>
          </cell>
        </row>
        <row r="4559">
          <cell r="A4559">
            <v>41534</v>
          </cell>
          <cell r="B4559">
            <v>1.44</v>
          </cell>
          <cell r="C4559">
            <v>3.0662988152698483</v>
          </cell>
          <cell r="D4559">
            <v>2.2237911646586346</v>
          </cell>
          <cell r="E4559">
            <v>2.9</v>
          </cell>
          <cell r="F4559">
            <v>1.6235190873189996E-2</v>
          </cell>
        </row>
        <row r="4560">
          <cell r="A4560">
            <v>41535</v>
          </cell>
          <cell r="B4560">
            <v>1.44</v>
          </cell>
          <cell r="C4560">
            <v>3.0659420925641521</v>
          </cell>
          <cell r="D4560">
            <v>2.2223534136546186</v>
          </cell>
          <cell r="E4560">
            <v>2.9</v>
          </cell>
          <cell r="F4560">
            <v>1.6231629743364773E-2</v>
          </cell>
        </row>
        <row r="4561">
          <cell r="A4561">
            <v>41540</v>
          </cell>
          <cell r="B4561">
            <v>1.46</v>
          </cell>
          <cell r="C4561">
            <v>3.0655899122806947</v>
          </cell>
          <cell r="D4561">
            <v>2.2209799196787152</v>
          </cell>
          <cell r="E4561">
            <v>2.9</v>
          </cell>
          <cell r="F4561">
            <v>1.9956140350877193E-2</v>
          </cell>
        </row>
        <row r="4562">
          <cell r="A4562">
            <v>41541</v>
          </cell>
          <cell r="B4562">
            <v>1.45</v>
          </cell>
          <cell r="C4562">
            <v>3.0652356939267635</v>
          </cell>
          <cell r="D4562">
            <v>2.2195662650602417</v>
          </cell>
          <cell r="E4562">
            <v>2.9</v>
          </cell>
          <cell r="F4562">
            <v>1.8417013812760358E-2</v>
          </cell>
        </row>
        <row r="4563">
          <cell r="A4563">
            <v>41542</v>
          </cell>
          <cell r="B4563">
            <v>1.45</v>
          </cell>
          <cell r="C4563">
            <v>3.0648816308636495</v>
          </cell>
          <cell r="D4563">
            <v>2.2181445783132534</v>
          </cell>
          <cell r="E4563">
            <v>2.9</v>
          </cell>
          <cell r="F4563">
            <v>1.8412976764576941E-2</v>
          </cell>
        </row>
        <row r="4564">
          <cell r="A4564">
            <v>41543</v>
          </cell>
          <cell r="B4564">
            <v>1.42</v>
          </cell>
          <cell r="C4564">
            <v>3.0645211483672954</v>
          </cell>
          <cell r="D4564">
            <v>2.216819277108435</v>
          </cell>
          <cell r="E4564">
            <v>2.9</v>
          </cell>
          <cell r="F4564">
            <v>1.4025860179706334E-2</v>
          </cell>
        </row>
        <row r="4565">
          <cell r="A4565">
            <v>41544</v>
          </cell>
          <cell r="B4565">
            <v>1.42</v>
          </cell>
          <cell r="C4565">
            <v>3.0641608238387312</v>
          </cell>
          <cell r="D4565">
            <v>2.2156144578313266</v>
          </cell>
          <cell r="E4565">
            <v>2.9</v>
          </cell>
          <cell r="F4565">
            <v>1.4022787028921999E-2</v>
          </cell>
        </row>
        <row r="4566">
          <cell r="A4566">
            <v>41547</v>
          </cell>
          <cell r="B4566">
            <v>1.38</v>
          </cell>
          <cell r="C4566">
            <v>3.063791894852129</v>
          </cell>
          <cell r="D4566">
            <v>2.2143855421686762</v>
          </cell>
          <cell r="E4566">
            <v>2.9</v>
          </cell>
          <cell r="F4566">
            <v>9.4194961664841176E-3</v>
          </cell>
        </row>
        <row r="4567">
          <cell r="A4567">
            <v>41555</v>
          </cell>
          <cell r="B4567">
            <v>1.39</v>
          </cell>
          <cell r="C4567">
            <v>3.0634253175646009</v>
          </cell>
          <cell r="D4567">
            <v>2.2131807228915674</v>
          </cell>
          <cell r="E4567">
            <v>2.9</v>
          </cell>
          <cell r="F4567">
            <v>1.1169513797634692E-2</v>
          </cell>
        </row>
        <row r="4568">
          <cell r="A4568">
            <v>41556</v>
          </cell>
          <cell r="B4568">
            <v>1.4</v>
          </cell>
          <cell r="C4568">
            <v>3.063061090431348</v>
          </cell>
          <cell r="D4568">
            <v>2.2119919678714877</v>
          </cell>
          <cell r="E4568">
            <v>2.9</v>
          </cell>
          <cell r="F4568">
            <v>1.2480840814539085E-2</v>
          </cell>
        </row>
        <row r="4569">
          <cell r="A4569">
            <v>41557</v>
          </cell>
          <cell r="B4569">
            <v>1.39</v>
          </cell>
          <cell r="C4569">
            <v>3.0626948336252116</v>
          </cell>
          <cell r="D4569">
            <v>2.2107871485943793</v>
          </cell>
          <cell r="E4569">
            <v>2.9</v>
          </cell>
          <cell r="F4569">
            <v>1.11646234676007E-2</v>
          </cell>
        </row>
        <row r="4570">
          <cell r="A4570">
            <v>41558</v>
          </cell>
          <cell r="B4570">
            <v>1.41</v>
          </cell>
          <cell r="C4570">
            <v>3.0623331144670534</v>
          </cell>
          <cell r="D4570">
            <v>2.2097188755020096</v>
          </cell>
          <cell r="E4570">
            <v>2.9</v>
          </cell>
          <cell r="F4570">
            <v>1.4007441453272051E-2</v>
          </cell>
        </row>
        <row r="4571">
          <cell r="A4571">
            <v>41561</v>
          </cell>
          <cell r="B4571">
            <v>1.42</v>
          </cell>
          <cell r="C4571">
            <v>3.0619737417943034</v>
          </cell>
          <cell r="D4571">
            <v>2.2086345381526113</v>
          </cell>
          <cell r="E4571">
            <v>2.9</v>
          </cell>
          <cell r="F4571">
            <v>1.5098468271334792E-2</v>
          </cell>
        </row>
        <row r="4572">
          <cell r="A4572">
            <v>41562</v>
          </cell>
          <cell r="B4572">
            <v>1.41</v>
          </cell>
          <cell r="C4572">
            <v>3.0616123386567415</v>
          </cell>
          <cell r="D4572">
            <v>2.2073734939759051</v>
          </cell>
          <cell r="E4572">
            <v>2.9</v>
          </cell>
          <cell r="F4572">
            <v>1.4001312623058412E-2</v>
          </cell>
        </row>
        <row r="4573">
          <cell r="A4573">
            <v>41563</v>
          </cell>
          <cell r="B4573">
            <v>1.39</v>
          </cell>
          <cell r="C4573">
            <v>3.0612467191600974</v>
          </cell>
          <cell r="D4573">
            <v>2.2061847389558245</v>
          </cell>
          <cell r="E4573">
            <v>2.9</v>
          </cell>
          <cell r="F4573">
            <v>1.1154855643044619E-2</v>
          </cell>
        </row>
        <row r="4574">
          <cell r="A4574">
            <v>41564</v>
          </cell>
          <cell r="B4574">
            <v>1.39</v>
          </cell>
          <cell r="C4574">
            <v>3.0608812595670161</v>
          </cell>
          <cell r="D4574">
            <v>2.2050200803212863</v>
          </cell>
          <cell r="E4574">
            <v>2.9</v>
          </cell>
          <cell r="F4574">
            <v>1.1152416356877323E-2</v>
          </cell>
        </row>
        <row r="4575">
          <cell r="A4575">
            <v>41565</v>
          </cell>
          <cell r="B4575">
            <v>1.39</v>
          </cell>
          <cell r="C4575">
            <v>3.0605159597726201</v>
          </cell>
          <cell r="D4575">
            <v>2.2038473895582338</v>
          </cell>
          <cell r="E4575">
            <v>2.9</v>
          </cell>
          <cell r="F4575">
            <v>1.114997813729777E-2</v>
          </cell>
        </row>
        <row r="4576">
          <cell r="A4576">
            <v>41568</v>
          </cell>
          <cell r="B4576">
            <v>1.41</v>
          </cell>
          <cell r="C4576">
            <v>3.0601551912568228</v>
          </cell>
          <cell r="D4576">
            <v>2.2027389558232939</v>
          </cell>
          <cell r="E4576">
            <v>2.9</v>
          </cell>
          <cell r="F4576">
            <v>1.46448087431694E-2</v>
          </cell>
        </row>
        <row r="4577">
          <cell r="A4577">
            <v>41569</v>
          </cell>
          <cell r="B4577">
            <v>1.4</v>
          </cell>
          <cell r="C4577">
            <v>3.0597923951048873</v>
          </cell>
          <cell r="D4577">
            <v>2.2016305220883541</v>
          </cell>
          <cell r="E4577">
            <v>2.9</v>
          </cell>
          <cell r="F4577">
            <v>1.333041958041958E-2</v>
          </cell>
        </row>
        <row r="4578">
          <cell r="A4578">
            <v>41570</v>
          </cell>
          <cell r="B4578">
            <v>1.38</v>
          </cell>
          <cell r="C4578">
            <v>3.0594253878086004</v>
          </cell>
          <cell r="D4578">
            <v>2.2004979919678718</v>
          </cell>
          <cell r="E4578">
            <v>2.9</v>
          </cell>
          <cell r="F4578">
            <v>9.39480008739349E-3</v>
          </cell>
        </row>
        <row r="4579">
          <cell r="A4579">
            <v>41571</v>
          </cell>
          <cell r="B4579">
            <v>1.37</v>
          </cell>
          <cell r="C4579">
            <v>3.0590563564875413</v>
          </cell>
          <cell r="D4579">
            <v>2.1993092369477916</v>
          </cell>
          <cell r="E4579">
            <v>2.895</v>
          </cell>
          <cell r="F4579">
            <v>8.0821319353429448E-3</v>
          </cell>
        </row>
        <row r="4580">
          <cell r="A4580">
            <v>41572</v>
          </cell>
          <cell r="B4580">
            <v>1.35</v>
          </cell>
          <cell r="C4580">
            <v>3.058683118584836</v>
          </cell>
          <cell r="D4580">
            <v>2.1981686746987954</v>
          </cell>
          <cell r="E4580">
            <v>2.89</v>
          </cell>
          <cell r="F4580">
            <v>5.2413190652980998E-3</v>
          </cell>
        </row>
        <row r="4581">
          <cell r="A4581">
            <v>41575</v>
          </cell>
          <cell r="B4581">
            <v>1.35</v>
          </cell>
          <cell r="C4581">
            <v>3.0583100436681145</v>
          </cell>
          <cell r="D4581">
            <v>2.1970522088353412</v>
          </cell>
          <cell r="E4581">
            <v>2.89</v>
          </cell>
          <cell r="F4581">
            <v>5.2401746724890829E-3</v>
          </cell>
        </row>
        <row r="4582">
          <cell r="A4582">
            <v>41576</v>
          </cell>
          <cell r="B4582">
            <v>1.35</v>
          </cell>
          <cell r="C4582">
            <v>3.057937131630641</v>
          </cell>
          <cell r="D4582">
            <v>2.19595983935743</v>
          </cell>
          <cell r="E4582">
            <v>2.89</v>
          </cell>
          <cell r="F4582">
            <v>5.2390307793058286E-3</v>
          </cell>
        </row>
        <row r="4583">
          <cell r="A4583">
            <v>41577</v>
          </cell>
          <cell r="B4583">
            <v>1.37</v>
          </cell>
          <cell r="C4583">
            <v>3.0575687472719264</v>
          </cell>
          <cell r="D4583">
            <v>2.1948915662650603</v>
          </cell>
          <cell r="E4583">
            <v>2.89</v>
          </cell>
          <cell r="F4583">
            <v>8.7298123090353563E-3</v>
          </cell>
        </row>
        <row r="4584">
          <cell r="A4584">
            <v>41578</v>
          </cell>
          <cell r="B4584">
            <v>1.36</v>
          </cell>
          <cell r="C4584">
            <v>3.0571983416975708</v>
          </cell>
          <cell r="D4584">
            <v>2.1938795180722894</v>
          </cell>
          <cell r="E4584">
            <v>2.89</v>
          </cell>
          <cell r="F4584">
            <v>7.4187213615535671E-3</v>
          </cell>
        </row>
        <row r="4585">
          <cell r="A4585">
            <v>41579</v>
          </cell>
          <cell r="B4585">
            <v>1.37</v>
          </cell>
          <cell r="C4585">
            <v>3.0568302792321047</v>
          </cell>
          <cell r="D4585">
            <v>2.1929236947791169</v>
          </cell>
          <cell r="E4585">
            <v>2.89</v>
          </cell>
          <cell r="F4585">
            <v>8.9441535776614307E-3</v>
          </cell>
        </row>
        <row r="4586">
          <cell r="A4586">
            <v>41582</v>
          </cell>
          <cell r="B4586">
            <v>1.37</v>
          </cell>
          <cell r="C4586">
            <v>3.0564623773173323</v>
          </cell>
          <cell r="D4586">
            <v>2.1919678714859443</v>
          </cell>
          <cell r="E4586">
            <v>2.89</v>
          </cell>
          <cell r="F4586">
            <v>8.9422028353326067E-3</v>
          </cell>
        </row>
        <row r="4587">
          <cell r="A4587">
            <v>41583</v>
          </cell>
          <cell r="B4587">
            <v>1.37</v>
          </cell>
          <cell r="C4587">
            <v>3.0560946358482268</v>
          </cell>
          <cell r="D4587">
            <v>2.191004016064257</v>
          </cell>
          <cell r="E4587">
            <v>2.89</v>
          </cell>
          <cell r="F4587">
            <v>8.9402529437418235E-3</v>
          </cell>
        </row>
        <row r="4588">
          <cell r="A4588">
            <v>41584</v>
          </cell>
          <cell r="B4588">
            <v>1.36</v>
          </cell>
          <cell r="C4588">
            <v>3.0557248746457315</v>
          </cell>
          <cell r="D4588">
            <v>2.1901044176706832</v>
          </cell>
          <cell r="E4588">
            <v>2.89</v>
          </cell>
          <cell r="F4588">
            <v>7.4122520165685636E-3</v>
          </cell>
        </row>
        <row r="4589">
          <cell r="A4589">
            <v>41585</v>
          </cell>
          <cell r="B4589">
            <v>1.36</v>
          </cell>
          <cell r="C4589">
            <v>3.0553552746294619</v>
          </cell>
          <cell r="D4589">
            <v>2.1892128514056233</v>
          </cell>
          <cell r="E4589">
            <v>2.89</v>
          </cell>
          <cell r="F4589">
            <v>7.4106364428945075E-3</v>
          </cell>
        </row>
        <row r="4590">
          <cell r="A4590">
            <v>41586</v>
          </cell>
          <cell r="B4590">
            <v>1.34</v>
          </cell>
          <cell r="C4590">
            <v>3.0549814774460602</v>
          </cell>
          <cell r="D4590">
            <v>2.1884016064257037</v>
          </cell>
          <cell r="E4590">
            <v>2.89</v>
          </cell>
          <cell r="F4590">
            <v>4.1403355850947923E-3</v>
          </cell>
        </row>
        <row r="4591">
          <cell r="A4591">
            <v>41589</v>
          </cell>
          <cell r="B4591">
            <v>1.35</v>
          </cell>
          <cell r="C4591">
            <v>3.0546100217864862</v>
          </cell>
          <cell r="D4591">
            <v>2.1876706827309245</v>
          </cell>
          <cell r="E4591">
            <v>2.89</v>
          </cell>
          <cell r="F4591">
            <v>5.4466230936819175E-3</v>
          </cell>
        </row>
        <row r="4592">
          <cell r="A4592">
            <v>41590</v>
          </cell>
          <cell r="B4592">
            <v>1.36</v>
          </cell>
          <cell r="C4592">
            <v>3.0542409061206648</v>
          </cell>
          <cell r="D4592">
            <v>2.1869799196787159</v>
          </cell>
          <cell r="E4592">
            <v>2.89</v>
          </cell>
          <cell r="F4592">
            <v>7.8414288825963841E-3</v>
          </cell>
        </row>
        <row r="4593">
          <cell r="A4593">
            <v>41591</v>
          </cell>
          <cell r="B4593">
            <v>1.33</v>
          </cell>
          <cell r="C4593">
            <v>3.0538654181184608</v>
          </cell>
          <cell r="D4593">
            <v>2.1860883534136555</v>
          </cell>
          <cell r="E4593">
            <v>2.89</v>
          </cell>
          <cell r="F4593">
            <v>2.8310104529616726E-3</v>
          </cell>
        </row>
        <row r="4594">
          <cell r="A4594">
            <v>41592</v>
          </cell>
          <cell r="B4594">
            <v>1.34</v>
          </cell>
          <cell r="C4594">
            <v>3.053492270846935</v>
          </cell>
          <cell r="D4594">
            <v>2.1850522088353426</v>
          </cell>
          <cell r="E4594">
            <v>2.89</v>
          </cell>
          <cell r="F4594">
            <v>4.3544524276072282E-3</v>
          </cell>
        </row>
        <row r="4595">
          <cell r="A4595">
            <v>41593</v>
          </cell>
          <cell r="B4595">
            <v>1.36</v>
          </cell>
          <cell r="C4595">
            <v>3.0531236395298156</v>
          </cell>
          <cell r="D4595">
            <v>2.1840562248995994</v>
          </cell>
          <cell r="E4595">
            <v>2.89</v>
          </cell>
          <cell r="F4595">
            <v>8.2716586852416198E-3</v>
          </cell>
        </row>
        <row r="4596">
          <cell r="A4596">
            <v>41596</v>
          </cell>
          <cell r="B4596">
            <v>1.4</v>
          </cell>
          <cell r="C4596">
            <v>3.0527638737758371</v>
          </cell>
          <cell r="D4596">
            <v>2.1830843373493991</v>
          </cell>
          <cell r="E4596">
            <v>2.89</v>
          </cell>
          <cell r="F4596">
            <v>1.7192600652883569E-2</v>
          </cell>
        </row>
        <row r="4597">
          <cell r="A4597">
            <v>41597</v>
          </cell>
          <cell r="B4597">
            <v>1.39</v>
          </cell>
          <cell r="C4597">
            <v>3.0524020887728396</v>
          </cell>
          <cell r="D4597">
            <v>2.1820321285140576</v>
          </cell>
          <cell r="E4597">
            <v>2.89</v>
          </cell>
          <cell r="F4597">
            <v>1.5013054830287207E-2</v>
          </cell>
        </row>
        <row r="4598">
          <cell r="A4598">
            <v>41598</v>
          </cell>
          <cell r="B4598">
            <v>1.4</v>
          </cell>
          <cell r="C4598">
            <v>3.0520426365020601</v>
          </cell>
          <cell r="D4598">
            <v>2.1809879518072304</v>
          </cell>
          <cell r="E4598">
            <v>2.89</v>
          </cell>
          <cell r="F4598">
            <v>1.7402653904720469E-2</v>
          </cell>
        </row>
        <row r="4599">
          <cell r="A4599">
            <v>41599</v>
          </cell>
          <cell r="B4599">
            <v>1.4</v>
          </cell>
          <cell r="C4599">
            <v>3.0516833405828558</v>
          </cell>
          <cell r="D4599">
            <v>2.1801365461847406</v>
          </cell>
          <cell r="E4599">
            <v>2.89</v>
          </cell>
          <cell r="F4599">
            <v>1.7398869073510223E-2</v>
          </cell>
        </row>
        <row r="4600">
          <cell r="A4600">
            <v>41600</v>
          </cell>
          <cell r="B4600">
            <v>1.4</v>
          </cell>
          <cell r="C4600">
            <v>3.0513242009132355</v>
          </cell>
          <cell r="D4600">
            <v>2.1792931726907643</v>
          </cell>
          <cell r="E4600">
            <v>2.89</v>
          </cell>
          <cell r="F4600">
            <v>1.7395085888236572E-2</v>
          </cell>
        </row>
        <row r="4601">
          <cell r="A4601">
            <v>41603</v>
          </cell>
          <cell r="B4601">
            <v>1.39</v>
          </cell>
          <cell r="C4601">
            <v>3.0509630434782542</v>
          </cell>
          <cell r="D4601">
            <v>2.1785060240963867</v>
          </cell>
          <cell r="E4601">
            <v>2.89</v>
          </cell>
          <cell r="F4601">
            <v>1.4999999999999999E-2</v>
          </cell>
        </row>
        <row r="4602">
          <cell r="A4602">
            <v>41604</v>
          </cell>
          <cell r="B4602">
            <v>1.39</v>
          </cell>
          <cell r="C4602">
            <v>3.0506020430341163</v>
          </cell>
          <cell r="D4602">
            <v>2.1777349397590373</v>
          </cell>
          <cell r="E4602">
            <v>2.89</v>
          </cell>
          <cell r="F4602">
            <v>1.4996739839165399E-2</v>
          </cell>
        </row>
        <row r="4603">
          <cell r="A4603">
            <v>41605</v>
          </cell>
          <cell r="B4603">
            <v>1.4</v>
          </cell>
          <cell r="C4603">
            <v>3.0502433724467553</v>
          </cell>
          <cell r="D4603">
            <v>2.1770361445783144</v>
          </cell>
          <cell r="E4603">
            <v>2.89</v>
          </cell>
          <cell r="F4603">
            <v>1.7818339852238158E-2</v>
          </cell>
        </row>
        <row r="4604">
          <cell r="A4604">
            <v>41606</v>
          </cell>
          <cell r="B4604">
            <v>1.41</v>
          </cell>
          <cell r="C4604">
            <v>3.0498870301976901</v>
          </cell>
          <cell r="D4604">
            <v>2.1762730923694789</v>
          </cell>
          <cell r="E4604">
            <v>2.89</v>
          </cell>
          <cell r="F4604">
            <v>2.0421464262437541E-2</v>
          </cell>
        </row>
        <row r="4605">
          <cell r="A4605">
            <v>41607</v>
          </cell>
          <cell r="B4605">
            <v>1.41</v>
          </cell>
          <cell r="C4605">
            <v>3.049530842745432</v>
          </cell>
          <cell r="D4605">
            <v>2.1755582329317273</v>
          </cell>
          <cell r="E4605">
            <v>2.89</v>
          </cell>
          <cell r="F4605">
            <v>2.0417028670721111E-2</v>
          </cell>
        </row>
        <row r="4606">
          <cell r="A4606">
            <v>41610</v>
          </cell>
          <cell r="B4606">
            <v>1.41</v>
          </cell>
          <cell r="C4606">
            <v>3.0491748099891351</v>
          </cell>
          <cell r="D4606">
            <v>2.1748594377510044</v>
          </cell>
          <cell r="E4606">
            <v>2.89</v>
          </cell>
          <cell r="F4606">
            <v>2.0412595005428882E-2</v>
          </cell>
        </row>
        <row r="4607">
          <cell r="A4607">
            <v>41611</v>
          </cell>
          <cell r="B4607">
            <v>1.42</v>
          </cell>
          <cell r="C4607">
            <v>3.0488211029092418</v>
          </cell>
          <cell r="D4607">
            <v>2.1742489959839362</v>
          </cell>
          <cell r="E4607">
            <v>2.89</v>
          </cell>
          <cell r="F4607">
            <v>2.2579244463742945E-2</v>
          </cell>
        </row>
        <row r="4608">
          <cell r="A4608">
            <v>41612</v>
          </cell>
          <cell r="B4608">
            <v>1.43</v>
          </cell>
          <cell r="C4608">
            <v>3.0484697199913109</v>
          </cell>
          <cell r="D4608">
            <v>2.1736305220883541</v>
          </cell>
          <cell r="E4608">
            <v>2.89</v>
          </cell>
          <cell r="F4608">
            <v>2.4310831343607554E-2</v>
          </cell>
        </row>
        <row r="4609">
          <cell r="A4609">
            <v>41613</v>
          </cell>
          <cell r="B4609">
            <v>1.43</v>
          </cell>
          <cell r="C4609">
            <v>3.0481184895833264</v>
          </cell>
          <cell r="D4609">
            <v>2.1729718875502009</v>
          </cell>
          <cell r="E4609">
            <v>2.89</v>
          </cell>
          <cell r="F4609">
            <v>2.4305555555555556E-2</v>
          </cell>
        </row>
        <row r="4610">
          <cell r="A4610">
            <v>41614</v>
          </cell>
          <cell r="B4610">
            <v>1.42</v>
          </cell>
          <cell r="C4610">
            <v>3.0477652419179799</v>
          </cell>
          <cell r="D4610">
            <v>2.1723212851405624</v>
          </cell>
          <cell r="E4610">
            <v>2.89</v>
          </cell>
          <cell r="F4610">
            <v>2.2564547624213494E-2</v>
          </cell>
        </row>
        <row r="4611">
          <cell r="A4611">
            <v>41617</v>
          </cell>
          <cell r="B4611">
            <v>1.42</v>
          </cell>
          <cell r="C4611">
            <v>3.0474121475054163</v>
          </cell>
          <cell r="D4611">
            <v>2.1717269076305219</v>
          </cell>
          <cell r="E4611">
            <v>2.89</v>
          </cell>
          <cell r="F4611">
            <v>2.2559652928416486E-2</v>
          </cell>
        </row>
        <row r="4612">
          <cell r="A4612">
            <v>41618</v>
          </cell>
          <cell r="B4612">
            <v>1.42</v>
          </cell>
          <cell r="C4612">
            <v>3.047059206245927</v>
          </cell>
          <cell r="D4612">
            <v>2.1711566265060238</v>
          </cell>
          <cell r="E4612">
            <v>2.89</v>
          </cell>
          <cell r="F4612">
            <v>2.2554760355671222E-2</v>
          </cell>
        </row>
        <row r="4613">
          <cell r="A4613">
            <v>41619</v>
          </cell>
          <cell r="B4613">
            <v>1.4</v>
          </cell>
          <cell r="C4613">
            <v>3.0467020815264458</v>
          </cell>
          <cell r="D4613">
            <v>2.1706024096385534</v>
          </cell>
          <cell r="E4613">
            <v>2.89</v>
          </cell>
          <cell r="F4613">
            <v>1.7779705117085862E-2</v>
          </cell>
        </row>
        <row r="4614">
          <cell r="A4614">
            <v>41620</v>
          </cell>
          <cell r="B4614">
            <v>1.4</v>
          </cell>
          <cell r="C4614">
            <v>3.0463451116410076</v>
          </cell>
          <cell r="D4614">
            <v>2.1701526104417663</v>
          </cell>
          <cell r="E4614">
            <v>2.89</v>
          </cell>
          <cell r="F4614">
            <v>1.7775850856275744E-2</v>
          </cell>
        </row>
        <row r="4615">
          <cell r="A4615">
            <v>41621</v>
          </cell>
          <cell r="B4615">
            <v>1.4</v>
          </cell>
          <cell r="C4615">
            <v>3.0459882964889395</v>
          </cell>
          <cell r="D4615">
            <v>2.1696546184738952</v>
          </cell>
          <cell r="E4615">
            <v>2.8849999999999998</v>
          </cell>
          <cell r="F4615">
            <v>1.7771998266146512E-2</v>
          </cell>
        </row>
        <row r="4616">
          <cell r="A4616">
            <v>41624</v>
          </cell>
          <cell r="B4616">
            <v>1.37</v>
          </cell>
          <cell r="C4616">
            <v>3.0456251354279456</v>
          </cell>
          <cell r="D4616">
            <v>2.1691887550200795</v>
          </cell>
          <cell r="E4616">
            <v>2.88</v>
          </cell>
          <cell r="F4616">
            <v>1.0617551462621885E-2</v>
          </cell>
        </row>
        <row r="4617">
          <cell r="A4617">
            <v>41625</v>
          </cell>
          <cell r="B4617">
            <v>1.37</v>
          </cell>
          <cell r="C4617">
            <v>3.0452621317157647</v>
          </cell>
          <cell r="D4617">
            <v>2.1686746987951797</v>
          </cell>
          <cell r="E4617">
            <v>2.88</v>
          </cell>
          <cell r="F4617">
            <v>1.061525129982669E-2</v>
          </cell>
        </row>
        <row r="4618">
          <cell r="A4618">
            <v>41626</v>
          </cell>
          <cell r="B4618">
            <v>1.37</v>
          </cell>
          <cell r="C4618">
            <v>3.044899285250156</v>
          </cell>
          <cell r="D4618">
            <v>2.1681927710843358</v>
          </cell>
          <cell r="E4618">
            <v>2.88</v>
          </cell>
          <cell r="F4618">
            <v>1.061295213341997E-2</v>
          </cell>
        </row>
        <row r="4619">
          <cell r="A4619">
            <v>41627</v>
          </cell>
          <cell r="B4619">
            <v>1.35</v>
          </cell>
          <cell r="C4619">
            <v>3.0445322650497988</v>
          </cell>
          <cell r="D4619">
            <v>2.1676947791164647</v>
          </cell>
          <cell r="E4619">
            <v>2.88</v>
          </cell>
          <cell r="F4619">
            <v>5.8466868774361197E-3</v>
          </cell>
        </row>
        <row r="4620">
          <cell r="A4620">
            <v>41628</v>
          </cell>
          <cell r="B4620">
            <v>1.32</v>
          </cell>
          <cell r="C4620">
            <v>3.0441589088547238</v>
          </cell>
          <cell r="D4620">
            <v>2.1671807228915649</v>
          </cell>
          <cell r="E4620">
            <v>2.88</v>
          </cell>
          <cell r="F4620">
            <v>1.7319766183156527E-3</v>
          </cell>
        </row>
        <row r="4621">
          <cell r="A4621">
            <v>41631</v>
          </cell>
          <cell r="B4621">
            <v>1.33</v>
          </cell>
          <cell r="C4621">
            <v>3.0437878787878723</v>
          </cell>
          <cell r="D4621">
            <v>2.1666265060240946</v>
          </cell>
          <cell r="E4621">
            <v>2.88</v>
          </cell>
          <cell r="F4621">
            <v>3.0303030303030303E-3</v>
          </cell>
        </row>
        <row r="4622">
          <cell r="A4622">
            <v>41632</v>
          </cell>
          <cell r="B4622">
            <v>1.33</v>
          </cell>
          <cell r="C4622">
            <v>3.0434170093053385</v>
          </cell>
          <cell r="D4622">
            <v>2.1661124497991948</v>
          </cell>
          <cell r="E4622">
            <v>2.88</v>
          </cell>
          <cell r="F4622">
            <v>3.0296472624972951E-3</v>
          </cell>
        </row>
        <row r="4623">
          <cell r="A4623">
            <v>41633</v>
          </cell>
          <cell r="B4623">
            <v>1.34</v>
          </cell>
          <cell r="C4623">
            <v>3.0430484638684487</v>
          </cell>
          <cell r="D4623">
            <v>2.1655742971887535</v>
          </cell>
          <cell r="E4623">
            <v>2.88</v>
          </cell>
          <cell r="F4623">
            <v>4.9762007788836E-3</v>
          </cell>
        </row>
        <row r="4624">
          <cell r="A4624">
            <v>41634</v>
          </cell>
          <cell r="B4624">
            <v>1.32</v>
          </cell>
          <cell r="C4624">
            <v>3.042675751676394</v>
          </cell>
          <cell r="D4624">
            <v>2.1649076305220869</v>
          </cell>
          <cell r="E4624">
            <v>2.88</v>
          </cell>
          <cell r="F4624">
            <v>1.7304780445598095E-3</v>
          </cell>
        </row>
        <row r="4625">
          <cell r="A4625">
            <v>41635</v>
          </cell>
          <cell r="B4625">
            <v>1.34</v>
          </cell>
          <cell r="C4625">
            <v>3.0423075259515504</v>
          </cell>
          <cell r="D4625">
            <v>2.1642811244979905</v>
          </cell>
          <cell r="E4625">
            <v>2.88</v>
          </cell>
          <cell r="F4625">
            <v>5.1903114186851208E-3</v>
          </cell>
        </row>
        <row r="4626">
          <cell r="A4626">
            <v>41638</v>
          </cell>
          <cell r="B4626">
            <v>1.34</v>
          </cell>
          <cell r="C4626">
            <v>3.0419394594594529</v>
          </cell>
          <cell r="D4626">
            <v>2.1636465863453802</v>
          </cell>
          <cell r="E4626">
            <v>2.88</v>
          </cell>
          <cell r="F4626">
            <v>5.1891891891891889E-3</v>
          </cell>
        </row>
        <row r="4627">
          <cell r="A4627">
            <v>41639</v>
          </cell>
          <cell r="B4627">
            <v>1.31</v>
          </cell>
          <cell r="C4627">
            <v>3.0415650670125314</v>
          </cell>
          <cell r="D4627">
            <v>2.1629236947791148</v>
          </cell>
          <cell r="E4627">
            <v>2.88</v>
          </cell>
          <cell r="F4627">
            <v>1.0808473843493299E-3</v>
          </cell>
        </row>
        <row r="4628">
          <cell r="A4628">
            <v>41641</v>
          </cell>
          <cell r="B4628">
            <v>1.31</v>
          </cell>
          <cell r="C4628">
            <v>3.0411908363950659</v>
          </cell>
          <cell r="D4628">
            <v>2.1621526104417654</v>
          </cell>
          <cell r="E4628">
            <v>2.88</v>
          </cell>
          <cell r="F4628">
            <v>1.080613788631943E-3</v>
          </cell>
        </row>
        <row r="4629">
          <cell r="A4629">
            <v>41642</v>
          </cell>
          <cell r="B4629">
            <v>1.29</v>
          </cell>
          <cell r="C4629">
            <v>3.0408124459809787</v>
          </cell>
          <cell r="D4629">
            <v>2.1613253012048177</v>
          </cell>
          <cell r="E4629">
            <v>2.88</v>
          </cell>
          <cell r="F4629">
            <v>4.3215211754537599E-4</v>
          </cell>
        </row>
        <row r="4630">
          <cell r="A4630">
            <v>41645</v>
          </cell>
          <cell r="B4630">
            <v>1.27</v>
          </cell>
          <cell r="C4630">
            <v>3.0404298984661851</v>
          </cell>
          <cell r="D4630">
            <v>2.1606024096385528</v>
          </cell>
          <cell r="E4630">
            <v>2.88</v>
          </cell>
          <cell r="F4630">
            <v>0</v>
          </cell>
        </row>
        <row r="4631">
          <cell r="A4631">
            <v>41646</v>
          </cell>
          <cell r="B4631">
            <v>1.27</v>
          </cell>
          <cell r="C4631">
            <v>3.040047516198698</v>
          </cell>
          <cell r="D4631">
            <v>2.159775100401605</v>
          </cell>
          <cell r="E4631">
            <v>2.88</v>
          </cell>
          <cell r="F4631">
            <v>0</v>
          </cell>
        </row>
        <row r="4632">
          <cell r="A4632">
            <v>41647</v>
          </cell>
          <cell r="B4632">
            <v>1.27</v>
          </cell>
          <cell r="C4632">
            <v>3.0396652990714688</v>
          </cell>
          <cell r="D4632">
            <v>2.1589799196787132</v>
          </cell>
          <cell r="E4632">
            <v>2.88</v>
          </cell>
          <cell r="F4632">
            <v>0</v>
          </cell>
        </row>
        <row r="4633">
          <cell r="A4633">
            <v>41648</v>
          </cell>
          <cell r="B4633">
            <v>1.26</v>
          </cell>
          <cell r="C4633">
            <v>3.0392810880828955</v>
          </cell>
          <cell r="D4633">
            <v>2.1581847389558217</v>
          </cell>
          <cell r="E4633">
            <v>2.88</v>
          </cell>
          <cell r="F4633">
            <v>0</v>
          </cell>
        </row>
        <row r="4634">
          <cell r="A4634">
            <v>41649</v>
          </cell>
          <cell r="B4634">
            <v>1.25</v>
          </cell>
          <cell r="C4634">
            <v>3.0388948845240602</v>
          </cell>
          <cell r="D4634">
            <v>2.1574457831325291</v>
          </cell>
          <cell r="E4634">
            <v>2.88</v>
          </cell>
          <cell r="F4634">
            <v>0</v>
          </cell>
        </row>
        <row r="4635">
          <cell r="A4635">
            <v>41652</v>
          </cell>
          <cell r="B4635">
            <v>1.25</v>
          </cell>
          <cell r="C4635">
            <v>3.0385088476478144</v>
          </cell>
          <cell r="D4635">
            <v>2.1567148594377499</v>
          </cell>
          <cell r="E4635">
            <v>2.88</v>
          </cell>
          <cell r="F4635">
            <v>0</v>
          </cell>
        </row>
        <row r="4636">
          <cell r="A4636">
            <v>41653</v>
          </cell>
          <cell r="B4636">
            <v>1.26</v>
          </cell>
          <cell r="C4636">
            <v>3.0381251348435754</v>
          </cell>
          <cell r="D4636">
            <v>2.1559839357429715</v>
          </cell>
          <cell r="E4636">
            <v>2.88</v>
          </cell>
          <cell r="F4636">
            <v>4.3149946062567422E-4</v>
          </cell>
        </row>
        <row r="4637">
          <cell r="A4637">
            <v>41654</v>
          </cell>
          <cell r="B4637">
            <v>1.26</v>
          </cell>
          <cell r="C4637">
            <v>3.0377415875754901</v>
          </cell>
          <cell r="D4637">
            <v>2.1552369477911641</v>
          </cell>
          <cell r="E4637">
            <v>2.88</v>
          </cell>
          <cell r="F4637">
            <v>4.3140638481449527E-4</v>
          </cell>
        </row>
        <row r="4638">
          <cell r="A4638">
            <v>41655</v>
          </cell>
          <cell r="B4638">
            <v>1.26</v>
          </cell>
          <cell r="C4638">
            <v>3.0373582057364614</v>
          </cell>
          <cell r="D4638">
            <v>2.1545381526104417</v>
          </cell>
          <cell r="E4638">
            <v>2.88</v>
          </cell>
          <cell r="F4638">
            <v>4.3131334914815614E-4</v>
          </cell>
        </row>
        <row r="4639">
          <cell r="A4639">
            <v>41656</v>
          </cell>
          <cell r="B4639">
            <v>1.25</v>
          </cell>
          <cell r="C4639">
            <v>3.036972833117717</v>
          </cell>
          <cell r="D4639">
            <v>2.1538152610441763</v>
          </cell>
          <cell r="E4639">
            <v>2.88</v>
          </cell>
          <cell r="F4639">
            <v>0</v>
          </cell>
        </row>
        <row r="4640">
          <cell r="A4640">
            <v>41659</v>
          </cell>
          <cell r="B4640">
            <v>1.24</v>
          </cell>
          <cell r="C4640">
            <v>3.0365854710066764</v>
          </cell>
          <cell r="D4640">
            <v>2.1530923694779114</v>
          </cell>
          <cell r="E4640">
            <v>2.88</v>
          </cell>
          <cell r="F4640">
            <v>0</v>
          </cell>
        </row>
        <row r="4641">
          <cell r="A4641">
            <v>41660</v>
          </cell>
          <cell r="B4641">
            <v>1.25</v>
          </cell>
          <cell r="C4641">
            <v>3.0362004310344766</v>
          </cell>
          <cell r="D4641">
            <v>2.1523052208835343</v>
          </cell>
          <cell r="E4641">
            <v>2.88</v>
          </cell>
          <cell r="F4641">
            <v>2.1551724137931034E-4</v>
          </cell>
        </row>
        <row r="4642">
          <cell r="A4642">
            <v>41661</v>
          </cell>
          <cell r="B4642">
            <v>1.27</v>
          </cell>
          <cell r="C4642">
            <v>3.035819866408096</v>
          </cell>
          <cell r="D4642">
            <v>2.1514939759036142</v>
          </cell>
          <cell r="E4642">
            <v>2.88</v>
          </cell>
          <cell r="F4642">
            <v>1.9392372333548805E-3</v>
          </cell>
        </row>
        <row r="4643">
          <cell r="A4643">
            <v>41662</v>
          </cell>
          <cell r="B4643">
            <v>1.27</v>
          </cell>
          <cell r="C4643">
            <v>3.0354394657475168</v>
          </cell>
          <cell r="D4643">
            <v>2.1506746987951808</v>
          </cell>
          <cell r="E4643">
            <v>2.875</v>
          </cell>
          <cell r="F4643">
            <v>1.938819474364498E-3</v>
          </cell>
        </row>
        <row r="4644">
          <cell r="A4644">
            <v>41663</v>
          </cell>
          <cell r="B4644">
            <v>1.28</v>
          </cell>
          <cell r="C4644">
            <v>3.0350613827266795</v>
          </cell>
          <cell r="D4644">
            <v>2.149799196787149</v>
          </cell>
          <cell r="E4644">
            <v>2.87</v>
          </cell>
          <cell r="F4644">
            <v>3.0152918371742408E-3</v>
          </cell>
        </row>
        <row r="4645">
          <cell r="A4645">
            <v>41666</v>
          </cell>
          <cell r="B4645">
            <v>1.26</v>
          </cell>
          <cell r="C4645">
            <v>3.0346791559000805</v>
          </cell>
          <cell r="D4645">
            <v>2.1489558232931736</v>
          </cell>
          <cell r="E4645">
            <v>2.87</v>
          </cell>
          <cell r="F4645">
            <v>1.0766580534022395E-3</v>
          </cell>
        </row>
        <row r="4646">
          <cell r="A4646">
            <v>41667</v>
          </cell>
          <cell r="B4646">
            <v>1.27</v>
          </cell>
          <cell r="C4646">
            <v>3.0342992465016092</v>
          </cell>
          <cell r="D4646">
            <v>2.1480803212851414</v>
          </cell>
          <cell r="E4646">
            <v>2.87</v>
          </cell>
          <cell r="F4646">
            <v>2.1528525296017221E-3</v>
          </cell>
        </row>
        <row r="4647">
          <cell r="A4647">
            <v>41668</v>
          </cell>
          <cell r="B4647">
            <v>1.27</v>
          </cell>
          <cell r="C4647">
            <v>3.0339195006457111</v>
          </cell>
          <cell r="D4647">
            <v>2.1472449799196793</v>
          </cell>
          <cell r="E4647">
            <v>2.87</v>
          </cell>
          <cell r="F4647">
            <v>2.1523891519586742E-3</v>
          </cell>
        </row>
        <row r="4648">
          <cell r="A4648">
            <v>41669</v>
          </cell>
          <cell r="B4648">
            <v>1.26</v>
          </cell>
          <cell r="C4648">
            <v>3.0335377663008338</v>
          </cell>
          <cell r="D4648">
            <v>2.1464738955823304</v>
          </cell>
          <cell r="E4648">
            <v>2.87</v>
          </cell>
          <cell r="F4648">
            <v>1.0759629868732515E-3</v>
          </cell>
        </row>
        <row r="4649">
          <cell r="A4649">
            <v>41677</v>
          </cell>
          <cell r="B4649">
            <v>1.27</v>
          </cell>
          <cell r="C4649">
            <v>3.0331583476764146</v>
          </cell>
          <cell r="D4649">
            <v>2.1457028112449805</v>
          </cell>
          <cell r="E4649">
            <v>2.87</v>
          </cell>
          <cell r="F4649">
            <v>2.3666092943201377E-3</v>
          </cell>
        </row>
        <row r="4650">
          <cell r="A4650">
            <v>41680</v>
          </cell>
          <cell r="B4650">
            <v>1.29</v>
          </cell>
          <cell r="C4650">
            <v>3.0327833942783342</v>
          </cell>
          <cell r="D4650">
            <v>2.1449397590361454</v>
          </cell>
          <cell r="E4650">
            <v>2.87</v>
          </cell>
          <cell r="F4650">
            <v>4.7322004732200471E-3</v>
          </cell>
        </row>
        <row r="4651">
          <cell r="A4651">
            <v>41681</v>
          </cell>
          <cell r="B4651">
            <v>1.31</v>
          </cell>
          <cell r="C4651">
            <v>3.0324129032258011</v>
          </cell>
          <cell r="D4651">
            <v>2.144192771084338</v>
          </cell>
          <cell r="E4651">
            <v>2.87</v>
          </cell>
          <cell r="F4651">
            <v>5.8064516129032262E-3</v>
          </cell>
        </row>
        <row r="4652">
          <cell r="A4652">
            <v>41682</v>
          </cell>
          <cell r="B4652">
            <v>1.31</v>
          </cell>
          <cell r="C4652">
            <v>3.0320425714899968</v>
          </cell>
          <cell r="D4652">
            <v>2.1434136546184748</v>
          </cell>
          <cell r="E4652">
            <v>2.87</v>
          </cell>
          <cell r="F4652">
            <v>5.8052031821113738E-3</v>
          </cell>
        </row>
        <row r="4653">
          <cell r="A4653">
            <v>41683</v>
          </cell>
          <cell r="B4653">
            <v>1.3</v>
          </cell>
          <cell r="C4653">
            <v>3.0316702493551104</v>
          </cell>
          <cell r="D4653">
            <v>2.1426184738955834</v>
          </cell>
          <cell r="E4653">
            <v>2.87</v>
          </cell>
          <cell r="F4653">
            <v>5.5889939810834051E-3</v>
          </cell>
        </row>
        <row r="4654">
          <cell r="A4654">
            <v>41684</v>
          </cell>
          <cell r="B4654">
            <v>1.31</v>
          </cell>
          <cell r="C4654">
            <v>3.0313002364066137</v>
          </cell>
          <cell r="D4654">
            <v>2.1418634538152626</v>
          </cell>
          <cell r="E4654">
            <v>2.87</v>
          </cell>
          <cell r="F4654">
            <v>6.017623038899635E-3</v>
          </cell>
        </row>
        <row r="4655">
          <cell r="A4655">
            <v>41687</v>
          </cell>
          <cell r="B4655">
            <v>1.32</v>
          </cell>
          <cell r="C4655">
            <v>3.0309325311559894</v>
          </cell>
          <cell r="D4655">
            <v>2.1411887550200821</v>
          </cell>
          <cell r="E4655">
            <v>2.87</v>
          </cell>
          <cell r="F4655">
            <v>7.7352814782982379E-3</v>
          </cell>
        </row>
        <row r="4656">
          <cell r="A4656">
            <v>41688</v>
          </cell>
          <cell r="B4656">
            <v>1.31</v>
          </cell>
          <cell r="C4656">
            <v>3.0305628356605743</v>
          </cell>
          <cell r="D4656">
            <v>2.1405381526104432</v>
          </cell>
          <cell r="E4656">
            <v>2.87</v>
          </cell>
          <cell r="F4656">
            <v>6.0150375939849628E-3</v>
          </cell>
        </row>
        <row r="4657">
          <cell r="A4657">
            <v>41689</v>
          </cell>
          <cell r="B4657">
            <v>1.33</v>
          </cell>
          <cell r="C4657">
            <v>3.0301975945017126</v>
          </cell>
          <cell r="D4657">
            <v>2.1399116465863472</v>
          </cell>
          <cell r="E4657">
            <v>2.87</v>
          </cell>
          <cell r="F4657">
            <v>9.6649484536082478E-3</v>
          </cell>
        </row>
        <row r="4658">
          <cell r="A4658">
            <v>41690</v>
          </cell>
          <cell r="B4658">
            <v>1.33</v>
          </cell>
          <cell r="C4658">
            <v>3.0298325101996935</v>
          </cell>
          <cell r="D4658">
            <v>2.1392851405622513</v>
          </cell>
          <cell r="E4658">
            <v>2.87</v>
          </cell>
          <cell r="F4658">
            <v>9.6628730942666958E-3</v>
          </cell>
        </row>
        <row r="4659">
          <cell r="A4659">
            <v>41691</v>
          </cell>
          <cell r="B4659">
            <v>1.31</v>
          </cell>
          <cell r="C4659">
            <v>3.0294632889652151</v>
          </cell>
          <cell r="D4659">
            <v>2.1386425702811263</v>
          </cell>
          <cell r="E4659">
            <v>2.87</v>
          </cell>
          <cell r="F4659">
            <v>6.0111635895234005E-3</v>
          </cell>
        </row>
        <row r="4660">
          <cell r="A4660">
            <v>41694</v>
          </cell>
          <cell r="B4660">
            <v>1.29</v>
          </cell>
          <cell r="C4660">
            <v>3.0290899334621106</v>
          </cell>
          <cell r="D4660">
            <v>2.1380000000000017</v>
          </cell>
          <cell r="E4660">
            <v>2.87</v>
          </cell>
          <cell r="F4660">
            <v>4.7220433569435498E-3</v>
          </cell>
        </row>
        <row r="4661">
          <cell r="A4661">
            <v>41695</v>
          </cell>
          <cell r="B4661">
            <v>1.27</v>
          </cell>
          <cell r="C4661">
            <v>3.0287124463519257</v>
          </cell>
          <cell r="D4661">
            <v>2.1373895582329334</v>
          </cell>
          <cell r="E4661">
            <v>2.87</v>
          </cell>
          <cell r="F4661">
            <v>2.3605150214592273E-3</v>
          </cell>
        </row>
        <row r="4662">
          <cell r="A4662">
            <v>41696</v>
          </cell>
          <cell r="B4662">
            <v>1.27</v>
          </cell>
          <cell r="C4662">
            <v>3.0283351212186171</v>
          </cell>
          <cell r="D4662">
            <v>2.1367228915662673</v>
          </cell>
          <cell r="E4662">
            <v>2.87</v>
          </cell>
          <cell r="F4662">
            <v>2.3600085818493884E-3</v>
          </cell>
        </row>
        <row r="4663">
          <cell r="A4663">
            <v>41697</v>
          </cell>
          <cell r="B4663">
            <v>1.28</v>
          </cell>
          <cell r="C4663">
            <v>3.0279601029600975</v>
          </cell>
          <cell r="D4663">
            <v>2.1360160642570305</v>
          </cell>
          <cell r="E4663">
            <v>2.87</v>
          </cell>
          <cell r="F4663">
            <v>4.5045045045045045E-3</v>
          </cell>
        </row>
        <row r="4664">
          <cell r="A4664">
            <v>41698</v>
          </cell>
          <cell r="B4664">
            <v>1.28</v>
          </cell>
          <cell r="C4664">
            <v>3.0275852455500698</v>
          </cell>
          <cell r="D4664">
            <v>2.1353253012048219</v>
          </cell>
          <cell r="E4664">
            <v>2.87</v>
          </cell>
          <cell r="F4664">
            <v>4.5035384945314172E-3</v>
          </cell>
        </row>
        <row r="4665">
          <cell r="A4665">
            <v>41701</v>
          </cell>
          <cell r="B4665">
            <v>1.29</v>
          </cell>
          <cell r="C4665">
            <v>3.0272126929674048</v>
          </cell>
          <cell r="D4665">
            <v>2.1346827309236973</v>
          </cell>
          <cell r="E4665">
            <v>2.87</v>
          </cell>
          <cell r="F4665">
            <v>5.5746140651801029E-3</v>
          </cell>
        </row>
        <row r="4666">
          <cell r="A4666">
            <v>41702</v>
          </cell>
          <cell r="B4666">
            <v>1.29</v>
          </cell>
          <cell r="C4666">
            <v>3.0268403001071764</v>
          </cell>
          <cell r="D4666">
            <v>2.1340160642570312</v>
          </cell>
          <cell r="E4666">
            <v>2.87</v>
          </cell>
          <cell r="F4666">
            <v>5.5734190782422291E-3</v>
          </cell>
        </row>
        <row r="4667">
          <cell r="A4667">
            <v>41703</v>
          </cell>
          <cell r="B4667">
            <v>1.28</v>
          </cell>
          <cell r="C4667">
            <v>3.0264659237033813</v>
          </cell>
          <cell r="D4667">
            <v>2.1333493975903646</v>
          </cell>
          <cell r="E4667">
            <v>2.87</v>
          </cell>
          <cell r="F4667">
            <v>4.5006429489927134E-3</v>
          </cell>
        </row>
        <row r="4668">
          <cell r="A4668">
            <v>41704</v>
          </cell>
          <cell r="B4668">
            <v>1.28</v>
          </cell>
          <cell r="C4668">
            <v>3.0260917077351572</v>
          </cell>
          <cell r="D4668">
            <v>2.1327148594377539</v>
          </cell>
          <cell r="E4668">
            <v>2.87</v>
          </cell>
          <cell r="F4668">
            <v>4.499678594386115E-3</v>
          </cell>
        </row>
        <row r="4669">
          <cell r="A4669">
            <v>41705</v>
          </cell>
          <cell r="B4669">
            <v>1.28</v>
          </cell>
          <cell r="C4669">
            <v>3.0257176520993956</v>
          </cell>
          <cell r="D4669">
            <v>2.1320240963855452</v>
          </cell>
          <cell r="E4669">
            <v>2.87</v>
          </cell>
          <cell r="F4669">
            <v>4.4987146529562984E-3</v>
          </cell>
        </row>
        <row r="4670">
          <cell r="A4670">
            <v>41708</v>
          </cell>
          <cell r="B4670">
            <v>1.25</v>
          </cell>
          <cell r="C4670">
            <v>3.0253373313343284</v>
          </cell>
          <cell r="D4670">
            <v>2.1313172690763089</v>
          </cell>
          <cell r="E4670">
            <v>2.87</v>
          </cell>
          <cell r="F4670">
            <v>2.1417862497322766E-4</v>
          </cell>
        </row>
        <row r="4671">
          <cell r="A4671">
            <v>41709</v>
          </cell>
          <cell r="B4671">
            <v>1.25</v>
          </cell>
          <cell r="C4671">
            <v>3.0249571734475329</v>
          </cell>
          <cell r="D4671">
            <v>2.1305783132530158</v>
          </cell>
          <cell r="E4671">
            <v>2.87</v>
          </cell>
          <cell r="F4671">
            <v>2.1413276231263382E-4</v>
          </cell>
        </row>
        <row r="4672">
          <cell r="A4672">
            <v>41710</v>
          </cell>
          <cell r="B4672">
            <v>1.25</v>
          </cell>
          <cell r="C4672">
            <v>3.0245771783343995</v>
          </cell>
          <cell r="D4672">
            <v>2.129807228915666</v>
          </cell>
          <cell r="E4672">
            <v>2.87</v>
          </cell>
          <cell r="F4672">
            <v>2.1408691928923143E-4</v>
          </cell>
        </row>
        <row r="4673">
          <cell r="A4673">
            <v>41711</v>
          </cell>
          <cell r="B4673">
            <v>1.26</v>
          </cell>
          <cell r="C4673">
            <v>3.0241994863013653</v>
          </cell>
          <cell r="D4673">
            <v>2.1290361445783175</v>
          </cell>
          <cell r="E4673">
            <v>2.8650000000000002</v>
          </cell>
          <cell r="F4673">
            <v>1.7123287671232876E-3</v>
          </cell>
        </row>
        <row r="4674">
          <cell r="A4674">
            <v>41712</v>
          </cell>
          <cell r="B4674">
            <v>1.25</v>
          </cell>
          <cell r="C4674">
            <v>3.0238198159640444</v>
          </cell>
          <cell r="D4674">
            <v>2.1282650602409681</v>
          </cell>
          <cell r="E4674">
            <v>2.86</v>
          </cell>
          <cell r="F4674">
            <v>2.1399529210357372E-4</v>
          </cell>
        </row>
        <row r="4675">
          <cell r="A4675">
            <v>41715</v>
          </cell>
          <cell r="B4675">
            <v>1.26</v>
          </cell>
          <cell r="C4675">
            <v>3.023442447582366</v>
          </cell>
          <cell r="D4675">
            <v>2.1274859437751044</v>
          </cell>
          <cell r="E4675">
            <v>2.86</v>
          </cell>
          <cell r="F4675">
            <v>1.9255455712451862E-3</v>
          </cell>
        </row>
        <row r="4676">
          <cell r="A4676">
            <v>41716</v>
          </cell>
          <cell r="B4676">
            <v>1.26</v>
          </cell>
          <cell r="C4676">
            <v>3.0230652406417069</v>
          </cell>
          <cell r="D4676">
            <v>2.1267228915662693</v>
          </cell>
          <cell r="E4676">
            <v>2.86</v>
          </cell>
          <cell r="F4676">
            <v>1.9251336898395723E-3</v>
          </cell>
        </row>
        <row r="4677">
          <cell r="A4677">
            <v>41717</v>
          </cell>
          <cell r="B4677">
            <v>1.26</v>
          </cell>
          <cell r="C4677">
            <v>3.0226881950384903</v>
          </cell>
          <cell r="D4677">
            <v>2.1259437751004056</v>
          </cell>
          <cell r="E4677">
            <v>2.86</v>
          </cell>
          <cell r="F4677">
            <v>1.9247219846022241E-3</v>
          </cell>
        </row>
        <row r="4678">
          <cell r="A4678">
            <v>41718</v>
          </cell>
          <cell r="B4678">
            <v>1.25</v>
          </cell>
          <cell r="C4678">
            <v>3.0223091725465001</v>
          </cell>
          <cell r="D4678">
            <v>2.1251164658634578</v>
          </cell>
          <cell r="E4678">
            <v>2.86</v>
          </cell>
          <cell r="F4678">
            <v>2.1381227282446012E-4</v>
          </cell>
        </row>
        <row r="4679">
          <cell r="A4679">
            <v>41719</v>
          </cell>
          <cell r="B4679">
            <v>1.28</v>
          </cell>
          <cell r="C4679">
            <v>3.0219367250961908</v>
          </cell>
          <cell r="D4679">
            <v>2.1242650602409681</v>
          </cell>
          <cell r="E4679">
            <v>2.86</v>
          </cell>
          <cell r="F4679">
            <v>6.412997007268063E-3</v>
          </cell>
        </row>
        <row r="4680">
          <cell r="A4680">
            <v>41722</v>
          </cell>
          <cell r="B4680">
            <v>1.29</v>
          </cell>
          <cell r="C4680">
            <v>3.021566574054281</v>
          </cell>
          <cell r="D4680">
            <v>2.1234297188755056</v>
          </cell>
          <cell r="E4680">
            <v>2.86</v>
          </cell>
          <cell r="F4680">
            <v>8.3351143406710827E-3</v>
          </cell>
        </row>
        <row r="4681">
          <cell r="A4681">
            <v>41723</v>
          </cell>
          <cell r="B4681">
            <v>1.29</v>
          </cell>
          <cell r="C4681">
            <v>3.0211965811965773</v>
          </cell>
          <cell r="D4681">
            <v>2.1225220883534175</v>
          </cell>
          <cell r="E4681">
            <v>2.86</v>
          </cell>
          <cell r="F4681">
            <v>8.3333333333333332E-3</v>
          </cell>
        </row>
        <row r="4682">
          <cell r="A4682">
            <v>41724</v>
          </cell>
          <cell r="B4682">
            <v>1.29</v>
          </cell>
          <cell r="C4682">
            <v>3.0208267464217013</v>
          </cell>
          <cell r="D4682">
            <v>2.1215823293172726</v>
          </cell>
          <cell r="E4682">
            <v>2.86</v>
          </cell>
          <cell r="F4682">
            <v>8.3315530869472344E-3</v>
          </cell>
        </row>
        <row r="4683">
          <cell r="A4683">
            <v>41725</v>
          </cell>
          <cell r="B4683">
            <v>1.28</v>
          </cell>
          <cell r="C4683">
            <v>3.0204549337889754</v>
          </cell>
          <cell r="D4683">
            <v>2.1205943775100438</v>
          </cell>
          <cell r="E4683">
            <v>2.86</v>
          </cell>
          <cell r="F4683">
            <v>6.4075181546347712E-3</v>
          </cell>
        </row>
        <row r="4684">
          <cell r="A4684">
            <v>41726</v>
          </cell>
          <cell r="B4684">
            <v>1.28</v>
          </cell>
          <cell r="C4684">
            <v>3.0200832799487474</v>
          </cell>
          <cell r="D4684">
            <v>2.1196144578313287</v>
          </cell>
          <cell r="E4684">
            <v>2.86</v>
          </cell>
          <cell r="F4684">
            <v>6.4061499039077515E-3</v>
          </cell>
        </row>
        <row r="4685">
          <cell r="A4685">
            <v>41729</v>
          </cell>
          <cell r="B4685">
            <v>1.22</v>
          </cell>
          <cell r="C4685">
            <v>3.0196989752348387</v>
          </cell>
          <cell r="D4685">
            <v>2.1186024096385578</v>
          </cell>
          <cell r="E4685">
            <v>2.86</v>
          </cell>
          <cell r="F4685">
            <v>0</v>
          </cell>
        </row>
        <row r="4686">
          <cell r="A4686">
            <v>41730</v>
          </cell>
          <cell r="B4686">
            <v>1.23</v>
          </cell>
          <cell r="C4686">
            <v>3.0193169690501565</v>
          </cell>
          <cell r="D4686">
            <v>2.1175341365461882</v>
          </cell>
          <cell r="E4686">
            <v>2.86</v>
          </cell>
          <cell r="F4686">
            <v>2.1344717182497332E-4</v>
          </cell>
        </row>
        <row r="4687">
          <cell r="A4687">
            <v>41731</v>
          </cell>
          <cell r="B4687">
            <v>1.24</v>
          </cell>
          <cell r="C4687">
            <v>3.0189372599231721</v>
          </cell>
          <cell r="D4687">
            <v>2.1164096385542197</v>
          </cell>
          <cell r="E4687">
            <v>2.86</v>
          </cell>
          <cell r="F4687">
            <v>4.2680324370465217E-4</v>
          </cell>
        </row>
        <row r="4688">
          <cell r="A4688">
            <v>41732</v>
          </cell>
          <cell r="B4688">
            <v>1.23</v>
          </cell>
          <cell r="C4688">
            <v>3.0185555792617844</v>
          </cell>
          <cell r="D4688">
            <v>2.1153333333333362</v>
          </cell>
          <cell r="E4688">
            <v>2.86</v>
          </cell>
          <cell r="F4688">
            <v>2.1335609131640709E-4</v>
          </cell>
        </row>
        <row r="4689">
          <cell r="A4689">
            <v>41733</v>
          </cell>
          <cell r="B4689">
            <v>1.24</v>
          </cell>
          <cell r="C4689">
            <v>3.0181761945392456</v>
          </cell>
          <cell r="D4689">
            <v>2.114361445783135</v>
          </cell>
          <cell r="E4689">
            <v>2.86</v>
          </cell>
          <cell r="F4689">
            <v>6.3993174061433445E-4</v>
          </cell>
        </row>
        <row r="4690">
          <cell r="A4690">
            <v>41737</v>
          </cell>
          <cell r="B4690">
            <v>1.26</v>
          </cell>
          <cell r="C4690">
            <v>3.0178012369375096</v>
          </cell>
          <cell r="D4690">
            <v>2.1133975903614481</v>
          </cell>
          <cell r="E4690">
            <v>2.86</v>
          </cell>
          <cell r="F4690">
            <v>3.1989763275751758E-3</v>
          </cell>
        </row>
        <row r="4691">
          <cell r="A4691">
            <v>41738</v>
          </cell>
          <cell r="B4691">
            <v>1.26</v>
          </cell>
          <cell r="C4691">
            <v>3.0174264392324059</v>
          </cell>
          <cell r="D4691">
            <v>2.112401606425705</v>
          </cell>
          <cell r="E4691">
            <v>2.86</v>
          </cell>
          <cell r="F4691">
            <v>3.1982942430703624E-3</v>
          </cell>
        </row>
        <row r="4692">
          <cell r="A4692">
            <v>41739</v>
          </cell>
          <cell r="B4692">
            <v>1.28</v>
          </cell>
          <cell r="C4692">
            <v>3.017056064804942</v>
          </cell>
          <cell r="D4692">
            <v>2.1113895582329341</v>
          </cell>
          <cell r="E4692">
            <v>2.86</v>
          </cell>
          <cell r="F4692">
            <v>7.8874440417821354E-3</v>
          </cell>
        </row>
        <row r="4693">
          <cell r="A4693">
            <v>41740</v>
          </cell>
          <cell r="B4693">
            <v>1.28</v>
          </cell>
          <cell r="C4693">
            <v>3.0166858482523411</v>
          </cell>
          <cell r="D4693">
            <v>2.1104658634538178</v>
          </cell>
          <cell r="E4693">
            <v>2.86</v>
          </cell>
          <cell r="F4693">
            <v>7.8857630008525147E-3</v>
          </cell>
        </row>
        <row r="4694">
          <cell r="A4694">
            <v>41743</v>
          </cell>
          <cell r="B4694">
            <v>1.28</v>
          </cell>
          <cell r="C4694">
            <v>3.0163157894736812</v>
          </cell>
          <cell r="D4694">
            <v>2.1095341365461877</v>
          </cell>
          <cell r="E4694">
            <v>2.86</v>
          </cell>
          <cell r="F4694">
            <v>7.8840826763264434E-3</v>
          </cell>
        </row>
        <row r="4695">
          <cell r="A4695">
            <v>41744</v>
          </cell>
          <cell r="B4695">
            <v>1.26</v>
          </cell>
          <cell r="C4695">
            <v>3.0159416276097115</v>
          </cell>
          <cell r="D4695">
            <v>2.1086586345381555</v>
          </cell>
          <cell r="E4695">
            <v>2.86</v>
          </cell>
          <cell r="F4695">
            <v>3.1955688112484024E-3</v>
          </cell>
        </row>
        <row r="4696">
          <cell r="A4696">
            <v>41745</v>
          </cell>
          <cell r="B4696">
            <v>1.26</v>
          </cell>
          <cell r="C4696">
            <v>3.0155676251331172</v>
          </cell>
          <cell r="D4696">
            <v>2.1078152610441792</v>
          </cell>
          <cell r="E4696">
            <v>2.86</v>
          </cell>
          <cell r="F4696">
            <v>3.1948881789137379E-3</v>
          </cell>
        </row>
        <row r="4697">
          <cell r="A4697">
            <v>41746</v>
          </cell>
          <cell r="B4697">
            <v>1.26</v>
          </cell>
          <cell r="C4697">
            <v>3.0151937819420755</v>
          </cell>
          <cell r="D4697">
            <v>2.1069638554216898</v>
          </cell>
          <cell r="E4697">
            <v>2.86</v>
          </cell>
          <cell r="F4697">
            <v>3.1942078364565587E-3</v>
          </cell>
        </row>
        <row r="4698">
          <cell r="A4698">
            <v>41747</v>
          </cell>
          <cell r="B4698">
            <v>1.26</v>
          </cell>
          <cell r="C4698">
            <v>3.014820097934849</v>
          </cell>
          <cell r="D4698">
            <v>2.1061365461847417</v>
          </cell>
          <cell r="E4698">
            <v>2.86</v>
          </cell>
          <cell r="F4698">
            <v>3.1935277836917181E-3</v>
          </cell>
        </row>
        <row r="4699">
          <cell r="A4699">
            <v>41750</v>
          </cell>
          <cell r="B4699">
            <v>1.24</v>
          </cell>
          <cell r="C4699">
            <v>3.0144423158790943</v>
          </cell>
          <cell r="D4699">
            <v>2.1051807228915687</v>
          </cell>
          <cell r="E4699">
            <v>2.855</v>
          </cell>
          <cell r="F4699">
            <v>6.3856960408684551E-4</v>
          </cell>
        </row>
        <row r="4700">
          <cell r="A4700">
            <v>41751</v>
          </cell>
          <cell r="B4700">
            <v>1.24</v>
          </cell>
          <cell r="C4700">
            <v>3.0140646946158727</v>
          </cell>
          <cell r="D4700">
            <v>2.1042008032128532</v>
          </cell>
          <cell r="E4700">
            <v>2.85</v>
          </cell>
          <cell r="F4700">
            <v>6.3843370929985105E-4</v>
          </cell>
        </row>
        <row r="4701">
          <cell r="A4701">
            <v>41752</v>
          </cell>
          <cell r="B4701">
            <v>1.24</v>
          </cell>
          <cell r="C4701">
            <v>3.0136872340425502</v>
          </cell>
          <cell r="D4701">
            <v>2.1032449799196797</v>
          </cell>
          <cell r="E4701">
            <v>2.85</v>
          </cell>
          <cell r="F4701">
            <v>6.382978723404255E-4</v>
          </cell>
        </row>
        <row r="4702">
          <cell r="A4702">
            <v>41753</v>
          </cell>
          <cell r="B4702">
            <v>1.24</v>
          </cell>
          <cell r="C4702">
            <v>3.0133099340565805</v>
          </cell>
          <cell r="D4702">
            <v>2.1023534136546189</v>
          </cell>
          <cell r="E4702">
            <v>2.85</v>
          </cell>
          <cell r="F4702">
            <v>6.3816209317166565E-4</v>
          </cell>
        </row>
        <row r="4703">
          <cell r="A4703">
            <v>41754</v>
          </cell>
          <cell r="B4703">
            <v>1.22</v>
          </cell>
          <cell r="C4703">
            <v>3.0129285410463598</v>
          </cell>
          <cell r="D4703">
            <v>2.1014136546184745</v>
          </cell>
          <cell r="E4703">
            <v>2.85</v>
          </cell>
          <cell r="F4703">
            <v>0</v>
          </cell>
        </row>
        <row r="4704">
          <cell r="A4704">
            <v>41757</v>
          </cell>
          <cell r="B4704">
            <v>1.21</v>
          </cell>
          <cell r="C4704">
            <v>3.0125451839251505</v>
          </cell>
          <cell r="D4704">
            <v>2.1004819277108435</v>
          </cell>
          <cell r="E4704">
            <v>2.85</v>
          </cell>
          <cell r="F4704">
            <v>0</v>
          </cell>
        </row>
        <row r="4705">
          <cell r="A4705">
            <v>41758</v>
          </cell>
          <cell r="B4705">
            <v>1.22</v>
          </cell>
          <cell r="C4705">
            <v>3.0121641156462551</v>
          </cell>
          <cell r="D4705">
            <v>2.0995662650602416</v>
          </cell>
          <cell r="E4705">
            <v>2.85</v>
          </cell>
          <cell r="F4705">
            <v>2.1258503401360543E-4</v>
          </cell>
        </row>
        <row r="4706">
          <cell r="A4706">
            <v>41759</v>
          </cell>
          <cell r="B4706">
            <v>1.22</v>
          </cell>
          <cell r="C4706">
            <v>3.0117832093517496</v>
          </cell>
          <cell r="D4706">
            <v>2.0986506024096387</v>
          </cell>
          <cell r="E4706">
            <v>2.85</v>
          </cell>
          <cell r="F4706">
            <v>2.1253985122210415E-4</v>
          </cell>
        </row>
        <row r="4707">
          <cell r="A4707">
            <v>41764</v>
          </cell>
          <cell r="B4707">
            <v>1.22</v>
          </cell>
          <cell r="C4707">
            <v>3.0114024649383726</v>
          </cell>
          <cell r="D4707">
            <v>2.0977108433734943</v>
          </cell>
          <cell r="E4707">
            <v>2.85</v>
          </cell>
          <cell r="F4707">
            <v>2.1249468763280918E-4</v>
          </cell>
        </row>
        <row r="4708">
          <cell r="A4708">
            <v>41765</v>
          </cell>
          <cell r="B4708">
            <v>1.22</v>
          </cell>
          <cell r="C4708">
            <v>3.0110218823029489</v>
          </cell>
          <cell r="D4708">
            <v>2.0967148594377512</v>
          </cell>
          <cell r="E4708">
            <v>2.85</v>
          </cell>
          <cell r="F4708">
            <v>2.1244954323348204E-4</v>
          </cell>
        </row>
        <row r="4709">
          <cell r="A4709">
            <v>41766</v>
          </cell>
          <cell r="B4709">
            <v>1.21</v>
          </cell>
          <cell r="C4709">
            <v>3.0106393372982114</v>
          </cell>
          <cell r="D4709">
            <v>2.0957108433734941</v>
          </cell>
          <cell r="E4709">
            <v>2.85</v>
          </cell>
          <cell r="F4709">
            <v>0</v>
          </cell>
        </row>
        <row r="4710">
          <cell r="A4710">
            <v>41767</v>
          </cell>
          <cell r="B4710">
            <v>1.21</v>
          </cell>
          <cell r="C4710">
            <v>3.010256954767462</v>
          </cell>
          <cell r="D4710">
            <v>2.0946746987951812</v>
          </cell>
          <cell r="E4710">
            <v>2.85</v>
          </cell>
          <cell r="F4710">
            <v>0</v>
          </cell>
        </row>
        <row r="4711">
          <cell r="A4711">
            <v>41768</v>
          </cell>
          <cell r="B4711">
            <v>1.21</v>
          </cell>
          <cell r="C4711">
            <v>3.0098747346072141</v>
          </cell>
          <cell r="D4711">
            <v>2.0936224899598392</v>
          </cell>
          <cell r="E4711">
            <v>2.85</v>
          </cell>
          <cell r="F4711">
            <v>0</v>
          </cell>
        </row>
        <row r="4712">
          <cell r="A4712">
            <v>41771</v>
          </cell>
          <cell r="B4712">
            <v>1.23</v>
          </cell>
          <cell r="C4712">
            <v>3.0094969220972145</v>
          </cell>
          <cell r="D4712">
            <v>2.0925461847389561</v>
          </cell>
          <cell r="E4712">
            <v>2.85</v>
          </cell>
          <cell r="F4712">
            <v>2.1226915729144554E-3</v>
          </cell>
        </row>
        <row r="4713">
          <cell r="A4713">
            <v>41772</v>
          </cell>
          <cell r="B4713">
            <v>1.23</v>
          </cell>
          <cell r="C4713">
            <v>3.0091192699490614</v>
          </cell>
          <cell r="D4713">
            <v>2.0914618473895583</v>
          </cell>
          <cell r="E4713">
            <v>2.85</v>
          </cell>
          <cell r="F4713">
            <v>2.1222410865874364E-3</v>
          </cell>
        </row>
        <row r="4714">
          <cell r="A4714">
            <v>41773</v>
          </cell>
          <cell r="B4714">
            <v>1.23</v>
          </cell>
          <cell r="C4714">
            <v>3.0087417780606782</v>
          </cell>
          <cell r="D4714">
            <v>2.0904176706827307</v>
          </cell>
          <cell r="E4714">
            <v>2.85</v>
          </cell>
          <cell r="F4714">
            <v>2.1217907914279654E-3</v>
          </cell>
        </row>
        <row r="4715">
          <cell r="A4715">
            <v>41774</v>
          </cell>
          <cell r="B4715">
            <v>1.22</v>
          </cell>
          <cell r="C4715">
            <v>3.0083623249893883</v>
          </cell>
          <cell r="D4715">
            <v>2.0893012048192769</v>
          </cell>
          <cell r="E4715">
            <v>2.85</v>
          </cell>
          <cell r="F4715">
            <v>8.4853627492575306E-4</v>
          </cell>
        </row>
        <row r="4716">
          <cell r="A4716">
            <v>41775</v>
          </cell>
          <cell r="B4716">
            <v>1.22</v>
          </cell>
          <cell r="C4716">
            <v>3.0079830328738018</v>
          </cell>
          <cell r="D4716">
            <v>2.0881767068273089</v>
          </cell>
          <cell r="E4716">
            <v>2.85</v>
          </cell>
          <cell r="F4716">
            <v>8.4835630965005297E-4</v>
          </cell>
        </row>
        <row r="4717">
          <cell r="A4717">
            <v>41778</v>
          </cell>
          <cell r="B4717">
            <v>1.21</v>
          </cell>
          <cell r="C4717">
            <v>3.0076017811704783</v>
          </cell>
          <cell r="D4717">
            <v>2.0870602409638552</v>
          </cell>
          <cell r="E4717">
            <v>2.85</v>
          </cell>
          <cell r="F4717">
            <v>0</v>
          </cell>
        </row>
        <row r="4718">
          <cell r="A4718">
            <v>41779</v>
          </cell>
          <cell r="B4718">
            <v>1.21</v>
          </cell>
          <cell r="C4718">
            <v>3.0072206911172299</v>
          </cell>
          <cell r="D4718">
            <v>2.0860080321285137</v>
          </cell>
          <cell r="E4718">
            <v>2.85</v>
          </cell>
          <cell r="F4718">
            <v>0</v>
          </cell>
        </row>
        <row r="4719">
          <cell r="A4719">
            <v>41780</v>
          </cell>
          <cell r="B4719">
            <v>1.22</v>
          </cell>
          <cell r="C4719">
            <v>3.0068418821534491</v>
          </cell>
          <cell r="D4719">
            <v>2.0849317269076302</v>
          </cell>
          <cell r="E4719">
            <v>2.85</v>
          </cell>
          <cell r="F4719">
            <v>1.271725307333616E-3</v>
          </cell>
        </row>
        <row r="4720">
          <cell r="A4720">
            <v>41781</v>
          </cell>
          <cell r="B4720">
            <v>1.22</v>
          </cell>
          <cell r="C4720">
            <v>3.0064632337359551</v>
          </cell>
          <cell r="D4720">
            <v>2.0838393574297185</v>
          </cell>
          <cell r="E4720">
            <v>2.85</v>
          </cell>
          <cell r="F4720">
            <v>1.2714558169103624E-3</v>
          </cell>
        </row>
        <row r="4721">
          <cell r="A4721">
            <v>41782</v>
          </cell>
          <cell r="B4721">
            <v>1.23</v>
          </cell>
          <cell r="C4721">
            <v>3.006086864406774</v>
          </cell>
          <cell r="D4721">
            <v>2.0827550200803211</v>
          </cell>
          <cell r="E4721">
            <v>2.85</v>
          </cell>
          <cell r="F4721">
            <v>3.3898305084745762E-3</v>
          </cell>
        </row>
        <row r="4722">
          <cell r="A4722">
            <v>41785</v>
          </cell>
          <cell r="B4722">
            <v>1.23</v>
          </cell>
          <cell r="C4722">
            <v>3.0057106545223409</v>
          </cell>
          <cell r="D4722">
            <v>2.0816546184738951</v>
          </cell>
          <cell r="E4722">
            <v>2.85</v>
          </cell>
          <cell r="F4722">
            <v>3.389112476170303E-3</v>
          </cell>
        </row>
        <row r="4723">
          <cell r="A4723">
            <v>41786</v>
          </cell>
          <cell r="B4723">
            <v>1.23</v>
          </cell>
          <cell r="C4723">
            <v>3.0053346039813578</v>
          </cell>
          <cell r="D4723">
            <v>2.0806345381526103</v>
          </cell>
          <cell r="E4723">
            <v>2.85</v>
          </cell>
          <cell r="F4723">
            <v>3.3883947479881405E-3</v>
          </cell>
        </row>
        <row r="4724">
          <cell r="A4724">
            <v>41787</v>
          </cell>
          <cell r="B4724">
            <v>1.24</v>
          </cell>
          <cell r="C4724">
            <v>3.0049608299809383</v>
          </cell>
          <cell r="D4724">
            <v>2.0795903614457827</v>
          </cell>
          <cell r="E4724">
            <v>2.85</v>
          </cell>
          <cell r="F4724">
            <v>5.0815159856023714E-3</v>
          </cell>
        </row>
        <row r="4725">
          <cell r="A4725">
            <v>41788</v>
          </cell>
          <cell r="B4725">
            <v>1.23</v>
          </cell>
          <cell r="C4725">
            <v>3.0045850973750996</v>
          </cell>
          <cell r="D4725">
            <v>2.0784899598393571</v>
          </cell>
          <cell r="E4725">
            <v>2.85</v>
          </cell>
          <cell r="F4725">
            <v>3.3869602032176121E-3</v>
          </cell>
        </row>
        <row r="4726">
          <cell r="A4726">
            <v>41789</v>
          </cell>
          <cell r="B4726">
            <v>1.23</v>
          </cell>
          <cell r="C4726">
            <v>3.0042095238095174</v>
          </cell>
          <cell r="D4726">
            <v>2.0773253012048194</v>
          </cell>
          <cell r="E4726">
            <v>2.85</v>
          </cell>
          <cell r="F4726">
            <v>3.3862433862433864E-3</v>
          </cell>
        </row>
        <row r="4727">
          <cell r="A4727">
            <v>41793</v>
          </cell>
          <cell r="B4727">
            <v>1.23</v>
          </cell>
          <cell r="C4727">
            <v>3.0038341091832352</v>
          </cell>
          <cell r="D4727">
            <v>2.0761526104417674</v>
          </cell>
          <cell r="E4727">
            <v>2.85</v>
          </cell>
          <cell r="F4727">
            <v>3.3855268726195515E-3</v>
          </cell>
        </row>
        <row r="4728">
          <cell r="A4728">
            <v>41794</v>
          </cell>
          <cell r="B4728">
            <v>1.22</v>
          </cell>
          <cell r="C4728">
            <v>3.003456737888718</v>
          </cell>
          <cell r="D4728">
            <v>2.0749638554216867</v>
          </cell>
          <cell r="E4728">
            <v>2.85</v>
          </cell>
          <cell r="F4728">
            <v>1.2693039983075946E-3</v>
          </cell>
        </row>
        <row r="4729">
          <cell r="A4729">
            <v>41795</v>
          </cell>
          <cell r="B4729">
            <v>1.23</v>
          </cell>
          <cell r="C4729">
            <v>3.0030816412859496</v>
          </cell>
          <cell r="D4729">
            <v>2.0737911646586347</v>
          </cell>
          <cell r="E4729">
            <v>2.85</v>
          </cell>
          <cell r="F4729">
            <v>3.5956006768189507E-3</v>
          </cell>
        </row>
        <row r="4730">
          <cell r="A4730">
            <v>41796</v>
          </cell>
          <cell r="B4730">
            <v>1.23</v>
          </cell>
          <cell r="C4730">
            <v>3.0027067033199342</v>
          </cell>
          <cell r="D4730">
            <v>2.0726425702811251</v>
          </cell>
          <cell r="E4730">
            <v>2.85</v>
          </cell>
          <cell r="F4730">
            <v>3.5948403467963631E-3</v>
          </cell>
        </row>
        <row r="4731">
          <cell r="A4731">
            <v>41799</v>
          </cell>
          <cell r="B4731">
            <v>1.23</v>
          </cell>
          <cell r="C4731">
            <v>3.0023319238900568</v>
          </cell>
          <cell r="D4731">
            <v>2.0714457831325306</v>
          </cell>
          <cell r="E4731">
            <v>2.8449999999999998</v>
          </cell>
          <cell r="F4731">
            <v>3.5940803382663849E-3</v>
          </cell>
        </row>
        <row r="4732">
          <cell r="A4732">
            <v>41800</v>
          </cell>
          <cell r="B4732">
            <v>1.24</v>
          </cell>
          <cell r="C4732">
            <v>3.001959416613817</v>
          </cell>
          <cell r="D4732">
            <v>2.0702811244979924</v>
          </cell>
          <cell r="E4732">
            <v>2.84</v>
          </cell>
          <cell r="F4732">
            <v>6.5525258930458673E-3</v>
          </cell>
        </row>
        <row r="4733">
          <cell r="A4733">
            <v>41801</v>
          </cell>
          <cell r="B4733">
            <v>1.24</v>
          </cell>
          <cell r="C4733">
            <v>3.0015870667793676</v>
          </cell>
          <cell r="D4733">
            <v>2.069172690763053</v>
          </cell>
          <cell r="E4733">
            <v>2.84</v>
          </cell>
          <cell r="F4733">
            <v>6.5511411665257818E-3</v>
          </cell>
        </row>
        <row r="4734">
          <cell r="A4734">
            <v>41802</v>
          </cell>
          <cell r="B4734">
            <v>1.24</v>
          </cell>
          <cell r="C4734">
            <v>3.0012148742869149</v>
          </cell>
          <cell r="D4734">
            <v>2.0680642570281131</v>
          </cell>
          <cell r="E4734">
            <v>2.84</v>
          </cell>
          <cell r="F4734">
            <v>6.5497570251426161E-3</v>
          </cell>
        </row>
        <row r="4735">
          <cell r="A4735">
            <v>41803</v>
          </cell>
          <cell r="B4735">
            <v>1.25</v>
          </cell>
          <cell r="C4735">
            <v>3.0008449514152868</v>
          </cell>
          <cell r="D4735">
            <v>2.0669799196787157</v>
          </cell>
          <cell r="E4735">
            <v>2.84</v>
          </cell>
          <cell r="F4735">
            <v>8.8719898605830166E-3</v>
          </cell>
        </row>
        <row r="4736">
          <cell r="A4736">
            <v>41806</v>
          </cell>
          <cell r="B4736">
            <v>1.26</v>
          </cell>
          <cell r="C4736">
            <v>3.0004772967264981</v>
          </cell>
          <cell r="D4736">
            <v>2.065935742971889</v>
          </cell>
          <cell r="E4736">
            <v>2.84</v>
          </cell>
          <cell r="F4736">
            <v>1.0982048574445617E-2</v>
          </cell>
        </row>
        <row r="4737">
          <cell r="A4737">
            <v>41807</v>
          </cell>
          <cell r="B4737">
            <v>1.25</v>
          </cell>
          <cell r="C4737">
            <v>3.000107685810804</v>
          </cell>
          <cell r="D4737">
            <v>2.0648915662650618</v>
          </cell>
          <cell r="E4737">
            <v>2.84</v>
          </cell>
          <cell r="F4737">
            <v>8.8682432432432429E-3</v>
          </cell>
        </row>
        <row r="4738">
          <cell r="A4738">
            <v>41808</v>
          </cell>
          <cell r="B4738">
            <v>1.24</v>
          </cell>
          <cell r="C4738">
            <v>2.9997361199071073</v>
          </cell>
          <cell r="D4738">
            <v>2.0637751004016085</v>
          </cell>
          <cell r="E4738">
            <v>2.84</v>
          </cell>
          <cell r="F4738">
            <v>6.5442263035676591E-3</v>
          </cell>
        </row>
        <row r="4739">
          <cell r="A4739">
            <v>41809</v>
          </cell>
          <cell r="B4739">
            <v>1.22</v>
          </cell>
          <cell r="C4739">
            <v>2.9993604896580766</v>
          </cell>
          <cell r="D4739">
            <v>2.0626425702811262</v>
          </cell>
          <cell r="E4739">
            <v>2.84</v>
          </cell>
          <cell r="F4739">
            <v>1.2663571127057829E-3</v>
          </cell>
        </row>
        <row r="4740">
          <cell r="A4740">
            <v>41810</v>
          </cell>
          <cell r="B4740">
            <v>1.23</v>
          </cell>
          <cell r="C4740">
            <v>2.9989871280860871</v>
          </cell>
          <cell r="D4740">
            <v>2.0614457831325321</v>
          </cell>
          <cell r="E4740">
            <v>2.84</v>
          </cell>
          <cell r="F4740">
            <v>3.7982696771470775E-3</v>
          </cell>
        </row>
        <row r="4741">
          <cell r="A4741">
            <v>41813</v>
          </cell>
          <cell r="B4741">
            <v>1.22</v>
          </cell>
          <cell r="C4741">
            <v>2.9986118143459843</v>
          </cell>
          <cell r="D4741">
            <v>2.0602409638554238</v>
          </cell>
          <cell r="E4741">
            <v>2.84</v>
          </cell>
          <cell r="F4741">
            <v>1.2658227848101266E-3</v>
          </cell>
        </row>
        <row r="4742">
          <cell r="A4742">
            <v>41814</v>
          </cell>
          <cell r="B4742">
            <v>1.23</v>
          </cell>
          <cell r="C4742">
            <v>2.998238768192357</v>
          </cell>
          <cell r="D4742">
            <v>2.0590200803212872</v>
          </cell>
          <cell r="E4742">
            <v>2.84</v>
          </cell>
          <cell r="F4742">
            <v>4.0075933347395063E-3</v>
          </cell>
        </row>
        <row r="4743">
          <cell r="A4743">
            <v>41815</v>
          </cell>
          <cell r="B4743">
            <v>1.22</v>
          </cell>
          <cell r="C4743">
            <v>2.9978637705609374</v>
          </cell>
          <cell r="D4743">
            <v>2.0577831325301226</v>
          </cell>
          <cell r="E4743">
            <v>2.84</v>
          </cell>
          <cell r="F4743">
            <v>1.2652889076339097E-3</v>
          </cell>
        </row>
        <row r="4744">
          <cell r="A4744">
            <v>41816</v>
          </cell>
          <cell r="B4744">
            <v>1.23</v>
          </cell>
          <cell r="C4744">
            <v>2.9974910394265155</v>
          </cell>
          <cell r="D4744">
            <v>2.0565301204819302</v>
          </cell>
          <cell r="E4744">
            <v>2.84</v>
          </cell>
          <cell r="F4744">
            <v>4.2167404596247099E-3</v>
          </cell>
        </row>
        <row r="4745">
          <cell r="A4745">
            <v>41817</v>
          </cell>
          <cell r="B4745">
            <v>1.23</v>
          </cell>
          <cell r="C4745">
            <v>2.9971184654300091</v>
          </cell>
          <cell r="D4745">
            <v>2.0553172690763075</v>
          </cell>
          <cell r="E4745">
            <v>2.84</v>
          </cell>
          <cell r="F4745">
            <v>4.2158516020236085E-3</v>
          </cell>
        </row>
        <row r="4746">
          <cell r="A4746">
            <v>41820</v>
          </cell>
          <cell r="B4746">
            <v>1.23</v>
          </cell>
          <cell r="C4746">
            <v>2.996746048472068</v>
          </cell>
          <cell r="D4746">
            <v>2.0540722891566285</v>
          </cell>
          <cell r="E4746">
            <v>2.84</v>
          </cell>
          <cell r="F4746">
            <v>4.2149631190727078E-3</v>
          </cell>
        </row>
        <row r="4747">
          <cell r="A4747">
            <v>41821</v>
          </cell>
          <cell r="B4747">
            <v>1.23</v>
          </cell>
          <cell r="C4747">
            <v>2.9963737884534267</v>
          </cell>
          <cell r="D4747">
            <v>2.0527871485943794</v>
          </cell>
          <cell r="E4747">
            <v>2.84</v>
          </cell>
          <cell r="F4747">
            <v>4.2140750105351876E-3</v>
          </cell>
        </row>
        <row r="4748">
          <cell r="A4748">
            <v>41822</v>
          </cell>
          <cell r="B4748">
            <v>1.23</v>
          </cell>
          <cell r="C4748">
            <v>2.9960016852749023</v>
          </cell>
          <cell r="D4748">
            <v>2.0515261044176727</v>
          </cell>
          <cell r="E4748">
            <v>2.84</v>
          </cell>
          <cell r="F4748">
            <v>4.2131872761744255E-3</v>
          </cell>
        </row>
        <row r="4749">
          <cell r="A4749">
            <v>41823</v>
          </cell>
          <cell r="B4749">
            <v>1.24</v>
          </cell>
          <cell r="C4749">
            <v>2.9956318449873551</v>
          </cell>
          <cell r="D4749">
            <v>2.0502650602409651</v>
          </cell>
          <cell r="E4749">
            <v>2.84</v>
          </cell>
          <cell r="F4749">
            <v>8.6352148272957029E-3</v>
          </cell>
        </row>
        <row r="4750">
          <cell r="A4750">
            <v>41824</v>
          </cell>
          <cell r="B4750">
            <v>1.23</v>
          </cell>
          <cell r="C4750">
            <v>2.9952600547483601</v>
          </cell>
          <cell r="D4750">
            <v>2.0489959839357441</v>
          </cell>
          <cell r="E4750">
            <v>2.84</v>
          </cell>
          <cell r="F4750">
            <v>4.2114129290376926E-3</v>
          </cell>
        </row>
        <row r="4751">
          <cell r="A4751">
            <v>41827</v>
          </cell>
          <cell r="B4751">
            <v>1.24</v>
          </cell>
          <cell r="C4751">
            <v>2.9948905263157815</v>
          </cell>
          <cell r="D4751">
            <v>2.047710843373495</v>
          </cell>
          <cell r="E4751">
            <v>2.84</v>
          </cell>
          <cell r="F4751">
            <v>8.8421052631578942E-3</v>
          </cell>
        </row>
        <row r="4752">
          <cell r="A4752">
            <v>41828</v>
          </cell>
          <cell r="B4752">
            <v>1.24</v>
          </cell>
          <cell r="C4752">
            <v>2.9945211534413727</v>
          </cell>
          <cell r="D4752">
            <v>2.0464497991967874</v>
          </cell>
          <cell r="E4752">
            <v>2.84</v>
          </cell>
          <cell r="F4752">
            <v>8.8402441591243948E-3</v>
          </cell>
        </row>
        <row r="4753">
          <cell r="A4753">
            <v>41829</v>
          </cell>
          <cell r="B4753">
            <v>1.22</v>
          </cell>
          <cell r="C4753">
            <v>2.9941477272727188</v>
          </cell>
          <cell r="D4753">
            <v>2.0452048192771084</v>
          </cell>
          <cell r="E4753">
            <v>2.835</v>
          </cell>
          <cell r="F4753">
            <v>1.2626262626262627E-3</v>
          </cell>
        </row>
        <row r="4754">
          <cell r="A4754">
            <v>41830</v>
          </cell>
          <cell r="B4754">
            <v>1.22</v>
          </cell>
          <cell r="C4754">
            <v>2.9937744582368944</v>
          </cell>
          <cell r="D4754">
            <v>2.043975903614458</v>
          </cell>
          <cell r="E4754">
            <v>2.83</v>
          </cell>
          <cell r="F4754">
            <v>1.2623606143488324E-3</v>
          </cell>
        </row>
        <row r="4755">
          <cell r="A4755">
            <v>41831</v>
          </cell>
          <cell r="B4755">
            <v>1.22</v>
          </cell>
          <cell r="C4755">
            <v>2.9934013462347413</v>
          </cell>
          <cell r="D4755">
            <v>2.0427309236947786</v>
          </cell>
          <cell r="E4755">
            <v>2.83</v>
          </cell>
          <cell r="F4755">
            <v>1.2620950778291964E-3</v>
          </cell>
        </row>
        <row r="4756">
          <cell r="A4756">
            <v>41834</v>
          </cell>
          <cell r="B4756">
            <v>1.23</v>
          </cell>
          <cell r="C4756">
            <v>2.9930304942166055</v>
          </cell>
          <cell r="D4756">
            <v>2.0415180722891559</v>
          </cell>
          <cell r="E4756">
            <v>2.83</v>
          </cell>
          <cell r="F4756">
            <v>4.8370136698212404E-3</v>
          </cell>
        </row>
        <row r="4757">
          <cell r="A4757">
            <v>41835</v>
          </cell>
          <cell r="B4757">
            <v>1.24</v>
          </cell>
          <cell r="C4757">
            <v>2.9926619007569299</v>
          </cell>
          <cell r="D4757">
            <v>2.040273092369477</v>
          </cell>
          <cell r="E4757">
            <v>2.83</v>
          </cell>
          <cell r="F4757">
            <v>9.6719932716568553E-3</v>
          </cell>
        </row>
        <row r="4758">
          <cell r="A4758">
            <v>41836</v>
          </cell>
          <cell r="B4758">
            <v>1.24</v>
          </cell>
          <cell r="C4758">
            <v>2.9922934622661255</v>
          </cell>
          <cell r="D4758">
            <v>2.0389477911646572</v>
          </cell>
          <cell r="E4758">
            <v>2.83</v>
          </cell>
          <cell r="F4758">
            <v>9.6699600588606265E-3</v>
          </cell>
        </row>
        <row r="4759">
          <cell r="A4759">
            <v>41837</v>
          </cell>
          <cell r="B4759">
            <v>1.23</v>
          </cell>
          <cell r="C4759">
            <v>2.9919230769230682</v>
          </cell>
          <cell r="D4759">
            <v>2.037614457831324</v>
          </cell>
          <cell r="E4759">
            <v>2.83</v>
          </cell>
          <cell r="F4759">
            <v>4.8339638503572934E-3</v>
          </cell>
        </row>
        <row r="4760">
          <cell r="A4760">
            <v>41838</v>
          </cell>
          <cell r="B4760">
            <v>1.23</v>
          </cell>
          <cell r="C4760">
            <v>2.9915528472368056</v>
          </cell>
          <cell r="D4760">
            <v>2.0362329317269059</v>
          </cell>
          <cell r="E4760">
            <v>2.83</v>
          </cell>
          <cell r="F4760">
            <v>4.8329480983399873E-3</v>
          </cell>
        </row>
        <row r="4761">
          <cell r="A4761">
            <v>41841</v>
          </cell>
          <cell r="B4761">
            <v>1.23</v>
          </cell>
          <cell r="C4761">
            <v>2.9911827731092346</v>
          </cell>
          <cell r="D4761">
            <v>2.0348594377510021</v>
          </cell>
          <cell r="E4761">
            <v>2.83</v>
          </cell>
          <cell r="F4761">
            <v>4.8319327731092439E-3</v>
          </cell>
        </row>
        <row r="4762">
          <cell r="A4762">
            <v>41842</v>
          </cell>
          <cell r="B4762">
            <v>1.24</v>
          </cell>
          <cell r="C4762">
            <v>2.9908149548414107</v>
          </cell>
          <cell r="D4762">
            <v>2.0335100401606407</v>
          </cell>
          <cell r="E4762">
            <v>2.83</v>
          </cell>
          <cell r="F4762">
            <v>1.0291955471539592E-2</v>
          </cell>
        </row>
        <row r="4763">
          <cell r="A4763">
            <v>41843</v>
          </cell>
          <cell r="B4763">
            <v>1.24</v>
          </cell>
          <cell r="C4763">
            <v>2.9904472910541697</v>
          </cell>
          <cell r="D4763">
            <v>2.0321365461847369</v>
          </cell>
          <cell r="E4763">
            <v>2.83</v>
          </cell>
          <cell r="F4763">
            <v>1.0289794204115918E-2</v>
          </cell>
        </row>
        <row r="4764">
          <cell r="A4764">
            <v>41844</v>
          </cell>
          <cell r="B4764">
            <v>1.26</v>
          </cell>
          <cell r="C4764">
            <v>2.9900839806844335</v>
          </cell>
          <cell r="D4764">
            <v>2.0307550200803193</v>
          </cell>
          <cell r="E4764">
            <v>2.83</v>
          </cell>
          <cell r="F4764">
            <v>1.6586185177409195E-2</v>
          </cell>
        </row>
        <row r="4765">
          <cell r="A4765">
            <v>41845</v>
          </cell>
          <cell r="B4765">
            <v>1.27</v>
          </cell>
          <cell r="C4765">
            <v>2.9897229219143489</v>
          </cell>
          <cell r="D4765">
            <v>2.0293654618473882</v>
          </cell>
          <cell r="E4765">
            <v>2.83</v>
          </cell>
          <cell r="F4765">
            <v>2.0361041141897566E-2</v>
          </cell>
        </row>
        <row r="4766">
          <cell r="A4766">
            <v>41848</v>
          </cell>
          <cell r="B4766">
            <v>1.3</v>
          </cell>
          <cell r="C4766">
            <v>2.9893683105981022</v>
          </cell>
          <cell r="D4766">
            <v>2.028008032128513</v>
          </cell>
          <cell r="E4766">
            <v>2.83</v>
          </cell>
          <cell r="F4766">
            <v>2.7701993704092341E-2</v>
          </cell>
        </row>
        <row r="4767">
          <cell r="A4767">
            <v>41849</v>
          </cell>
          <cell r="B4767">
            <v>1.31</v>
          </cell>
          <cell r="C4767">
            <v>2.9890159462861847</v>
          </cell>
          <cell r="D4767">
            <v>2.0267068273092357</v>
          </cell>
          <cell r="E4767">
            <v>2.83</v>
          </cell>
          <cell r="F4767">
            <v>2.8325639949643308E-2</v>
          </cell>
        </row>
        <row r="4768">
          <cell r="A4768">
            <v>41850</v>
          </cell>
          <cell r="B4768">
            <v>1.31</v>
          </cell>
          <cell r="C4768">
            <v>2.9886637298090948</v>
          </cell>
          <cell r="D4768">
            <v>2.0253574297188743</v>
          </cell>
          <cell r="E4768">
            <v>2.83</v>
          </cell>
          <cell r="F4768">
            <v>2.8319697923222153E-2</v>
          </cell>
        </row>
        <row r="4769">
          <cell r="A4769">
            <v>41851</v>
          </cell>
          <cell r="B4769">
            <v>1.32</v>
          </cell>
          <cell r="C4769">
            <v>2.9883137583892525</v>
          </cell>
          <cell r="D4769">
            <v>2.0240240963855411</v>
          </cell>
          <cell r="E4769">
            <v>2.83</v>
          </cell>
          <cell r="F4769">
            <v>3.0830536912751678E-2</v>
          </cell>
        </row>
        <row r="4770">
          <cell r="A4770">
            <v>41852</v>
          </cell>
          <cell r="B4770">
            <v>1.31</v>
          </cell>
          <cell r="C4770">
            <v>2.9879618368630645</v>
          </cell>
          <cell r="D4770">
            <v>2.0226586345381516</v>
          </cell>
          <cell r="E4770">
            <v>2.83</v>
          </cell>
          <cell r="F4770">
            <v>2.8307821346194171E-2</v>
          </cell>
        </row>
        <row r="4771">
          <cell r="A4771">
            <v>41855</v>
          </cell>
          <cell r="B4771">
            <v>1.33</v>
          </cell>
          <cell r="C4771">
            <v>2.9876142557651897</v>
          </cell>
          <cell r="D4771">
            <v>2.0212610441767054</v>
          </cell>
          <cell r="E4771">
            <v>2.83</v>
          </cell>
          <cell r="F4771">
            <v>3.2914046121593293E-2</v>
          </cell>
        </row>
        <row r="4772">
          <cell r="A4772">
            <v>41856</v>
          </cell>
          <cell r="B4772">
            <v>1.33</v>
          </cell>
          <cell r="C4772">
            <v>2.9872668203730779</v>
          </cell>
          <cell r="D4772">
            <v>2.0198393574297175</v>
          </cell>
          <cell r="E4772">
            <v>2.83</v>
          </cell>
          <cell r="F4772">
            <v>3.2907147348564245E-2</v>
          </cell>
        </row>
        <row r="4773">
          <cell r="A4773">
            <v>41857</v>
          </cell>
          <cell r="B4773">
            <v>1.33</v>
          </cell>
          <cell r="C4773">
            <v>2.9869195305951286</v>
          </cell>
          <cell r="D4773">
            <v>2.0184016064257011</v>
          </cell>
          <cell r="E4773">
            <v>2.83</v>
          </cell>
          <cell r="F4773">
            <v>3.2900251466890192E-2</v>
          </cell>
        </row>
        <row r="4774">
          <cell r="A4774">
            <v>41858</v>
          </cell>
          <cell r="B4774">
            <v>1.31</v>
          </cell>
          <cell r="C4774">
            <v>2.9865681961030703</v>
          </cell>
          <cell r="D4774">
            <v>2.0169397590361426</v>
          </cell>
          <cell r="E4774">
            <v>2.83</v>
          </cell>
          <cell r="F4774">
            <v>2.8284098051539912E-2</v>
          </cell>
        </row>
        <row r="4775">
          <cell r="A4775">
            <v>41859</v>
          </cell>
          <cell r="B4775">
            <v>1.31</v>
          </cell>
          <cell r="C4775">
            <v>2.9862170087976443</v>
          </cell>
          <cell r="D4775">
            <v>2.015461847389556</v>
          </cell>
          <cell r="E4775">
            <v>2.83</v>
          </cell>
          <cell r="F4775">
            <v>2.8278173439463761E-2</v>
          </cell>
        </row>
        <row r="4776">
          <cell r="A4776">
            <v>41862</v>
          </cell>
          <cell r="B4776">
            <v>1.33</v>
          </cell>
          <cell r="C4776">
            <v>2.985870157068053</v>
          </cell>
          <cell r="D4776">
            <v>2.0139999999999971</v>
          </cell>
          <cell r="E4776">
            <v>2.83</v>
          </cell>
          <cell r="F4776">
            <v>3.3298429319371728E-2</v>
          </cell>
        </row>
        <row r="4777">
          <cell r="A4777">
            <v>41863</v>
          </cell>
          <cell r="B4777">
            <v>1.33</v>
          </cell>
          <cell r="C4777">
            <v>2.9855234505862547</v>
          </cell>
          <cell r="D4777">
            <v>2.0125301204819253</v>
          </cell>
          <cell r="E4777">
            <v>2.83</v>
          </cell>
          <cell r="F4777">
            <v>3.3291457286432159E-2</v>
          </cell>
        </row>
        <row r="4778">
          <cell r="A4778">
            <v>41864</v>
          </cell>
          <cell r="B4778">
            <v>1.33</v>
          </cell>
          <cell r="C4778">
            <v>2.9851768892610329</v>
          </cell>
          <cell r="D4778">
            <v>2.0110281124497962</v>
          </cell>
          <cell r="E4778">
            <v>2.83</v>
          </cell>
          <cell r="F4778">
            <v>3.3284488172493194E-2</v>
          </cell>
        </row>
        <row r="4779">
          <cell r="A4779">
            <v>41865</v>
          </cell>
          <cell r="B4779">
            <v>1.32</v>
          </cell>
          <cell r="C4779">
            <v>2.9848283800753355</v>
          </cell>
          <cell r="D4779">
            <v>2.0095582329317239</v>
          </cell>
          <cell r="E4779">
            <v>2.83</v>
          </cell>
          <cell r="F4779">
            <v>3.1393888656341566E-2</v>
          </cell>
        </row>
        <row r="4780">
          <cell r="A4780">
            <v>41866</v>
          </cell>
          <cell r="B4780">
            <v>1.33</v>
          </cell>
          <cell r="C4780">
            <v>2.9844821092278622</v>
          </cell>
          <cell r="D4780">
            <v>2.0080481927710814</v>
          </cell>
          <cell r="E4780">
            <v>2.83</v>
          </cell>
          <cell r="F4780">
            <v>3.3479807491106926E-2</v>
          </cell>
        </row>
        <row r="4781">
          <cell r="A4781">
            <v>41869</v>
          </cell>
          <cell r="B4781">
            <v>1.34</v>
          </cell>
          <cell r="C4781">
            <v>2.9841380753137976</v>
          </cell>
          <cell r="D4781">
            <v>2.0064979919678687</v>
          </cell>
          <cell r="E4781">
            <v>2.83</v>
          </cell>
          <cell r="F4781">
            <v>3.7238493723849374E-2</v>
          </cell>
        </row>
        <row r="4782">
          <cell r="A4782">
            <v>41870</v>
          </cell>
          <cell r="B4782">
            <v>1.34</v>
          </cell>
          <cell r="C4782">
            <v>2.9837941853168695</v>
          </cell>
          <cell r="D4782">
            <v>2.004923694779114</v>
          </cell>
          <cell r="E4782">
            <v>2.83</v>
          </cell>
          <cell r="F4782">
            <v>3.7230704873457435E-2</v>
          </cell>
        </row>
        <row r="4783">
          <cell r="A4783">
            <v>41871</v>
          </cell>
          <cell r="B4783">
            <v>1.34</v>
          </cell>
          <cell r="C4783">
            <v>2.9834504391467909</v>
          </cell>
          <cell r="D4783">
            <v>2.003317269076303</v>
          </cell>
          <cell r="E4783">
            <v>2.83</v>
          </cell>
          <cell r="F4783">
            <v>3.7222919280635716E-2</v>
          </cell>
        </row>
        <row r="4784">
          <cell r="A4784">
            <v>41872</v>
          </cell>
          <cell r="B4784">
            <v>1.33</v>
          </cell>
          <cell r="C4784">
            <v>2.9831047459753197</v>
          </cell>
          <cell r="D4784">
            <v>2.001734939759034</v>
          </cell>
          <cell r="E4784">
            <v>2.83</v>
          </cell>
          <cell r="F4784">
            <v>3.3451808488396406E-2</v>
          </cell>
        </row>
        <row r="4785">
          <cell r="A4785">
            <v>41873</v>
          </cell>
          <cell r="B4785">
            <v>1.34</v>
          </cell>
          <cell r="C4785">
            <v>2.9827612876254084</v>
          </cell>
          <cell r="D4785">
            <v>2.0001767068273075</v>
          </cell>
          <cell r="E4785">
            <v>2.8250000000000002</v>
          </cell>
          <cell r="F4785">
            <v>3.7416387959866224E-2</v>
          </cell>
        </row>
        <row r="4786">
          <cell r="A4786">
            <v>41876</v>
          </cell>
          <cell r="B4786">
            <v>1.33</v>
          </cell>
          <cell r="C4786">
            <v>2.9824158829675973</v>
          </cell>
          <cell r="D4786">
            <v>1.9985783132530106</v>
          </cell>
          <cell r="E4786">
            <v>2.82</v>
          </cell>
          <cell r="F4786">
            <v>3.343782654127482E-2</v>
          </cell>
        </row>
        <row r="4787">
          <cell r="A4787">
            <v>41877</v>
          </cell>
          <cell r="B4787">
            <v>1.32</v>
          </cell>
          <cell r="C4787">
            <v>2.9820685332218875</v>
          </cell>
          <cell r="D4787">
            <v>1.9969799196787139</v>
          </cell>
          <cell r="E4787">
            <v>2.82</v>
          </cell>
          <cell r="F4787">
            <v>3.1341412452987882E-2</v>
          </cell>
        </row>
        <row r="4788">
          <cell r="A4788">
            <v>41878</v>
          </cell>
          <cell r="B4788">
            <v>1.32</v>
          </cell>
          <cell r="C4788">
            <v>2.9817213285982773</v>
          </cell>
          <cell r="D4788">
            <v>1.9954136546184735</v>
          </cell>
          <cell r="E4788">
            <v>2.82</v>
          </cell>
          <cell r="F4788">
            <v>3.1334865260079385E-2</v>
          </cell>
        </row>
        <row r="4789">
          <cell r="A4789">
            <v>41879</v>
          </cell>
          <cell r="B4789">
            <v>1.31</v>
          </cell>
          <cell r="C4789">
            <v>2.981372180451118</v>
          </cell>
          <cell r="D4789">
            <v>1.9937831325301203</v>
          </cell>
          <cell r="E4789">
            <v>2.82</v>
          </cell>
          <cell r="F4789">
            <v>2.819548872180451E-2</v>
          </cell>
        </row>
        <row r="4790">
          <cell r="A4790">
            <v>41880</v>
          </cell>
          <cell r="B4790">
            <v>1.33</v>
          </cell>
          <cell r="C4790">
            <v>2.9810273543537171</v>
          </cell>
          <cell r="D4790">
            <v>1.9921365461847387</v>
          </cell>
          <cell r="E4790">
            <v>2.82</v>
          </cell>
          <cell r="F4790">
            <v>3.4036333263729381E-2</v>
          </cell>
        </row>
        <row r="4791">
          <cell r="A4791">
            <v>41883</v>
          </cell>
          <cell r="B4791">
            <v>1.34</v>
          </cell>
          <cell r="C4791">
            <v>2.9806847599164827</v>
          </cell>
          <cell r="D4791">
            <v>1.9904979919678716</v>
          </cell>
          <cell r="E4791">
            <v>2.82</v>
          </cell>
          <cell r="F4791">
            <v>3.8413361169102295E-2</v>
          </cell>
        </row>
        <row r="4792">
          <cell r="A4792">
            <v>41884</v>
          </cell>
          <cell r="B4792">
            <v>1.35</v>
          </cell>
          <cell r="C4792">
            <v>2.9803443957420064</v>
          </cell>
          <cell r="D4792">
            <v>1.9888674698795183</v>
          </cell>
          <cell r="E4792">
            <v>2.82</v>
          </cell>
          <cell r="F4792">
            <v>4.153621373408474E-2</v>
          </cell>
        </row>
        <row r="4793">
          <cell r="A4793">
            <v>41885</v>
          </cell>
          <cell r="B4793">
            <v>1.37</v>
          </cell>
          <cell r="C4793">
            <v>2.9800083472453993</v>
          </cell>
          <cell r="D4793">
            <v>1.9871887550200813</v>
          </cell>
          <cell r="E4793">
            <v>2.82</v>
          </cell>
          <cell r="F4793">
            <v>4.6535893155258766E-2</v>
          </cell>
        </row>
        <row r="4794">
          <cell r="A4794">
            <v>41886</v>
          </cell>
          <cell r="B4794">
            <v>1.38</v>
          </cell>
          <cell r="C4794">
            <v>2.9796745253494579</v>
          </cell>
          <cell r="D4794">
            <v>1.9855582329317281</v>
          </cell>
          <cell r="E4794">
            <v>2.82</v>
          </cell>
          <cell r="F4794">
            <v>4.9655747965783432E-2</v>
          </cell>
        </row>
        <row r="4795">
          <cell r="A4795">
            <v>41887</v>
          </cell>
          <cell r="B4795">
            <v>1.39</v>
          </cell>
          <cell r="C4795">
            <v>2.9793429286608162</v>
          </cell>
          <cell r="D4795">
            <v>1.9838714859437763</v>
          </cell>
          <cell r="E4795">
            <v>2.82</v>
          </cell>
          <cell r="F4795">
            <v>5.1731330830204425E-2</v>
          </cell>
        </row>
        <row r="4796">
          <cell r="A4796">
            <v>41891</v>
          </cell>
          <cell r="B4796">
            <v>1.39</v>
          </cell>
          <cell r="C4796">
            <v>2.9790114702815331</v>
          </cell>
          <cell r="D4796">
            <v>1.9821526104417679</v>
          </cell>
          <cell r="E4796">
            <v>2.82</v>
          </cell>
          <cell r="F4796">
            <v>5.172054223149114E-2</v>
          </cell>
        </row>
        <row r="4797">
          <cell r="A4797">
            <v>41892</v>
          </cell>
          <cell r="B4797">
            <v>1.39</v>
          </cell>
          <cell r="C4797">
            <v>2.9786801501250939</v>
          </cell>
          <cell r="D4797">
            <v>1.9804016064257031</v>
          </cell>
          <cell r="E4797">
            <v>2.82</v>
          </cell>
          <cell r="F4797">
            <v>5.170975813177648E-2</v>
          </cell>
        </row>
        <row r="4798">
          <cell r="A4798">
            <v>41893</v>
          </cell>
          <cell r="B4798">
            <v>1.39</v>
          </cell>
          <cell r="C4798">
            <v>2.9783489681050552</v>
          </cell>
          <cell r="D4798">
            <v>1.9785943775100401</v>
          </cell>
          <cell r="E4798">
            <v>2.82</v>
          </cell>
          <cell r="F4798">
            <v>5.1698978528246821E-2</v>
          </cell>
        </row>
        <row r="4799">
          <cell r="A4799">
            <v>41894</v>
          </cell>
          <cell r="B4799">
            <v>1.4</v>
          </cell>
          <cell r="C4799">
            <v>2.9780200083367965</v>
          </cell>
          <cell r="D4799">
            <v>1.9767951807228914</v>
          </cell>
          <cell r="E4799">
            <v>2.82</v>
          </cell>
          <cell r="F4799">
            <v>5.5231346394330971E-2</v>
          </cell>
        </row>
        <row r="4800">
          <cell r="A4800">
            <v>41897</v>
          </cell>
          <cell r="B4800">
            <v>1.4</v>
          </cell>
          <cell r="C4800">
            <v>2.9776911856636694</v>
          </cell>
          <cell r="D4800">
            <v>1.9751325301204818</v>
          </cell>
          <cell r="E4800">
            <v>2.82</v>
          </cell>
          <cell r="F4800">
            <v>5.5219837466138781E-2</v>
          </cell>
        </row>
        <row r="4801">
          <cell r="A4801">
            <v>41898</v>
          </cell>
          <cell r="B4801">
            <v>1.38</v>
          </cell>
          <cell r="C4801">
            <v>2.9773583333333224</v>
          </cell>
          <cell r="D4801">
            <v>1.9733975903614458</v>
          </cell>
          <cell r="E4801">
            <v>2.82</v>
          </cell>
          <cell r="F4801">
            <v>4.9583333333333333E-2</v>
          </cell>
        </row>
        <row r="4802">
          <cell r="A4802">
            <v>41899</v>
          </cell>
          <cell r="B4802">
            <v>1.39</v>
          </cell>
          <cell r="C4802">
            <v>2.9770277025619554</v>
          </cell>
          <cell r="D4802">
            <v>1.9715983935742976</v>
          </cell>
          <cell r="E4802">
            <v>2.82</v>
          </cell>
          <cell r="F4802">
            <v>5.1864194959383464E-2</v>
          </cell>
        </row>
        <row r="4803">
          <cell r="A4803">
            <v>41900</v>
          </cell>
          <cell r="B4803">
            <v>1.39</v>
          </cell>
          <cell r="C4803">
            <v>2.9766972094960322</v>
          </cell>
          <cell r="D4803">
            <v>1.9697590361445789</v>
          </cell>
          <cell r="E4803">
            <v>2.82</v>
          </cell>
          <cell r="F4803">
            <v>5.1853394418992088E-2</v>
          </cell>
        </row>
        <row r="4804">
          <cell r="A4804">
            <v>41901</v>
          </cell>
          <cell r="B4804">
            <v>1.4</v>
          </cell>
          <cell r="C4804">
            <v>2.9763689360816046</v>
          </cell>
          <cell r="D4804">
            <v>1.9679277108433737</v>
          </cell>
          <cell r="E4804">
            <v>2.82</v>
          </cell>
          <cell r="F4804">
            <v>5.579845929627316E-2</v>
          </cell>
        </row>
        <row r="4805">
          <cell r="A4805">
            <v>41904</v>
          </cell>
          <cell r="B4805">
            <v>1.37</v>
          </cell>
          <cell r="C4805">
            <v>2.9760345545378741</v>
          </cell>
          <cell r="D4805">
            <v>1.9661124497991966</v>
          </cell>
          <cell r="E4805">
            <v>2.82</v>
          </cell>
          <cell r="F4805">
            <v>4.6419650291423815E-2</v>
          </cell>
        </row>
        <row r="4806">
          <cell r="A4806">
            <v>41905</v>
          </cell>
          <cell r="B4806">
            <v>1.39</v>
          </cell>
          <cell r="C4806">
            <v>2.9757044745057124</v>
          </cell>
          <cell r="D4806">
            <v>1.9643694779116461</v>
          </cell>
          <cell r="E4806">
            <v>2.82</v>
          </cell>
          <cell r="F4806">
            <v>5.2029136316337148E-2</v>
          </cell>
        </row>
        <row r="4807">
          <cell r="A4807">
            <v>41906</v>
          </cell>
          <cell r="B4807">
            <v>1.41</v>
          </cell>
          <cell r="C4807">
            <v>2.9753786933000308</v>
          </cell>
          <cell r="D4807">
            <v>1.962722891566264</v>
          </cell>
          <cell r="E4807">
            <v>2.8149999999999999</v>
          </cell>
          <cell r="F4807">
            <v>5.9925093632958802E-2</v>
          </cell>
        </row>
        <row r="4808">
          <cell r="A4808">
            <v>41907</v>
          </cell>
          <cell r="B4808">
            <v>1.41</v>
          </cell>
          <cell r="C4808">
            <v>2.9750530476388488</v>
          </cell>
          <cell r="D4808">
            <v>1.9610923694779105</v>
          </cell>
          <cell r="E4808">
            <v>2.81</v>
          </cell>
          <cell r="F4808">
            <v>5.9912627418348241E-2</v>
          </cell>
        </row>
        <row r="4809">
          <cell r="A4809">
            <v>41908</v>
          </cell>
          <cell r="B4809">
            <v>1.41</v>
          </cell>
          <cell r="C4809">
            <v>2.9747275374375928</v>
          </cell>
          <cell r="D4809">
            <v>1.9594457831325285</v>
          </cell>
          <cell r="E4809">
            <v>2.81</v>
          </cell>
          <cell r="F4809">
            <v>5.9900166389351084E-2</v>
          </cell>
        </row>
        <row r="4810">
          <cell r="A4810">
            <v>41911</v>
          </cell>
          <cell r="B4810">
            <v>1.41</v>
          </cell>
          <cell r="C4810">
            <v>2.9744021626117587</v>
          </cell>
          <cell r="D4810">
            <v>1.9579116465863435</v>
          </cell>
          <cell r="E4810">
            <v>2.81</v>
          </cell>
          <cell r="F4810">
            <v>5.9887710542732377E-2</v>
          </cell>
        </row>
        <row r="4811">
          <cell r="A4811">
            <v>41912</v>
          </cell>
          <cell r="B4811">
            <v>1.36</v>
          </cell>
          <cell r="C4811">
            <v>2.9740665280665173</v>
          </cell>
          <cell r="D4811">
            <v>1.9563052208835319</v>
          </cell>
          <cell r="E4811">
            <v>2.81</v>
          </cell>
          <cell r="F4811">
            <v>4.4074844074844077E-2</v>
          </cell>
        </row>
        <row r="4812">
          <cell r="A4812">
            <v>41920</v>
          </cell>
          <cell r="B4812">
            <v>1.37</v>
          </cell>
          <cell r="C4812">
            <v>2.9737331116191954</v>
          </cell>
          <cell r="D4812">
            <v>1.9547871485943751</v>
          </cell>
          <cell r="E4812">
            <v>2.81</v>
          </cell>
          <cell r="F4812">
            <v>4.6559966742880897E-2</v>
          </cell>
        </row>
        <row r="4813">
          <cell r="A4813">
            <v>41921</v>
          </cell>
          <cell r="B4813">
            <v>1.37</v>
          </cell>
          <cell r="C4813">
            <v>2.9733998337489504</v>
          </cell>
          <cell r="D4813">
            <v>1.9534136546184711</v>
          </cell>
          <cell r="E4813">
            <v>2.81</v>
          </cell>
          <cell r="F4813">
            <v>4.6550290939318374E-2</v>
          </cell>
        </row>
        <row r="4814">
          <cell r="A4814">
            <v>41922</v>
          </cell>
          <cell r="B4814">
            <v>1.37</v>
          </cell>
          <cell r="C4814">
            <v>2.9730666943694057</v>
          </cell>
          <cell r="D4814">
            <v>1.9520080321285107</v>
          </cell>
          <cell r="E4814">
            <v>2.81</v>
          </cell>
          <cell r="F4814">
            <v>4.6540619156451281E-2</v>
          </cell>
        </row>
        <row r="4815">
          <cell r="A4815">
            <v>41925</v>
          </cell>
          <cell r="B4815">
            <v>1.36</v>
          </cell>
          <cell r="C4815">
            <v>2.9727316161196407</v>
          </cell>
          <cell r="D4815">
            <v>1.9506987951807195</v>
          </cell>
          <cell r="E4815">
            <v>2.81</v>
          </cell>
          <cell r="F4815">
            <v>4.4038221852928959E-2</v>
          </cell>
        </row>
        <row r="4816">
          <cell r="A4816">
            <v>41926</v>
          </cell>
          <cell r="B4816">
            <v>1.36</v>
          </cell>
          <cell r="C4816">
            <v>2.9723966770508725</v>
          </cell>
          <cell r="D4816">
            <v>1.9492851405622447</v>
          </cell>
          <cell r="E4816">
            <v>2.81</v>
          </cell>
          <cell r="F4816">
            <v>4.4029075804776739E-2</v>
          </cell>
        </row>
        <row r="4817">
          <cell r="A4817">
            <v>41927</v>
          </cell>
          <cell r="B4817">
            <v>1.36</v>
          </cell>
          <cell r="C4817">
            <v>2.9720618770764018</v>
          </cell>
          <cell r="D4817">
            <v>1.9478232931726867</v>
          </cell>
          <cell r="E4817">
            <v>2.81</v>
          </cell>
          <cell r="F4817">
            <v>4.4019933554817273E-2</v>
          </cell>
        </row>
        <row r="4818">
          <cell r="A4818">
            <v>41928</v>
          </cell>
          <cell r="B4818">
            <v>1.36</v>
          </cell>
          <cell r="C4818">
            <v>2.9717272161096018</v>
          </cell>
          <cell r="D4818">
            <v>1.9463373493975864</v>
          </cell>
          <cell r="E4818">
            <v>2.81</v>
          </cell>
          <cell r="F4818">
            <v>4.4010795100685077E-2</v>
          </cell>
        </row>
        <row r="4819">
          <cell r="A4819">
            <v>41929</v>
          </cell>
          <cell r="B4819">
            <v>1.35</v>
          </cell>
          <cell r="C4819">
            <v>2.9713906185138965</v>
          </cell>
          <cell r="D4819">
            <v>1.9449156626505988</v>
          </cell>
          <cell r="E4819">
            <v>2.81</v>
          </cell>
          <cell r="F4819">
            <v>4.1303445413034455E-2</v>
          </cell>
        </row>
        <row r="4820">
          <cell r="A4820">
            <v>41932</v>
          </cell>
          <cell r="B4820">
            <v>1.36</v>
          </cell>
          <cell r="C4820">
            <v>2.971056235733545</v>
          </cell>
          <cell r="D4820">
            <v>1.9434618473895546</v>
          </cell>
          <cell r="E4820">
            <v>2.81</v>
          </cell>
          <cell r="F4820">
            <v>4.4200041502386385E-2</v>
          </cell>
        </row>
        <row r="4821">
          <cell r="A4821">
            <v>41933</v>
          </cell>
          <cell r="B4821">
            <v>1.35</v>
          </cell>
          <cell r="C4821">
            <v>2.9707199170124383</v>
          </cell>
          <cell r="D4821">
            <v>1.9420160642570241</v>
          </cell>
          <cell r="E4821">
            <v>2.81</v>
          </cell>
          <cell r="F4821">
            <v>4.1286307053941908E-2</v>
          </cell>
        </row>
        <row r="4822">
          <cell r="A4822">
            <v>41934</v>
          </cell>
          <cell r="B4822">
            <v>1.34</v>
          </cell>
          <cell r="C4822">
            <v>2.9703816635552696</v>
          </cell>
          <cell r="D4822">
            <v>1.9406345381526062</v>
          </cell>
          <cell r="E4822">
            <v>2.81</v>
          </cell>
          <cell r="F4822">
            <v>3.8166355527898779E-2</v>
          </cell>
        </row>
        <row r="4823">
          <cell r="A4823">
            <v>41935</v>
          </cell>
          <cell r="B4823">
            <v>1.33</v>
          </cell>
          <cell r="C4823">
            <v>2.9700414765657306</v>
          </cell>
          <cell r="D4823">
            <v>1.9394056224899554</v>
          </cell>
          <cell r="E4823">
            <v>2.81</v>
          </cell>
          <cell r="F4823">
            <v>3.3803401078390707E-2</v>
          </cell>
        </row>
        <row r="4824">
          <cell r="A4824">
            <v>41936</v>
          </cell>
          <cell r="B4824">
            <v>1.33</v>
          </cell>
          <cell r="C4824">
            <v>2.9697014306448173</v>
          </cell>
          <cell r="D4824">
            <v>1.9381526104417628</v>
          </cell>
          <cell r="E4824">
            <v>2.81</v>
          </cell>
          <cell r="F4824">
            <v>3.3796392286958327E-2</v>
          </cell>
        </row>
        <row r="4825">
          <cell r="A4825">
            <v>41939</v>
          </cell>
          <cell r="B4825">
            <v>1.32</v>
          </cell>
          <cell r="C4825">
            <v>2.9693594527363087</v>
          </cell>
          <cell r="D4825">
            <v>1.936859437751</v>
          </cell>
          <cell r="E4825">
            <v>2.8049999999999997</v>
          </cell>
          <cell r="F4825">
            <v>3.1301824212271977E-2</v>
          </cell>
        </row>
        <row r="4826">
          <cell r="A4826">
            <v>41940</v>
          </cell>
          <cell r="B4826">
            <v>1.35</v>
          </cell>
          <cell r="C4826">
            <v>2.9690238341968818</v>
          </cell>
          <cell r="D4826">
            <v>1.9354859437750962</v>
          </cell>
          <cell r="E4826">
            <v>2.8</v>
          </cell>
          <cell r="F4826">
            <v>4.2072538860103627E-2</v>
          </cell>
        </row>
        <row r="4827">
          <cell r="A4827">
            <v>41941</v>
          </cell>
          <cell r="B4827">
            <v>1.37</v>
          </cell>
          <cell r="C4827">
            <v>2.9686924989639358</v>
          </cell>
          <cell r="D4827">
            <v>1.9341124497991926</v>
          </cell>
          <cell r="E4827">
            <v>2.8</v>
          </cell>
          <cell r="F4827">
            <v>4.8901782014090345E-2</v>
          </cell>
        </row>
        <row r="4828">
          <cell r="A4828">
            <v>41942</v>
          </cell>
          <cell r="B4828">
            <v>1.38</v>
          </cell>
          <cell r="C4828">
            <v>2.9683633726952463</v>
          </cell>
          <cell r="D4828">
            <v>1.9327309236947754</v>
          </cell>
          <cell r="E4828">
            <v>2.8</v>
          </cell>
          <cell r="F4828">
            <v>5.303501139424073E-2</v>
          </cell>
        </row>
        <row r="4829">
          <cell r="A4829">
            <v>41943</v>
          </cell>
          <cell r="B4829">
            <v>1.4</v>
          </cell>
          <cell r="C4829">
            <v>2.9680385252692529</v>
          </cell>
          <cell r="D4829">
            <v>1.9313253012048159</v>
          </cell>
          <cell r="E4829">
            <v>2.8</v>
          </cell>
          <cell r="F4829">
            <v>5.9652029826014911E-2</v>
          </cell>
        </row>
        <row r="4830">
          <cell r="A4830">
            <v>41946</v>
          </cell>
          <cell r="B4830">
            <v>1.4</v>
          </cell>
          <cell r="C4830">
            <v>2.9677138123835065</v>
          </cell>
          <cell r="D4830">
            <v>1.9299036144578281</v>
          </cell>
          <cell r="E4830">
            <v>2.8</v>
          </cell>
          <cell r="F4830">
            <v>5.9639676951749841E-2</v>
          </cell>
        </row>
        <row r="4831">
          <cell r="A4831">
            <v>41947</v>
          </cell>
          <cell r="B4831">
            <v>1.4</v>
          </cell>
          <cell r="C4831">
            <v>2.9673892339544414</v>
          </cell>
          <cell r="D4831">
            <v>1.9284979919678686</v>
          </cell>
          <cell r="E4831">
            <v>2.8</v>
          </cell>
          <cell r="F4831">
            <v>5.9627329192546583E-2</v>
          </cell>
        </row>
        <row r="4832">
          <cell r="A4832">
            <v>41948</v>
          </cell>
          <cell r="B4832">
            <v>1.4</v>
          </cell>
          <cell r="C4832">
            <v>2.9670647898985618</v>
          </cell>
          <cell r="D4832">
            <v>1.9270361445783106</v>
          </cell>
          <cell r="E4832">
            <v>2.8</v>
          </cell>
          <cell r="F4832">
            <v>5.9614986545228732E-2</v>
          </cell>
        </row>
        <row r="4833">
          <cell r="A4833">
            <v>41949</v>
          </cell>
          <cell r="B4833">
            <v>1.4</v>
          </cell>
          <cell r="C4833">
            <v>2.9667404801324402</v>
          </cell>
          <cell r="D4833">
            <v>1.9255421686746961</v>
          </cell>
          <cell r="E4833">
            <v>2.8</v>
          </cell>
          <cell r="F4833">
            <v>5.9602649006622516E-2</v>
          </cell>
        </row>
        <row r="4834">
          <cell r="A4834">
            <v>41950</v>
          </cell>
          <cell r="B4834">
            <v>1.4</v>
          </cell>
          <cell r="C4834">
            <v>2.9664163045727192</v>
          </cell>
          <cell r="D4834">
            <v>1.9240481927710817</v>
          </cell>
          <cell r="E4834">
            <v>2.8</v>
          </cell>
          <cell r="F4834">
            <v>5.9590316573556797E-2</v>
          </cell>
        </row>
        <row r="4835">
          <cell r="A4835">
            <v>41953</v>
          </cell>
          <cell r="B4835">
            <v>1.43</v>
          </cell>
          <cell r="C4835">
            <v>2.9660984691766554</v>
          </cell>
          <cell r="D4835">
            <v>1.9226104417670657</v>
          </cell>
          <cell r="E4835">
            <v>2.8</v>
          </cell>
          <cell r="F4835">
            <v>6.9714522134877943E-2</v>
          </cell>
        </row>
        <row r="4836">
          <cell r="A4836">
            <v>41954</v>
          </cell>
          <cell r="B4836">
            <v>1.43</v>
          </cell>
          <cell r="C4836">
            <v>2.965780765253351</v>
          </cell>
          <cell r="D4836">
            <v>1.9211164658634516</v>
          </cell>
          <cell r="E4836">
            <v>2.8</v>
          </cell>
          <cell r="F4836">
            <v>6.9700103412616343E-2</v>
          </cell>
        </row>
        <row r="4837">
          <cell r="A4837">
            <v>41955</v>
          </cell>
          <cell r="B4837">
            <v>1.44</v>
          </cell>
          <cell r="C4837">
            <v>2.965465260545896</v>
          </cell>
          <cell r="D4837">
            <v>1.9197188755020063</v>
          </cell>
          <cell r="E4837">
            <v>2.8</v>
          </cell>
          <cell r="F4837">
            <v>7.1753515301902396E-2</v>
          </cell>
        </row>
        <row r="4838">
          <cell r="A4838">
            <v>41956</v>
          </cell>
          <cell r="B4838">
            <v>1.44</v>
          </cell>
          <cell r="C4838">
            <v>2.9651498862931471</v>
          </cell>
          <cell r="D4838">
            <v>1.9183132530120466</v>
          </cell>
          <cell r="E4838">
            <v>2.8</v>
          </cell>
          <cell r="F4838">
            <v>7.1738681000620225E-2</v>
          </cell>
        </row>
        <row r="4839">
          <cell r="A4839">
            <v>41957</v>
          </cell>
          <cell r="B4839">
            <v>1.44</v>
          </cell>
          <cell r="C4839">
            <v>2.9648346424142114</v>
          </cell>
          <cell r="D4839">
            <v>1.9169718875501991</v>
          </cell>
          <cell r="E4839">
            <v>2.8</v>
          </cell>
          <cell r="F4839">
            <v>7.1723852831748661E-2</v>
          </cell>
        </row>
        <row r="4840">
          <cell r="A4840">
            <v>41960</v>
          </cell>
          <cell r="B4840">
            <v>1.43</v>
          </cell>
          <cell r="C4840">
            <v>2.9645174622855865</v>
          </cell>
          <cell r="D4840">
            <v>1.9156626506024081</v>
          </cell>
          <cell r="E4840">
            <v>2.8</v>
          </cell>
          <cell r="F4840">
            <v>6.9642488117379622E-2</v>
          </cell>
        </row>
        <row r="4841">
          <cell r="A4841">
            <v>41961</v>
          </cell>
          <cell r="B4841">
            <v>1.42</v>
          </cell>
          <cell r="C4841">
            <v>2.9641983471074287</v>
          </cell>
          <cell r="D4841">
            <v>1.9143373493975888</v>
          </cell>
          <cell r="E4841">
            <v>2.7949999999999999</v>
          </cell>
          <cell r="F4841">
            <v>6.7355371900826452E-2</v>
          </cell>
        </row>
        <row r="4842">
          <cell r="A4842">
            <v>41962</v>
          </cell>
          <cell r="B4842">
            <v>1.42</v>
          </cell>
          <cell r="C4842">
            <v>2.9638793637678069</v>
          </cell>
          <cell r="D4842">
            <v>1.9130200803212838</v>
          </cell>
          <cell r="E4842">
            <v>2.79</v>
          </cell>
          <cell r="F4842">
            <v>6.7341458376368513E-2</v>
          </cell>
        </row>
        <row r="4843">
          <cell r="A4843">
            <v>41963</v>
          </cell>
          <cell r="B4843">
            <v>1.42</v>
          </cell>
          <cell r="C4843">
            <v>2.9635605121850381</v>
          </cell>
          <cell r="D4843">
            <v>1.911767068273091</v>
          </cell>
          <cell r="E4843">
            <v>2.79</v>
          </cell>
          <cell r="F4843">
            <v>6.7327550598926061E-2</v>
          </cell>
        </row>
        <row r="4844">
          <cell r="A4844">
            <v>41964</v>
          </cell>
          <cell r="B4844">
            <v>1.44</v>
          </cell>
          <cell r="C4844">
            <v>2.9632459219491958</v>
          </cell>
          <cell r="D4844">
            <v>1.9105381526104401</v>
          </cell>
          <cell r="E4844">
            <v>2.79</v>
          </cell>
          <cell r="F4844">
            <v>7.247573817881478E-2</v>
          </cell>
        </row>
        <row r="4845">
          <cell r="A4845">
            <v>41967</v>
          </cell>
          <cell r="B4845">
            <v>1.46</v>
          </cell>
          <cell r="C4845">
            <v>2.9629355904211301</v>
          </cell>
          <cell r="D4845">
            <v>1.9094216867469862</v>
          </cell>
          <cell r="E4845">
            <v>2.79</v>
          </cell>
          <cell r="F4845">
            <v>7.720891824938067E-2</v>
          </cell>
        </row>
        <row r="4846">
          <cell r="A4846">
            <v>41968</v>
          </cell>
          <cell r="B4846">
            <v>1.48</v>
          </cell>
          <cell r="C4846">
            <v>2.9626295149638708</v>
          </cell>
          <cell r="D4846">
            <v>1.9082088353413631</v>
          </cell>
          <cell r="E4846">
            <v>2.79</v>
          </cell>
          <cell r="F4846">
            <v>8.379772961816305E-2</v>
          </cell>
        </row>
        <row r="4847">
          <cell r="A4847">
            <v>41969</v>
          </cell>
          <cell r="B4847">
            <v>1.51</v>
          </cell>
          <cell r="C4847">
            <v>2.9623297565001967</v>
          </cell>
          <cell r="D4847">
            <v>1.9070361445783113</v>
          </cell>
          <cell r="E4847">
            <v>2.79</v>
          </cell>
          <cell r="F4847">
            <v>9.3891869583161369E-2</v>
          </cell>
        </row>
        <row r="4848">
          <cell r="A4848">
            <v>41970</v>
          </cell>
          <cell r="B4848">
            <v>1.52</v>
          </cell>
          <cell r="C4848">
            <v>2.9620321848566027</v>
          </cell>
          <cell r="D4848">
            <v>1.9058232931726888</v>
          </cell>
          <cell r="E4848">
            <v>2.79</v>
          </cell>
          <cell r="F4848">
            <v>9.5316690736538062E-2</v>
          </cell>
        </row>
        <row r="4849">
          <cell r="A4849">
            <v>41971</v>
          </cell>
          <cell r="B4849">
            <v>1.56</v>
          </cell>
          <cell r="C4849">
            <v>2.9617429867986704</v>
          </cell>
          <cell r="D4849">
            <v>1.9046184738955809</v>
          </cell>
          <cell r="E4849">
            <v>2.79</v>
          </cell>
          <cell r="F4849">
            <v>0.10643564356435643</v>
          </cell>
        </row>
        <row r="4850">
          <cell r="A4850">
            <v>41974</v>
          </cell>
          <cell r="B4850">
            <v>1.56</v>
          </cell>
          <cell r="C4850">
            <v>2.9614539080222628</v>
          </cell>
          <cell r="D4850">
            <v>1.9034056224899585</v>
          </cell>
          <cell r="E4850">
            <v>2.79</v>
          </cell>
          <cell r="F4850">
            <v>0.10641369354506083</v>
          </cell>
        </row>
        <row r="4851">
          <cell r="A4851">
            <v>41975</v>
          </cell>
          <cell r="B4851">
            <v>1.61</v>
          </cell>
          <cell r="C4851">
            <v>2.961175257731949</v>
          </cell>
          <cell r="D4851">
            <v>1.902240963855421</v>
          </cell>
          <cell r="E4851">
            <v>2.79</v>
          </cell>
          <cell r="F4851">
            <v>0.12494845360824743</v>
          </cell>
        </row>
        <row r="4852">
          <cell r="A4852">
            <v>41976</v>
          </cell>
          <cell r="B4852">
            <v>1.62</v>
          </cell>
          <cell r="C4852">
            <v>2.9608987837559173</v>
          </cell>
          <cell r="D4852">
            <v>1.9010361445783128</v>
          </cell>
          <cell r="E4852">
            <v>2.79</v>
          </cell>
          <cell r="F4852">
            <v>0.12904555761698619</v>
          </cell>
        </row>
        <row r="4853">
          <cell r="A4853">
            <v>41977</v>
          </cell>
          <cell r="B4853">
            <v>1.69</v>
          </cell>
          <cell r="C4853">
            <v>2.9606368507831728</v>
          </cell>
          <cell r="D4853">
            <v>1.8998473895582326</v>
          </cell>
          <cell r="E4853">
            <v>2.79</v>
          </cell>
          <cell r="F4853">
            <v>0.14633140972794723</v>
          </cell>
        </row>
        <row r="4854">
          <cell r="A4854">
            <v>41978</v>
          </cell>
          <cell r="B4854">
            <v>1.72</v>
          </cell>
          <cell r="C4854">
            <v>2.9603812075005056</v>
          </cell>
          <cell r="D4854">
            <v>1.8986907630522081</v>
          </cell>
          <cell r="E4854">
            <v>2.79</v>
          </cell>
          <cell r="F4854">
            <v>0.15433752318153721</v>
          </cell>
        </row>
        <row r="4855">
          <cell r="A4855">
            <v>41981</v>
          </cell>
          <cell r="B4855">
            <v>1.78</v>
          </cell>
          <cell r="C4855">
            <v>2.9601380304903078</v>
          </cell>
          <cell r="D4855">
            <v>1.8975983935742966</v>
          </cell>
          <cell r="E4855">
            <v>2.79</v>
          </cell>
          <cell r="F4855">
            <v>0.17490729295426452</v>
          </cell>
        </row>
        <row r="4856">
          <cell r="A4856">
            <v>41982</v>
          </cell>
          <cell r="B4856">
            <v>1.67</v>
          </cell>
          <cell r="C4856">
            <v>2.9598722966014326</v>
          </cell>
          <cell r="D4856">
            <v>1.8963694779116462</v>
          </cell>
          <cell r="E4856">
            <v>2.79</v>
          </cell>
          <cell r="F4856">
            <v>0.13903192584963955</v>
          </cell>
        </row>
        <row r="4857">
          <cell r="A4857">
            <v>41983</v>
          </cell>
          <cell r="B4857">
            <v>1.72</v>
          </cell>
          <cell r="C4857">
            <v>2.9596169686985077</v>
          </cell>
          <cell r="D4857">
            <v>1.8951807228915656</v>
          </cell>
          <cell r="E4857">
            <v>2.79</v>
          </cell>
          <cell r="F4857">
            <v>0.15444810543657331</v>
          </cell>
        </row>
        <row r="4858">
          <cell r="A4858">
            <v>41984</v>
          </cell>
          <cell r="B4858">
            <v>1.71</v>
          </cell>
          <cell r="C4858">
            <v>2.9593596870496093</v>
          </cell>
          <cell r="D4858">
            <v>1.8940562248995976</v>
          </cell>
          <cell r="E4858">
            <v>2.79</v>
          </cell>
          <cell r="F4858">
            <v>0.15071031500926499</v>
          </cell>
        </row>
        <row r="4859">
          <cell r="A4859">
            <v>41985</v>
          </cell>
          <cell r="B4859">
            <v>1.72</v>
          </cell>
          <cell r="C4859">
            <v>2.9591045697817933</v>
          </cell>
          <cell r="D4859">
            <v>1.8929317269076289</v>
          </cell>
          <cell r="E4859">
            <v>2.79</v>
          </cell>
          <cell r="F4859">
            <v>0.15459036640592835</v>
          </cell>
        </row>
        <row r="4860">
          <cell r="A4860">
            <v>41988</v>
          </cell>
          <cell r="B4860">
            <v>1.72</v>
          </cell>
          <cell r="C4860">
            <v>2.9588495575221141</v>
          </cell>
          <cell r="D4860">
            <v>1.8918714859437731</v>
          </cell>
          <cell r="E4860">
            <v>2.79</v>
          </cell>
          <cell r="F4860">
            <v>0.15455855114221034</v>
          </cell>
        </row>
        <row r="4861">
          <cell r="A4861">
            <v>41989</v>
          </cell>
          <cell r="B4861">
            <v>1.77</v>
          </cell>
          <cell r="C4861">
            <v>2.9586049382715953</v>
          </cell>
          <cell r="D4861">
            <v>1.8908192771084318</v>
          </cell>
          <cell r="E4861">
            <v>2.79</v>
          </cell>
          <cell r="F4861">
            <v>0.1728395061728395</v>
          </cell>
        </row>
        <row r="4862">
          <cell r="A4862">
            <v>41990</v>
          </cell>
          <cell r="B4862">
            <v>1.8</v>
          </cell>
          <cell r="C4862">
            <v>2.958366591236361</v>
          </cell>
          <cell r="D4862">
            <v>1.8897269076305203</v>
          </cell>
          <cell r="E4862">
            <v>2.79</v>
          </cell>
          <cell r="F4862">
            <v>0.18226702324624564</v>
          </cell>
        </row>
        <row r="4863">
          <cell r="A4863">
            <v>41991</v>
          </cell>
          <cell r="B4863">
            <v>1.79</v>
          </cell>
          <cell r="C4863">
            <v>2.9581262854792167</v>
          </cell>
          <cell r="D4863">
            <v>1.8885943775100378</v>
          </cell>
          <cell r="E4863">
            <v>2.79</v>
          </cell>
          <cell r="F4863">
            <v>0.17893870835047307</v>
          </cell>
        </row>
        <row r="4864">
          <cell r="A4864">
            <v>41992</v>
          </cell>
          <cell r="B4864">
            <v>1.83</v>
          </cell>
          <cell r="C4864">
            <v>2.9578943039276071</v>
          </cell>
          <cell r="D4864">
            <v>1.8874859437750975</v>
          </cell>
          <cell r="E4864">
            <v>2.79</v>
          </cell>
          <cell r="F4864">
            <v>0.19411885667283571</v>
          </cell>
        </row>
        <row r="4865">
          <cell r="A4865">
            <v>41995</v>
          </cell>
          <cell r="B4865">
            <v>1.85</v>
          </cell>
          <cell r="C4865">
            <v>2.9576665296052536</v>
          </cell>
          <cell r="D4865">
            <v>1.8863694779116436</v>
          </cell>
          <cell r="E4865">
            <v>2.79</v>
          </cell>
          <cell r="F4865">
            <v>0.20106907894736842</v>
          </cell>
        </row>
        <row r="4866">
          <cell r="A4866">
            <v>41996</v>
          </cell>
          <cell r="B4866">
            <v>1.79</v>
          </cell>
          <cell r="C4866">
            <v>2.9574265159301034</v>
          </cell>
          <cell r="D4866">
            <v>1.8851967871485913</v>
          </cell>
          <cell r="E4866">
            <v>2.79</v>
          </cell>
          <cell r="F4866">
            <v>0.17882836587872558</v>
          </cell>
        </row>
        <row r="4867">
          <cell r="A4867">
            <v>41997</v>
          </cell>
          <cell r="B4867">
            <v>1.75</v>
          </cell>
          <cell r="C4867">
            <v>2.9571783806000727</v>
          </cell>
          <cell r="D4867">
            <v>1.8839839357429686</v>
          </cell>
          <cell r="E4867">
            <v>2.79</v>
          </cell>
          <cell r="F4867">
            <v>0.16769420468557336</v>
          </cell>
        </row>
        <row r="4868">
          <cell r="A4868">
            <v>41998</v>
          </cell>
          <cell r="B4868">
            <v>1.82</v>
          </cell>
          <cell r="C4868">
            <v>2.9569447298130171</v>
          </cell>
          <cell r="D4868">
            <v>1.8828192771084302</v>
          </cell>
          <cell r="E4868">
            <v>2.79</v>
          </cell>
          <cell r="F4868">
            <v>0.19046640641051982</v>
          </cell>
        </row>
        <row r="4869">
          <cell r="A4869">
            <v>41999</v>
          </cell>
          <cell r="B4869">
            <v>1.87</v>
          </cell>
          <cell r="C4869">
            <v>2.9567214461791198</v>
          </cell>
          <cell r="D4869">
            <v>1.8817028112449761</v>
          </cell>
          <cell r="E4869">
            <v>2.79</v>
          </cell>
          <cell r="F4869">
            <v>0.20583401807723911</v>
          </cell>
        </row>
        <row r="4870">
          <cell r="A4870">
            <v>42002</v>
          </cell>
          <cell r="B4870">
            <v>1.88</v>
          </cell>
          <cell r="C4870">
            <v>2.9565003080714631</v>
          </cell>
          <cell r="D4870">
            <v>1.8805943775100362</v>
          </cell>
          <cell r="E4870">
            <v>2.79</v>
          </cell>
          <cell r="F4870">
            <v>0.20722941055658245</v>
          </cell>
        </row>
        <row r="4871">
          <cell r="A4871">
            <v>42003</v>
          </cell>
          <cell r="B4871">
            <v>1.88</v>
          </cell>
          <cell r="C4871">
            <v>2.9562792607802777</v>
          </cell>
          <cell r="D4871">
            <v>1.8794698795180682</v>
          </cell>
          <cell r="E4871">
            <v>2.79</v>
          </cell>
          <cell r="F4871">
            <v>0.20718685831622177</v>
          </cell>
        </row>
        <row r="4872">
          <cell r="A4872">
            <v>42004</v>
          </cell>
          <cell r="B4872">
            <v>1.83</v>
          </cell>
          <cell r="C4872">
            <v>2.9560480394169479</v>
          </cell>
          <cell r="D4872">
            <v>1.8782409638554176</v>
          </cell>
          <cell r="E4872">
            <v>2.79</v>
          </cell>
          <cell r="F4872">
            <v>0.19441593102032437</v>
          </cell>
        </row>
        <row r="4873">
          <cell r="A4873">
            <v>42009</v>
          </cell>
          <cell r="B4873">
            <v>1.89</v>
          </cell>
          <cell r="C4873">
            <v>2.9558292282430116</v>
          </cell>
          <cell r="D4873">
            <v>1.8770441767068229</v>
          </cell>
          <cell r="E4873">
            <v>2.79</v>
          </cell>
          <cell r="F4873">
            <v>0.20874384236453203</v>
          </cell>
        </row>
        <row r="4874">
          <cell r="A4874">
            <v>42010</v>
          </cell>
          <cell r="B4874">
            <v>1.89</v>
          </cell>
          <cell r="C4874">
            <v>2.9556105068746055</v>
          </cell>
          <cell r="D4874">
            <v>1.8758313253012002</v>
          </cell>
          <cell r="E4874">
            <v>2.79</v>
          </cell>
          <cell r="F4874">
            <v>0.20870100554073467</v>
          </cell>
        </row>
        <row r="4875">
          <cell r="A4875">
            <v>42011</v>
          </cell>
          <cell r="B4875">
            <v>1.9</v>
          </cell>
          <cell r="C4875">
            <v>2.9553939269593661</v>
          </cell>
          <cell r="D4875">
            <v>1.8746104417670637</v>
          </cell>
          <cell r="E4875">
            <v>2.79</v>
          </cell>
          <cell r="F4875">
            <v>0.21091505949938449</v>
          </cell>
        </row>
        <row r="4876">
          <cell r="A4876">
            <v>42012</v>
          </cell>
          <cell r="B4876">
            <v>1.85</v>
          </cell>
          <cell r="C4876">
            <v>2.9551671794871694</v>
          </cell>
          <cell r="D4876">
            <v>1.8733654618473845</v>
          </cell>
          <cell r="E4876">
            <v>2.79</v>
          </cell>
          <cell r="F4876">
            <v>0.20143589743589743</v>
          </cell>
        </row>
        <row r="4877">
          <cell r="A4877">
            <v>42013</v>
          </cell>
          <cell r="B4877">
            <v>1.85</v>
          </cell>
          <cell r="C4877">
            <v>2.9549405250204988</v>
          </cell>
          <cell r="D4877">
            <v>1.8720963855421633</v>
          </cell>
          <cell r="E4877">
            <v>2.79</v>
          </cell>
          <cell r="F4877">
            <v>0.20139458572600491</v>
          </cell>
        </row>
        <row r="4878">
          <cell r="A4878">
            <v>42016</v>
          </cell>
          <cell r="B4878">
            <v>1.82</v>
          </cell>
          <cell r="C4878">
            <v>2.9547078121796089</v>
          </cell>
          <cell r="D4878">
            <v>1.8708995983935688</v>
          </cell>
          <cell r="E4878">
            <v>2.79</v>
          </cell>
          <cell r="F4878">
            <v>0.19007586631125692</v>
          </cell>
        </row>
        <row r="4879">
          <cell r="A4879">
            <v>42017</v>
          </cell>
          <cell r="B4879">
            <v>1.82</v>
          </cell>
          <cell r="C4879">
            <v>2.9544751947519377</v>
          </cell>
          <cell r="D4879">
            <v>1.86965461847389</v>
          </cell>
          <cell r="E4879">
            <v>2.79</v>
          </cell>
          <cell r="F4879">
            <v>0.1900369003690037</v>
          </cell>
        </row>
        <row r="4880">
          <cell r="A4880">
            <v>42018</v>
          </cell>
          <cell r="B4880">
            <v>1.82</v>
          </cell>
          <cell r="C4880">
            <v>2.9542426726788173</v>
          </cell>
          <cell r="D4880">
            <v>1.8684979919678657</v>
          </cell>
          <cell r="E4880">
            <v>2.79</v>
          </cell>
          <cell r="F4880">
            <v>0.18999795039967207</v>
          </cell>
        </row>
        <row r="4881">
          <cell r="A4881">
            <v>42019</v>
          </cell>
          <cell r="B4881">
            <v>1.88</v>
          </cell>
          <cell r="C4881">
            <v>2.9540225409835963</v>
          </cell>
          <cell r="D4881">
            <v>1.8674538152610383</v>
          </cell>
          <cell r="E4881">
            <v>2.7850000000000001</v>
          </cell>
          <cell r="F4881">
            <v>0.20799180327868852</v>
          </cell>
        </row>
        <row r="4882">
          <cell r="A4882">
            <v>42020</v>
          </cell>
          <cell r="B4882">
            <v>1.91</v>
          </cell>
          <cell r="C4882">
            <v>2.9538086457692994</v>
          </cell>
          <cell r="D4882">
            <v>1.8663534136546123</v>
          </cell>
          <cell r="E4882">
            <v>2.78</v>
          </cell>
          <cell r="F4882">
            <v>0.21409547223929523</v>
          </cell>
        </row>
        <row r="4883">
          <cell r="A4883">
            <v>42023</v>
          </cell>
          <cell r="B4883">
            <v>1.76</v>
          </cell>
          <cell r="C4883">
            <v>2.9535641130684045</v>
          </cell>
          <cell r="D4883">
            <v>1.8650923694779054</v>
          </cell>
          <cell r="E4883">
            <v>2.78</v>
          </cell>
          <cell r="F4883">
            <v>0.17062679229823843</v>
          </cell>
        </row>
        <row r="4884">
          <cell r="A4884">
            <v>42024</v>
          </cell>
          <cell r="B4884">
            <v>1.78</v>
          </cell>
          <cell r="C4884">
            <v>2.9533237763669775</v>
          </cell>
          <cell r="D4884">
            <v>1.8638152610441712</v>
          </cell>
          <cell r="E4884">
            <v>2.78</v>
          </cell>
          <cell r="F4884">
            <v>0.1755068605365554</v>
          </cell>
        </row>
        <row r="4885">
          <cell r="A4885">
            <v>42025</v>
          </cell>
          <cell r="B4885">
            <v>1.87</v>
          </cell>
          <cell r="C4885">
            <v>2.9531019656019555</v>
          </cell>
          <cell r="D4885">
            <v>1.8626184738955762</v>
          </cell>
          <cell r="E4885">
            <v>2.78</v>
          </cell>
          <cell r="F4885">
            <v>0.20679770679770679</v>
          </cell>
        </row>
        <row r="4886">
          <cell r="A4886">
            <v>42026</v>
          </cell>
          <cell r="B4886">
            <v>1.88</v>
          </cell>
          <cell r="C4886">
            <v>2.9528822927328457</v>
          </cell>
          <cell r="D4886">
            <v>1.8613815261044111</v>
          </cell>
          <cell r="E4886">
            <v>2.78</v>
          </cell>
          <cell r="F4886">
            <v>0.2083930399181167</v>
          </cell>
        </row>
        <row r="4887">
          <cell r="A4887">
            <v>42027</v>
          </cell>
          <cell r="B4887">
            <v>1.89</v>
          </cell>
          <cell r="C4887">
            <v>2.952664756446981</v>
          </cell>
          <cell r="D4887">
            <v>1.8601365461847315</v>
          </cell>
          <cell r="E4887">
            <v>2.78</v>
          </cell>
          <cell r="F4887">
            <v>0.21019238641015145</v>
          </cell>
        </row>
        <row r="4888">
          <cell r="A4888">
            <v>42030</v>
          </cell>
          <cell r="B4888">
            <v>1.9</v>
          </cell>
          <cell r="C4888">
            <v>2.9524493554327704</v>
          </cell>
          <cell r="D4888">
            <v>1.8589317269076231</v>
          </cell>
          <cell r="E4888">
            <v>2.78</v>
          </cell>
          <cell r="F4888">
            <v>0.21260487006343359</v>
          </cell>
        </row>
        <row r="4889">
          <cell r="A4889">
            <v>42031</v>
          </cell>
          <cell r="B4889">
            <v>1.88</v>
          </cell>
          <cell r="C4889">
            <v>2.9522299509001533</v>
          </cell>
          <cell r="D4889">
            <v>1.8577590361445713</v>
          </cell>
          <cell r="E4889">
            <v>2.78</v>
          </cell>
          <cell r="F4889">
            <v>0.20826513911620295</v>
          </cell>
        </row>
        <row r="4890">
          <cell r="A4890">
            <v>42032</v>
          </cell>
          <cell r="B4890">
            <v>1.85</v>
          </cell>
          <cell r="C4890">
            <v>2.9520044998977193</v>
          </cell>
          <cell r="D4890">
            <v>1.8565461847389491</v>
          </cell>
          <cell r="E4890">
            <v>2.78</v>
          </cell>
          <cell r="F4890">
            <v>0.20188177541419514</v>
          </cell>
        </row>
        <row r="4891">
          <cell r="A4891">
            <v>42033</v>
          </cell>
          <cell r="B4891">
            <v>1.83</v>
          </cell>
          <cell r="C4891">
            <v>2.9517750511247338</v>
          </cell>
          <cell r="D4891">
            <v>1.8553253012048132</v>
          </cell>
          <cell r="E4891">
            <v>2.78</v>
          </cell>
          <cell r="F4891">
            <v>0.19468302658486708</v>
          </cell>
        </row>
        <row r="4892">
          <cell r="A4892">
            <v>42034</v>
          </cell>
          <cell r="B4892">
            <v>1.8</v>
          </cell>
          <cell r="C4892">
            <v>2.9515395624616536</v>
          </cell>
          <cell r="D4892">
            <v>1.8540321285140504</v>
          </cell>
          <cell r="E4892">
            <v>2.78</v>
          </cell>
          <cell r="F4892">
            <v>0.18217133510529543</v>
          </cell>
        </row>
        <row r="4893">
          <cell r="A4893">
            <v>42037</v>
          </cell>
          <cell r="B4893">
            <v>1.75</v>
          </cell>
          <cell r="C4893">
            <v>2.951293949304977</v>
          </cell>
          <cell r="D4893">
            <v>1.852722891566259</v>
          </cell>
          <cell r="E4893">
            <v>2.78</v>
          </cell>
          <cell r="F4893">
            <v>0.1668029435813573</v>
          </cell>
        </row>
        <row r="4894">
          <cell r="A4894">
            <v>42038</v>
          </cell>
          <cell r="B4894">
            <v>1.8</v>
          </cell>
          <cell r="C4894">
            <v>2.9510586552217348</v>
          </cell>
          <cell r="D4894">
            <v>1.8514698795180671</v>
          </cell>
          <cell r="E4894">
            <v>2.78</v>
          </cell>
          <cell r="F4894">
            <v>0.18230124667892908</v>
          </cell>
        </row>
        <row r="4895">
          <cell r="A4895">
            <v>42039</v>
          </cell>
          <cell r="B4895">
            <v>1.78</v>
          </cell>
          <cell r="C4895">
            <v>2.9508193706579382</v>
          </cell>
          <cell r="D4895">
            <v>1.8502570281124451</v>
          </cell>
          <cell r="E4895">
            <v>2.78</v>
          </cell>
          <cell r="F4895">
            <v>0.17531671434409482</v>
          </cell>
        </row>
        <row r="4896">
          <cell r="A4896">
            <v>42040</v>
          </cell>
          <cell r="B4896">
            <v>1.76</v>
          </cell>
          <cell r="C4896">
            <v>2.9505760980592335</v>
          </cell>
          <cell r="D4896">
            <v>1.8490843373493933</v>
          </cell>
          <cell r="E4896">
            <v>2.78</v>
          </cell>
          <cell r="F4896">
            <v>0.17037793667007151</v>
          </cell>
        </row>
        <row r="4897">
          <cell r="A4897">
            <v>42041</v>
          </cell>
          <cell r="B4897">
            <v>1.73</v>
          </cell>
          <cell r="C4897">
            <v>2.9503267973856104</v>
          </cell>
          <cell r="D4897">
            <v>1.8478795180722849</v>
          </cell>
          <cell r="E4897">
            <v>2.78</v>
          </cell>
          <cell r="F4897">
            <v>0.15890522875816993</v>
          </cell>
        </row>
        <row r="4898">
          <cell r="A4898">
            <v>42044</v>
          </cell>
          <cell r="B4898">
            <v>1.74</v>
          </cell>
          <cell r="C4898">
            <v>2.950079640596273</v>
          </cell>
          <cell r="D4898">
            <v>1.8467389558232887</v>
          </cell>
          <cell r="E4898">
            <v>2.78</v>
          </cell>
          <cell r="F4898">
            <v>0.16316111905248112</v>
          </cell>
        </row>
        <row r="4899">
          <cell r="A4899">
            <v>42045</v>
          </cell>
          <cell r="B4899">
            <v>1.77</v>
          </cell>
          <cell r="C4899">
            <v>2.949838709677409</v>
          </cell>
          <cell r="D4899">
            <v>1.8456064257028073</v>
          </cell>
          <cell r="E4899">
            <v>2.78</v>
          </cell>
          <cell r="F4899">
            <v>0.17272356063699471</v>
          </cell>
        </row>
        <row r="4900">
          <cell r="A4900">
            <v>42046</v>
          </cell>
          <cell r="B4900">
            <v>1.77</v>
          </cell>
          <cell r="C4900">
            <v>2.9495978771177689</v>
          </cell>
          <cell r="D4900">
            <v>1.8444016064256989</v>
          </cell>
          <cell r="E4900">
            <v>2.78</v>
          </cell>
          <cell r="F4900">
            <v>0.17268830373545621</v>
          </cell>
        </row>
        <row r="4901">
          <cell r="A4901">
            <v>42047</v>
          </cell>
          <cell r="B4901">
            <v>1.78</v>
          </cell>
          <cell r="C4901">
            <v>2.949359183673459</v>
          </cell>
          <cell r="D4901">
            <v>1.8432208835341333</v>
          </cell>
          <cell r="E4901">
            <v>2.78</v>
          </cell>
          <cell r="F4901">
            <v>0.17612244897959184</v>
          </cell>
        </row>
        <row r="4902">
          <cell r="A4902">
            <v>42048</v>
          </cell>
          <cell r="B4902">
            <v>1.8</v>
          </cell>
          <cell r="C4902">
            <v>2.9491246684350028</v>
          </cell>
          <cell r="D4902">
            <v>1.8420160642570247</v>
          </cell>
          <cell r="E4902">
            <v>2.78</v>
          </cell>
          <cell r="F4902">
            <v>0.18343195266272189</v>
          </cell>
        </row>
        <row r="4903">
          <cell r="A4903">
            <v>42051</v>
          </cell>
          <cell r="B4903">
            <v>1.81</v>
          </cell>
          <cell r="C4903">
            <v>2.9488922888616784</v>
          </cell>
          <cell r="D4903">
            <v>1.8408032128514025</v>
          </cell>
          <cell r="E4903">
            <v>2.78</v>
          </cell>
          <cell r="F4903">
            <v>0.18829049367605058</v>
          </cell>
        </row>
        <row r="4904">
          <cell r="A4904">
            <v>42052</v>
          </cell>
          <cell r="B4904">
            <v>1.83</v>
          </cell>
          <cell r="C4904">
            <v>2.9486640832143478</v>
          </cell>
          <cell r="D4904">
            <v>1.8395502008032101</v>
          </cell>
          <cell r="E4904">
            <v>2.78</v>
          </cell>
          <cell r="F4904">
            <v>0.19661431776463389</v>
          </cell>
        </row>
        <row r="4905">
          <cell r="A4905">
            <v>42060</v>
          </cell>
          <cell r="B4905">
            <v>1.82</v>
          </cell>
          <cell r="C4905">
            <v>2.9484339314844918</v>
          </cell>
          <cell r="D4905">
            <v>1.8384417670682702</v>
          </cell>
          <cell r="E4905">
            <v>2.78</v>
          </cell>
          <cell r="F4905">
            <v>0.19188417618270801</v>
          </cell>
        </row>
        <row r="4906">
          <cell r="A4906">
            <v>42061</v>
          </cell>
          <cell r="B4906">
            <v>1.86</v>
          </cell>
          <cell r="C4906">
            <v>2.9482120285422933</v>
          </cell>
          <cell r="D4906">
            <v>1.8373895582329294</v>
          </cell>
          <cell r="E4906">
            <v>2.78</v>
          </cell>
          <cell r="F4906">
            <v>0.20672782874617737</v>
          </cell>
        </row>
        <row r="4907">
          <cell r="A4907">
            <v>42062</v>
          </cell>
          <cell r="B4907">
            <v>1.86</v>
          </cell>
          <cell r="C4907">
            <v>2.9479902160619544</v>
          </cell>
          <cell r="D4907">
            <v>1.8363052208835322</v>
          </cell>
          <cell r="E4907">
            <v>2.78</v>
          </cell>
          <cell r="F4907">
            <v>0.20668569099062373</v>
          </cell>
        </row>
        <row r="4908">
          <cell r="A4908">
            <v>42065</v>
          </cell>
          <cell r="B4908">
            <v>1.88</v>
          </cell>
          <cell r="C4908">
            <v>2.9477725697982371</v>
          </cell>
          <cell r="D4908">
            <v>1.835261044176705</v>
          </cell>
          <cell r="E4908">
            <v>2.78</v>
          </cell>
          <cell r="F4908">
            <v>0.21112696148359486</v>
          </cell>
        </row>
        <row r="4909">
          <cell r="A4909">
            <v>42066</v>
          </cell>
          <cell r="B4909">
            <v>1.83</v>
          </cell>
          <cell r="C4909">
            <v>2.9475448247758655</v>
          </cell>
          <cell r="D4909">
            <v>1.8342248995983923</v>
          </cell>
          <cell r="E4909">
            <v>2.78</v>
          </cell>
          <cell r="F4909">
            <v>0.19661776691116545</v>
          </cell>
        </row>
        <row r="4910">
          <cell r="A4910">
            <v>42067</v>
          </cell>
          <cell r="B4910">
            <v>1.84</v>
          </cell>
          <cell r="C4910">
            <v>2.9473192096149825</v>
          </cell>
          <cell r="D4910">
            <v>1.8331967871485937</v>
          </cell>
          <cell r="E4910">
            <v>2.78</v>
          </cell>
          <cell r="F4910">
            <v>0.20187410877979223</v>
          </cell>
        </row>
        <row r="4911">
          <cell r="A4911">
            <v>42068</v>
          </cell>
          <cell r="B4911">
            <v>1.82</v>
          </cell>
          <cell r="C4911">
            <v>2.9470896130346125</v>
          </cell>
          <cell r="D4911">
            <v>1.8321365461847383</v>
          </cell>
          <cell r="E4911">
            <v>2.78</v>
          </cell>
          <cell r="F4911">
            <v>0.19164969450101832</v>
          </cell>
        </row>
        <row r="4912">
          <cell r="A4912">
            <v>42069</v>
          </cell>
          <cell r="B4912">
            <v>1.82</v>
          </cell>
          <cell r="C4912">
            <v>2.9468601099572282</v>
          </cell>
          <cell r="D4912">
            <v>1.8310281124497989</v>
          </cell>
          <cell r="E4912">
            <v>2.78</v>
          </cell>
          <cell r="F4912">
            <v>0.19161066992465892</v>
          </cell>
        </row>
        <row r="4913">
          <cell r="A4913">
            <v>42072</v>
          </cell>
          <cell r="B4913">
            <v>1.86</v>
          </cell>
          <cell r="C4913">
            <v>2.9466388436481981</v>
          </cell>
          <cell r="D4913">
            <v>1.8300401606425696</v>
          </cell>
          <cell r="E4913">
            <v>2.7749999999999999</v>
          </cell>
          <cell r="F4913">
            <v>0.20724755700325734</v>
          </cell>
        </row>
        <row r="4914">
          <cell r="A4914">
            <v>42073</v>
          </cell>
          <cell r="B4914">
            <v>1.85</v>
          </cell>
          <cell r="C4914">
            <v>2.9464156319967327</v>
          </cell>
          <cell r="D4914">
            <v>1.8290120481927705</v>
          </cell>
          <cell r="E4914">
            <v>2.77</v>
          </cell>
          <cell r="F4914">
            <v>0.20476287400773457</v>
          </cell>
        </row>
        <row r="4915">
          <cell r="A4915">
            <v>42074</v>
          </cell>
          <cell r="B4915">
            <v>1.85</v>
          </cell>
          <cell r="C4915">
            <v>2.9461925111925007</v>
          </cell>
          <cell r="D4915">
            <v>1.8279759036144569</v>
          </cell>
          <cell r="E4915">
            <v>2.77</v>
          </cell>
          <cell r="F4915">
            <v>0.20472120472120472</v>
          </cell>
        </row>
        <row r="4916">
          <cell r="A4916">
            <v>42075</v>
          </cell>
          <cell r="B4916">
            <v>1.89</v>
          </cell>
          <cell r="C4916">
            <v>2.9459776195320342</v>
          </cell>
          <cell r="D4916">
            <v>1.8269638554216858</v>
          </cell>
          <cell r="E4916">
            <v>2.77</v>
          </cell>
          <cell r="F4916">
            <v>0.21444557477110884</v>
          </cell>
        </row>
        <row r="4917">
          <cell r="A4917">
            <v>42076</v>
          </cell>
          <cell r="B4917">
            <v>1.9</v>
          </cell>
          <cell r="C4917">
            <v>2.9457648494711042</v>
          </cell>
          <cell r="D4917">
            <v>1.8259518072289149</v>
          </cell>
          <cell r="E4917">
            <v>2.77</v>
          </cell>
          <cell r="F4917">
            <v>0.21704637917005695</v>
          </cell>
        </row>
        <row r="4918">
          <cell r="A4918">
            <v>42079</v>
          </cell>
          <cell r="B4918">
            <v>1.94</v>
          </cell>
          <cell r="C4918">
            <v>2.9455603009965321</v>
          </cell>
          <cell r="D4918">
            <v>1.8250441767068264</v>
          </cell>
          <cell r="E4918">
            <v>2.77</v>
          </cell>
          <cell r="F4918">
            <v>0.22330689444783405</v>
          </cell>
        </row>
        <row r="4919">
          <cell r="A4919">
            <v>42080</v>
          </cell>
          <cell r="B4919">
            <v>1.97</v>
          </cell>
          <cell r="C4919">
            <v>2.9453619357462277</v>
          </cell>
          <cell r="D4919">
            <v>1.824152610441766</v>
          </cell>
          <cell r="E4919">
            <v>2.77</v>
          </cell>
          <cell r="F4919">
            <v>0.22793818625457504</v>
          </cell>
        </row>
        <row r="4920">
          <cell r="A4920">
            <v>42081</v>
          </cell>
          <cell r="B4920">
            <v>2.02</v>
          </cell>
          <cell r="C4920">
            <v>2.9451738158162124</v>
          </cell>
          <cell r="D4920">
            <v>1.823317269076304</v>
          </cell>
          <cell r="E4920">
            <v>2.77</v>
          </cell>
          <cell r="F4920">
            <v>0.23927627566578574</v>
          </cell>
        </row>
        <row r="4921">
          <cell r="A4921">
            <v>42082</v>
          </cell>
          <cell r="B4921">
            <v>2.02</v>
          </cell>
          <cell r="C4921">
            <v>2.9449857723577133</v>
          </cell>
          <cell r="D4921">
            <v>1.822514056224898</v>
          </cell>
          <cell r="E4921">
            <v>2.77</v>
          </cell>
          <cell r="F4921">
            <v>0.23922764227642276</v>
          </cell>
        </row>
        <row r="4922">
          <cell r="A4922">
            <v>42083</v>
          </cell>
          <cell r="B4922">
            <v>2.04</v>
          </cell>
          <cell r="C4922">
            <v>2.9448018695387015</v>
          </cell>
          <cell r="D4922">
            <v>1.8217831325301186</v>
          </cell>
          <cell r="E4922">
            <v>2.77</v>
          </cell>
          <cell r="F4922">
            <v>0.24425929689087583</v>
          </cell>
        </row>
        <row r="4923">
          <cell r="A4923">
            <v>42086</v>
          </cell>
          <cell r="B4923">
            <v>2.0699999999999998</v>
          </cell>
          <cell r="C4923">
            <v>2.9446241365298556</v>
          </cell>
          <cell r="D4923">
            <v>1.8211004016064234</v>
          </cell>
          <cell r="E4923">
            <v>2.77</v>
          </cell>
          <cell r="F4923">
            <v>0.25172694026818365</v>
          </cell>
        </row>
        <row r="4924">
          <cell r="A4924">
            <v>42087</v>
          </cell>
          <cell r="B4924">
            <v>2.08</v>
          </cell>
          <cell r="C4924">
            <v>2.9444485070079116</v>
          </cell>
          <cell r="D4924">
            <v>1.8204257028112423</v>
          </cell>
          <cell r="E4924">
            <v>2.77</v>
          </cell>
          <cell r="F4924">
            <v>0.2545196018687792</v>
          </cell>
        </row>
        <row r="4925">
          <cell r="A4925">
            <v>42088</v>
          </cell>
          <cell r="B4925">
            <v>2.06</v>
          </cell>
          <cell r="C4925">
            <v>2.9442688870836613</v>
          </cell>
          <cell r="D4925">
            <v>1.8197349397590334</v>
          </cell>
          <cell r="E4925">
            <v>2.77</v>
          </cell>
          <cell r="F4925">
            <v>0.24857839155158407</v>
          </cell>
        </row>
        <row r="4926">
          <cell r="A4926">
            <v>42089</v>
          </cell>
          <cell r="B4926">
            <v>2.0699999999999998</v>
          </cell>
          <cell r="C4926">
            <v>2.9440913705583651</v>
          </cell>
          <cell r="D4926">
            <v>1.8190923694779091</v>
          </cell>
          <cell r="E4926">
            <v>2.77</v>
          </cell>
          <cell r="F4926">
            <v>0.2517766497461929</v>
          </cell>
        </row>
        <row r="4927">
          <cell r="A4927">
            <v>42090</v>
          </cell>
          <cell r="B4927">
            <v>2.0699999999999998</v>
          </cell>
          <cell r="C4927">
            <v>2.9439139261063638</v>
          </cell>
          <cell r="D4927">
            <v>1.8184497991967852</v>
          </cell>
          <cell r="E4927">
            <v>2.77</v>
          </cell>
          <cell r="F4927">
            <v>0.25172553796183517</v>
          </cell>
        </row>
        <row r="4928">
          <cell r="A4928">
            <v>42093</v>
          </cell>
          <cell r="B4928">
            <v>2.14</v>
          </cell>
          <cell r="C4928">
            <v>2.943750761112228</v>
          </cell>
          <cell r="D4928">
            <v>1.8178072289156606</v>
          </cell>
          <cell r="E4928">
            <v>2.77</v>
          </cell>
          <cell r="F4928">
            <v>0.27521818550842297</v>
          </cell>
        </row>
        <row r="4929">
          <cell r="A4929">
            <v>42094</v>
          </cell>
          <cell r="B4929">
            <v>2</v>
          </cell>
          <cell r="C4929">
            <v>2.9435592532467427</v>
          </cell>
          <cell r="D4929">
            <v>1.8170602409638534</v>
          </cell>
          <cell r="E4929">
            <v>2.77</v>
          </cell>
          <cell r="F4929">
            <v>0.23315746753246752</v>
          </cell>
        </row>
        <row r="4930">
          <cell r="A4930">
            <v>42095</v>
          </cell>
          <cell r="B4930">
            <v>2.0299999999999998</v>
          </cell>
          <cell r="C4930">
            <v>2.9433739095151044</v>
          </cell>
          <cell r="D4930">
            <v>1.816385542168673</v>
          </cell>
          <cell r="E4930">
            <v>2.77</v>
          </cell>
          <cell r="F4930">
            <v>0.24203692432542098</v>
          </cell>
        </row>
        <row r="4931">
          <cell r="A4931">
            <v>42096</v>
          </cell>
          <cell r="B4931">
            <v>2.04</v>
          </cell>
          <cell r="C4931">
            <v>2.9431906693711865</v>
          </cell>
          <cell r="D4931">
            <v>1.8157188755020066</v>
          </cell>
          <cell r="E4931">
            <v>2.77</v>
          </cell>
          <cell r="F4931">
            <v>0.24421906693711967</v>
          </cell>
        </row>
        <row r="4932">
          <cell r="A4932">
            <v>42097</v>
          </cell>
          <cell r="B4932">
            <v>2.0499999999999998</v>
          </cell>
          <cell r="C4932">
            <v>2.943009531535175</v>
          </cell>
          <cell r="D4932">
            <v>1.8150522088353405</v>
          </cell>
          <cell r="E4932">
            <v>2.77</v>
          </cell>
          <cell r="F4932">
            <v>0.24619752585682417</v>
          </cell>
        </row>
        <row r="4933">
          <cell r="A4933">
            <v>42101</v>
          </cell>
          <cell r="B4933">
            <v>2.11</v>
          </cell>
          <cell r="C4933">
            <v>2.9428406326033962</v>
          </cell>
          <cell r="D4933">
            <v>1.814401606425702</v>
          </cell>
          <cell r="E4933">
            <v>2.77</v>
          </cell>
          <cell r="F4933">
            <v>0.26480129764801297</v>
          </cell>
        </row>
        <row r="4934">
          <cell r="A4934">
            <v>42102</v>
          </cell>
          <cell r="B4934">
            <v>2.13</v>
          </cell>
          <cell r="C4934">
            <v>2.9426758564767783</v>
          </cell>
          <cell r="D4934">
            <v>1.8137670682730915</v>
          </cell>
          <cell r="E4934">
            <v>2.77</v>
          </cell>
          <cell r="F4934">
            <v>0.2704236772754916</v>
          </cell>
        </row>
        <row r="4935">
          <cell r="A4935">
            <v>42103</v>
          </cell>
          <cell r="B4935">
            <v>2.11</v>
          </cell>
          <cell r="C4935">
            <v>2.9425070936359847</v>
          </cell>
          <cell r="D4935">
            <v>1.8130923694779111</v>
          </cell>
          <cell r="E4935">
            <v>2.77</v>
          </cell>
          <cell r="F4935">
            <v>0.26469396027563841</v>
          </cell>
        </row>
        <row r="4936">
          <cell r="A4936">
            <v>42104</v>
          </cell>
          <cell r="B4936">
            <v>2.16</v>
          </cell>
          <cell r="C4936">
            <v>2.9423485309017119</v>
          </cell>
          <cell r="D4936">
            <v>1.8124658634538142</v>
          </cell>
          <cell r="E4936">
            <v>2.77</v>
          </cell>
          <cell r="F4936">
            <v>0.28409321175278623</v>
          </cell>
        </row>
        <row r="4937">
          <cell r="A4937">
            <v>42107</v>
          </cell>
          <cell r="B4937">
            <v>2.21</v>
          </cell>
          <cell r="C4937">
            <v>2.9422001620745437</v>
          </cell>
          <cell r="D4937">
            <v>1.8118955823293157</v>
          </cell>
          <cell r="E4937">
            <v>2.77</v>
          </cell>
          <cell r="F4937">
            <v>0.30611831442463533</v>
          </cell>
        </row>
        <row r="4938">
          <cell r="A4938">
            <v>42108</v>
          </cell>
          <cell r="B4938">
            <v>2.2200000000000002</v>
          </cell>
          <cell r="C4938">
            <v>2.9420538788737995</v>
          </cell>
          <cell r="D4938">
            <v>1.8113092369477897</v>
          </cell>
          <cell r="E4938">
            <v>2.77</v>
          </cell>
          <cell r="F4938">
            <v>0.30909459185740329</v>
          </cell>
        </row>
        <row r="4939">
          <cell r="A4939">
            <v>42109</v>
          </cell>
          <cell r="B4939">
            <v>2.2000000000000002</v>
          </cell>
          <cell r="C4939">
            <v>2.9419036046982479</v>
          </cell>
          <cell r="D4939">
            <v>1.8106746987951789</v>
          </cell>
          <cell r="E4939">
            <v>2.77</v>
          </cell>
          <cell r="F4939">
            <v>0.30133657351154314</v>
          </cell>
        </row>
        <row r="4940">
          <cell r="A4940">
            <v>42110</v>
          </cell>
          <cell r="B4940">
            <v>2.2599999999999998</v>
          </cell>
          <cell r="C4940">
            <v>2.9417655395829012</v>
          </cell>
          <cell r="D4940">
            <v>1.810096385542167</v>
          </cell>
          <cell r="E4940">
            <v>2.77</v>
          </cell>
          <cell r="F4940">
            <v>0.32698926908281029</v>
          </cell>
        </row>
        <row r="4941">
          <cell r="A4941">
            <v>42111</v>
          </cell>
          <cell r="B4941">
            <v>2.2999999999999998</v>
          </cell>
          <cell r="C4941">
            <v>2.9416356275303537</v>
          </cell>
          <cell r="D4941">
            <v>1.8095180722891555</v>
          </cell>
          <cell r="E4941">
            <v>2.77</v>
          </cell>
          <cell r="F4941">
            <v>0.33906882591093118</v>
          </cell>
        </row>
        <row r="4942">
          <cell r="A4942">
            <v>42114</v>
          </cell>
          <cell r="B4942">
            <v>2.2599999999999998</v>
          </cell>
          <cell r="C4942">
            <v>2.9414976725359132</v>
          </cell>
          <cell r="D4942">
            <v>1.8089156626506013</v>
          </cell>
          <cell r="E4942">
            <v>2.77</v>
          </cell>
          <cell r="F4942">
            <v>0.32685691155636509</v>
          </cell>
        </row>
        <row r="4943">
          <cell r="A4943">
            <v>42115</v>
          </cell>
          <cell r="B4943">
            <v>2.2999999999999998</v>
          </cell>
          <cell r="C4943">
            <v>2.9413678672602077</v>
          </cell>
          <cell r="D4943">
            <v>1.8083293172690755</v>
          </cell>
          <cell r="E4943">
            <v>2.77</v>
          </cell>
          <cell r="F4943">
            <v>0.33913395386483203</v>
          </cell>
        </row>
        <row r="4944">
          <cell r="A4944">
            <v>42116</v>
          </cell>
          <cell r="B4944">
            <v>2.35</v>
          </cell>
          <cell r="C4944">
            <v>2.9412482298199367</v>
          </cell>
          <cell r="D4944">
            <v>1.8078393574297176</v>
          </cell>
          <cell r="E4944">
            <v>2.77</v>
          </cell>
          <cell r="F4944">
            <v>0.35565446085373253</v>
          </cell>
        </row>
        <row r="4945">
          <cell r="A4945">
            <v>42117</v>
          </cell>
          <cell r="B4945">
            <v>2.36</v>
          </cell>
          <cell r="C4945">
            <v>2.9411306634304104</v>
          </cell>
          <cell r="D4945">
            <v>1.8073493975903607</v>
          </cell>
          <cell r="E4945">
            <v>2.77</v>
          </cell>
          <cell r="F4945">
            <v>0.35922330097087379</v>
          </cell>
        </row>
        <row r="4946">
          <cell r="A4946">
            <v>42118</v>
          </cell>
          <cell r="B4946">
            <v>2.34</v>
          </cell>
          <cell r="C4946">
            <v>2.9410091001011018</v>
          </cell>
          <cell r="D4946">
            <v>1.8068273092369471</v>
          </cell>
          <cell r="E4946">
            <v>2.77</v>
          </cell>
          <cell r="F4946">
            <v>0.35348837209302325</v>
          </cell>
        </row>
        <row r="4947">
          <cell r="A4947">
            <v>42121</v>
          </cell>
          <cell r="B4947">
            <v>2.42</v>
          </cell>
          <cell r="C4947">
            <v>2.9409037606146278</v>
          </cell>
          <cell r="D4947">
            <v>1.806353413654618</v>
          </cell>
          <cell r="E4947">
            <v>2.77</v>
          </cell>
          <cell r="F4947">
            <v>0.37929640113222807</v>
          </cell>
        </row>
        <row r="4948">
          <cell r="A4948">
            <v>42122</v>
          </cell>
          <cell r="B4948">
            <v>2.4</v>
          </cell>
          <cell r="C4948">
            <v>2.9407944208611174</v>
          </cell>
          <cell r="D4948">
            <v>1.8058795180722889</v>
          </cell>
          <cell r="E4948">
            <v>2.77</v>
          </cell>
          <cell r="F4948">
            <v>0.37093187790580151</v>
          </cell>
        </row>
        <row r="4949">
          <cell r="A4949">
            <v>42123</v>
          </cell>
          <cell r="B4949">
            <v>2.39</v>
          </cell>
          <cell r="C4949">
            <v>2.9406831042845489</v>
          </cell>
          <cell r="D4949">
            <v>1.8053975903614452</v>
          </cell>
          <cell r="E4949">
            <v>2.77</v>
          </cell>
          <cell r="F4949">
            <v>0.36762328213419565</v>
          </cell>
        </row>
        <row r="4950">
          <cell r="A4950">
            <v>42124</v>
          </cell>
          <cell r="B4950">
            <v>2.37</v>
          </cell>
          <cell r="C4950">
            <v>2.9405677914730144</v>
          </cell>
          <cell r="D4950">
            <v>1.804915662650602</v>
          </cell>
          <cell r="E4950">
            <v>2.77</v>
          </cell>
          <cell r="F4950">
            <v>0.36209335219236211</v>
          </cell>
        </row>
        <row r="4951">
          <cell r="A4951">
            <v>42128</v>
          </cell>
          <cell r="B4951">
            <v>2.39</v>
          </cell>
          <cell r="C4951">
            <v>2.9404565656565551</v>
          </cell>
          <cell r="D4951">
            <v>1.8044819277108426</v>
          </cell>
          <cell r="E4951">
            <v>2.7649999999999997</v>
          </cell>
          <cell r="F4951">
            <v>0.36767676767676766</v>
          </cell>
        </row>
        <row r="4952">
          <cell r="A4952">
            <v>42129</v>
          </cell>
          <cell r="B4952">
            <v>2.2999999999999998</v>
          </cell>
          <cell r="C4952">
            <v>2.9403272066249135</v>
          </cell>
          <cell r="D4952">
            <v>1.8039598393574288</v>
          </cell>
          <cell r="E4952">
            <v>2.76</v>
          </cell>
          <cell r="F4952">
            <v>0.33851747121793579</v>
          </cell>
        </row>
        <row r="4953">
          <cell r="A4953">
            <v>42130</v>
          </cell>
          <cell r="B4953">
            <v>2.2599999999999998</v>
          </cell>
          <cell r="C4953">
            <v>2.9401898222940117</v>
          </cell>
          <cell r="D4953">
            <v>1.8033654618473884</v>
          </cell>
          <cell r="E4953">
            <v>2.76</v>
          </cell>
          <cell r="F4953">
            <v>0.32613085621970922</v>
          </cell>
        </row>
        <row r="4954">
          <cell r="A4954">
            <v>42131</v>
          </cell>
          <cell r="B4954">
            <v>2.2000000000000002</v>
          </cell>
          <cell r="C4954">
            <v>2.940040379567928</v>
          </cell>
          <cell r="D4954">
            <v>1.8027228915662639</v>
          </cell>
          <cell r="E4954">
            <v>2.76</v>
          </cell>
          <cell r="F4954">
            <v>0.30042398546335553</v>
          </cell>
        </row>
        <row r="4955">
          <cell r="A4955">
            <v>42132</v>
          </cell>
          <cell r="B4955">
            <v>2.25</v>
          </cell>
          <cell r="C4955">
            <v>2.9399010900282496</v>
          </cell>
          <cell r="D4955">
            <v>1.8021044176706815</v>
          </cell>
          <cell r="E4955">
            <v>2.76</v>
          </cell>
          <cell r="F4955">
            <v>0.3217601937828018</v>
          </cell>
        </row>
        <row r="4956">
          <cell r="A4956">
            <v>42135</v>
          </cell>
          <cell r="B4956">
            <v>2.3199999999999998</v>
          </cell>
          <cell r="C4956">
            <v>2.9397759838546818</v>
          </cell>
          <cell r="D4956">
            <v>1.8015421686746977</v>
          </cell>
          <cell r="E4956">
            <v>2.76</v>
          </cell>
          <cell r="F4956">
            <v>0.34692230070635721</v>
          </cell>
        </row>
        <row r="4957">
          <cell r="A4957">
            <v>42136</v>
          </cell>
          <cell r="B4957">
            <v>2.35</v>
          </cell>
          <cell r="C4957">
            <v>2.9396569814366318</v>
          </cell>
          <cell r="D4957">
            <v>1.8010200803212844</v>
          </cell>
          <cell r="E4957">
            <v>2.76</v>
          </cell>
          <cell r="F4957">
            <v>0.3559322033898305</v>
          </cell>
        </row>
        <row r="4958">
          <cell r="A4958">
            <v>42137</v>
          </cell>
          <cell r="B4958">
            <v>2.34</v>
          </cell>
          <cell r="C4958">
            <v>2.9395360096832657</v>
          </cell>
          <cell r="D4958">
            <v>1.800481927710843</v>
          </cell>
          <cell r="E4958">
            <v>2.76</v>
          </cell>
          <cell r="F4958">
            <v>0.35364131531168047</v>
          </cell>
        </row>
        <row r="4959">
          <cell r="A4959">
            <v>42138</v>
          </cell>
          <cell r="B4959">
            <v>2.34</v>
          </cell>
          <cell r="C4959">
            <v>2.9394150867285092</v>
          </cell>
          <cell r="D4959">
            <v>1.7999759036144574</v>
          </cell>
          <cell r="E4959">
            <v>2.76</v>
          </cell>
          <cell r="F4959">
            <v>0.35356998789834609</v>
          </cell>
        </row>
        <row r="4960">
          <cell r="A4960">
            <v>42139</v>
          </cell>
          <cell r="B4960">
            <v>2.2999999999999998</v>
          </cell>
          <cell r="C4960">
            <v>2.9392861464004731</v>
          </cell>
          <cell r="D4960">
            <v>1.7994056224899597</v>
          </cell>
          <cell r="E4960">
            <v>2.76</v>
          </cell>
          <cell r="F4960">
            <v>0.33857632587215164</v>
          </cell>
        </row>
        <row r="4961">
          <cell r="A4961">
            <v>42142</v>
          </cell>
          <cell r="B4961">
            <v>2.29</v>
          </cell>
          <cell r="C4961">
            <v>2.9391552419354734</v>
          </cell>
          <cell r="D4961">
            <v>1.7987791164658631</v>
          </cell>
          <cell r="E4961">
            <v>2.76</v>
          </cell>
          <cell r="F4961">
            <v>0.33487903225806454</v>
          </cell>
        </row>
        <row r="4962">
          <cell r="A4962">
            <v>42143</v>
          </cell>
          <cell r="B4962">
            <v>2.36</v>
          </cell>
          <cell r="C4962">
            <v>2.939038500302348</v>
          </cell>
          <cell r="D4962">
            <v>1.7982008032128511</v>
          </cell>
          <cell r="E4962">
            <v>2.76</v>
          </cell>
          <cell r="F4962">
            <v>0.36020963515420279</v>
          </cell>
        </row>
        <row r="4963">
          <cell r="A4963">
            <v>42144</v>
          </cell>
          <cell r="B4963">
            <v>2.37</v>
          </cell>
          <cell r="C4963">
            <v>2.9389238210398929</v>
          </cell>
          <cell r="D4963">
            <v>1.7977670682730917</v>
          </cell>
          <cell r="E4963">
            <v>2.76</v>
          </cell>
          <cell r="F4963">
            <v>0.36336154776299878</v>
          </cell>
        </row>
        <row r="4964">
          <cell r="A4964">
            <v>42145</v>
          </cell>
          <cell r="B4964">
            <v>2.4</v>
          </cell>
          <cell r="C4964">
            <v>2.9388152327221335</v>
          </cell>
          <cell r="D4964">
            <v>1.7973333333333328</v>
          </cell>
          <cell r="E4964">
            <v>2.76</v>
          </cell>
          <cell r="F4964">
            <v>0.37275841225065487</v>
          </cell>
        </row>
        <row r="4965">
          <cell r="A4965">
            <v>42146</v>
          </cell>
          <cell r="B4965">
            <v>2.46</v>
          </cell>
          <cell r="C4965">
            <v>2.9387187751812949</v>
          </cell>
          <cell r="D4965">
            <v>1.7969397590361442</v>
          </cell>
          <cell r="E4965">
            <v>2.76</v>
          </cell>
          <cell r="F4965">
            <v>0.40330378726833199</v>
          </cell>
        </row>
        <row r="4966">
          <cell r="A4966">
            <v>42149</v>
          </cell>
          <cell r="B4966">
            <v>2.5499999999999998</v>
          </cell>
          <cell r="C4966">
            <v>2.9386404833836752</v>
          </cell>
          <cell r="D4966">
            <v>1.7966184738955824</v>
          </cell>
          <cell r="E4966">
            <v>2.76</v>
          </cell>
          <cell r="F4966">
            <v>0.43826787512588117</v>
          </cell>
        </row>
        <row r="4967">
          <cell r="A4967">
            <v>42150</v>
          </cell>
          <cell r="B4967">
            <v>2.6</v>
          </cell>
          <cell r="C4967">
            <v>2.9385722915827523</v>
          </cell>
          <cell r="D4967">
            <v>1.7963453815261043</v>
          </cell>
          <cell r="E4967">
            <v>2.76</v>
          </cell>
          <cell r="F4967">
            <v>0.45026178010471202</v>
          </cell>
        </row>
        <row r="4968">
          <cell r="A4968">
            <v>42151</v>
          </cell>
          <cell r="B4968">
            <v>2.62</v>
          </cell>
          <cell r="C4968">
            <v>2.9385081538151701</v>
          </cell>
          <cell r="D4968">
            <v>1.7961044176706829</v>
          </cell>
          <cell r="E4968">
            <v>2.76</v>
          </cell>
          <cell r="F4968">
            <v>0.45560700624119188</v>
          </cell>
        </row>
        <row r="4969">
          <cell r="A4969">
            <v>42152</v>
          </cell>
          <cell r="B4969">
            <v>2.4700000000000002</v>
          </cell>
          <cell r="C4969">
            <v>2.9384138486312295</v>
          </cell>
          <cell r="D4969">
            <v>1.7957269076305216</v>
          </cell>
          <cell r="E4969">
            <v>2.76</v>
          </cell>
          <cell r="F4969">
            <v>0.4080112721417069</v>
          </cell>
        </row>
        <row r="4970">
          <cell r="A4970">
            <v>42153</v>
          </cell>
          <cell r="B4970">
            <v>2.4700000000000002</v>
          </cell>
          <cell r="C4970">
            <v>2.9383195814046985</v>
          </cell>
          <cell r="D4970">
            <v>1.7953654618473889</v>
          </cell>
          <cell r="E4970">
            <v>2.76</v>
          </cell>
          <cell r="F4970">
            <v>0.40792916079694103</v>
          </cell>
        </row>
        <row r="4971">
          <cell r="A4971">
            <v>42156</v>
          </cell>
          <cell r="B4971">
            <v>2.59</v>
          </cell>
          <cell r="C4971">
            <v>2.9382494969818809</v>
          </cell>
          <cell r="D4971">
            <v>1.7950682730923688</v>
          </cell>
          <cell r="E4971">
            <v>2.76</v>
          </cell>
          <cell r="F4971">
            <v>0.44849094567404424</v>
          </cell>
        </row>
        <row r="4972">
          <cell r="A4972">
            <v>42157</v>
          </cell>
          <cell r="B4972">
            <v>2.63</v>
          </cell>
          <cell r="C4972">
            <v>2.9381874874270664</v>
          </cell>
          <cell r="D4972">
            <v>1.7948032128514053</v>
          </cell>
          <cell r="E4972">
            <v>2.76</v>
          </cell>
          <cell r="F4972">
            <v>0.45926372963186479</v>
          </cell>
        </row>
        <row r="4973">
          <cell r="A4973">
            <v>42158</v>
          </cell>
          <cell r="B4973">
            <v>2.62</v>
          </cell>
          <cell r="C4973">
            <v>2.9381234915526844</v>
          </cell>
          <cell r="D4973">
            <v>1.7945301204819273</v>
          </cell>
          <cell r="E4973">
            <v>2.76</v>
          </cell>
          <cell r="F4973">
            <v>0.45575221238938052</v>
          </cell>
        </row>
        <row r="4974">
          <cell r="A4974">
            <v>42159</v>
          </cell>
          <cell r="B4974">
            <v>2.65</v>
          </cell>
          <cell r="C4974">
            <v>2.9380655539915437</v>
          </cell>
          <cell r="D4974">
            <v>1.7943052208835339</v>
          </cell>
          <cell r="E4974">
            <v>2.76</v>
          </cell>
          <cell r="F4974">
            <v>0.46712246129097124</v>
          </cell>
        </row>
        <row r="4975">
          <cell r="A4975">
            <v>42160</v>
          </cell>
          <cell r="B4975">
            <v>2.69</v>
          </cell>
          <cell r="C4975">
            <v>2.9380156815440186</v>
          </cell>
          <cell r="D4975">
            <v>1.7942248995983936</v>
          </cell>
          <cell r="E4975">
            <v>2.7549999999999999</v>
          </cell>
          <cell r="F4975">
            <v>0.48009650180940894</v>
          </cell>
        </row>
        <row r="4976">
          <cell r="A4976">
            <v>42163</v>
          </cell>
          <cell r="B4976">
            <v>2.76</v>
          </cell>
          <cell r="C4976">
            <v>2.9379798994974768</v>
          </cell>
          <cell r="D4976">
            <v>1.794200803212852</v>
          </cell>
          <cell r="E4976">
            <v>2.76</v>
          </cell>
          <cell r="F4976">
            <v>0.49989949748743717</v>
          </cell>
        </row>
        <row r="4977">
          <cell r="A4977">
            <v>42164</v>
          </cell>
          <cell r="B4977">
            <v>2.75</v>
          </cell>
          <cell r="C4977">
            <v>2.9379421221864845</v>
          </cell>
          <cell r="D4977">
            <v>1.7941365461847396</v>
          </cell>
          <cell r="E4977">
            <v>2.7549999999999999</v>
          </cell>
          <cell r="F4977">
            <v>0.49738745980707394</v>
          </cell>
        </row>
        <row r="4978">
          <cell r="A4978">
            <v>42165</v>
          </cell>
          <cell r="B4978">
            <v>2.74</v>
          </cell>
          <cell r="C4978">
            <v>2.9379023508137325</v>
          </cell>
          <cell r="D4978">
            <v>1.7940883534136549</v>
          </cell>
          <cell r="E4978">
            <v>2.75</v>
          </cell>
          <cell r="F4978">
            <v>0.49387181032750654</v>
          </cell>
        </row>
        <row r="4979">
          <cell r="A4979">
            <v>42166</v>
          </cell>
          <cell r="B4979">
            <v>2.75</v>
          </cell>
          <cell r="C4979">
            <v>2.9378646042587278</v>
          </cell>
          <cell r="D4979">
            <v>1.7940642570281129</v>
          </cell>
          <cell r="E4979">
            <v>2.75</v>
          </cell>
          <cell r="F4979">
            <v>0.49738850944154278</v>
          </cell>
        </row>
        <row r="4980">
          <cell r="A4980">
            <v>42167</v>
          </cell>
          <cell r="B4980">
            <v>2.77</v>
          </cell>
          <cell r="C4980">
            <v>2.9378308897368846</v>
          </cell>
          <cell r="D4980">
            <v>1.7940642570281125</v>
          </cell>
          <cell r="E4980">
            <v>2.75</v>
          </cell>
          <cell r="F4980">
            <v>0.50271138782888125</v>
          </cell>
        </row>
        <row r="4981">
          <cell r="A4981">
            <v>42170</v>
          </cell>
          <cell r="B4981">
            <v>2.71</v>
          </cell>
          <cell r="C4981">
            <v>2.9377851405622386</v>
          </cell>
          <cell r="D4981">
            <v>1.7940642570281125</v>
          </cell>
          <cell r="E4981">
            <v>2.75</v>
          </cell>
          <cell r="F4981">
            <v>0.48453815261044175</v>
          </cell>
        </row>
        <row r="4982">
          <cell r="A4982">
            <v>42171</v>
          </cell>
          <cell r="B4982">
            <v>2.62</v>
          </cell>
          <cell r="C4982">
            <v>2.9377213410961551</v>
          </cell>
          <cell r="D4982">
            <v>1.7939919678714864</v>
          </cell>
          <cell r="E4982">
            <v>2.75</v>
          </cell>
          <cell r="F4982">
            <v>0.4549287291708492</v>
          </cell>
        </row>
        <row r="4983">
          <cell r="A4983">
            <v>42172</v>
          </cell>
          <cell r="B4983">
            <v>2.67</v>
          </cell>
          <cell r="C4983">
            <v>2.9376676033721294</v>
          </cell>
          <cell r="D4983">
            <v>1.7939759036144582</v>
          </cell>
          <cell r="E4983">
            <v>2.75</v>
          </cell>
          <cell r="F4983">
            <v>0.47290244881573668</v>
          </cell>
        </row>
        <row r="4984">
          <cell r="A4984">
            <v>42173</v>
          </cell>
          <cell r="B4984">
            <v>2.57</v>
          </cell>
          <cell r="C4984">
            <v>2.9375938189845372</v>
          </cell>
          <cell r="D4984">
            <v>1.7938795180722893</v>
          </cell>
          <cell r="E4984">
            <v>2.75</v>
          </cell>
          <cell r="F4984">
            <v>0.4427051976720851</v>
          </cell>
        </row>
        <row r="4985">
          <cell r="A4985">
            <v>42174</v>
          </cell>
          <cell r="B4985">
            <v>2.41</v>
          </cell>
          <cell r="C4985">
            <v>2.9374879614767151</v>
          </cell>
          <cell r="D4985">
            <v>1.7936787148594375</v>
          </cell>
          <cell r="E4985">
            <v>2.75</v>
          </cell>
          <cell r="F4985">
            <v>0.3754012841091493</v>
          </cell>
        </row>
        <row r="4986">
          <cell r="A4986">
            <v>42178</v>
          </cell>
          <cell r="B4986">
            <v>2.4700000000000002</v>
          </cell>
          <cell r="C4986">
            <v>2.9373941825476324</v>
          </cell>
          <cell r="D4986">
            <v>1.7935100401606419</v>
          </cell>
          <cell r="E4986">
            <v>2.75</v>
          </cell>
          <cell r="F4986">
            <v>0.40682046138415245</v>
          </cell>
        </row>
        <row r="4987">
          <cell r="A4987">
            <v>42179</v>
          </cell>
          <cell r="B4987">
            <v>2.54</v>
          </cell>
          <cell r="C4987">
            <v>2.9373144805455169</v>
          </cell>
          <cell r="D4987">
            <v>1.7934859437750996</v>
          </cell>
          <cell r="E4987">
            <v>2.75</v>
          </cell>
          <cell r="F4987">
            <v>0.43441636582430804</v>
          </cell>
        </row>
        <row r="4988">
          <cell r="A4988">
            <v>42180</v>
          </cell>
          <cell r="B4988">
            <v>2.46</v>
          </cell>
          <cell r="C4988">
            <v>2.9372187687988665</v>
          </cell>
          <cell r="D4988">
            <v>1.7934297188755011</v>
          </cell>
          <cell r="E4988">
            <v>2.75</v>
          </cell>
          <cell r="F4988">
            <v>0.40164427511529976</v>
          </cell>
        </row>
        <row r="4989">
          <cell r="A4989">
            <v>42181</v>
          </cell>
          <cell r="B4989">
            <v>2.2799999999999998</v>
          </cell>
          <cell r="C4989">
            <v>2.9370870088211602</v>
          </cell>
          <cell r="D4989">
            <v>1.7932208835341357</v>
          </cell>
          <cell r="E4989">
            <v>2.75</v>
          </cell>
          <cell r="F4989">
            <v>0.33039294306335204</v>
          </cell>
        </row>
        <row r="4990">
          <cell r="A4990">
            <v>42184</v>
          </cell>
          <cell r="B4990">
            <v>2.2200000000000002</v>
          </cell>
          <cell r="C4990">
            <v>2.9369432752054414</v>
          </cell>
          <cell r="D4990">
            <v>1.7930040160642555</v>
          </cell>
          <cell r="E4990">
            <v>2.75</v>
          </cell>
          <cell r="F4990">
            <v>0.30627380236520346</v>
          </cell>
        </row>
        <row r="4991">
          <cell r="A4991">
            <v>42185</v>
          </cell>
          <cell r="B4991">
            <v>2.2799999999999998</v>
          </cell>
          <cell r="C4991">
            <v>2.9368116232464825</v>
          </cell>
          <cell r="D4991">
            <v>1.7928192771084319</v>
          </cell>
          <cell r="E4991">
            <v>2.75</v>
          </cell>
          <cell r="F4991">
            <v>0.33046092184368736</v>
          </cell>
        </row>
        <row r="4992">
          <cell r="A4992">
            <v>42186</v>
          </cell>
          <cell r="B4992">
            <v>2.16</v>
          </cell>
          <cell r="C4992">
            <v>2.9366559807653672</v>
          </cell>
          <cell r="D4992">
            <v>1.7924979919678696</v>
          </cell>
          <cell r="E4992">
            <v>2.75</v>
          </cell>
          <cell r="F4992">
            <v>0.28090563013424164</v>
          </cell>
        </row>
        <row r="4993">
          <cell r="A4993">
            <v>42187</v>
          </cell>
          <cell r="B4993">
            <v>2.1</v>
          </cell>
          <cell r="C4993">
            <v>2.9364883814102458</v>
          </cell>
          <cell r="D4993">
            <v>1.792144578313251</v>
          </cell>
          <cell r="E4993">
            <v>2.75</v>
          </cell>
          <cell r="F4993">
            <v>0.26001602564102566</v>
          </cell>
        </row>
        <row r="4994">
          <cell r="A4994">
            <v>42188</v>
          </cell>
          <cell r="B4994">
            <v>1.99</v>
          </cell>
          <cell r="C4994">
            <v>2.9362988183456733</v>
          </cell>
          <cell r="D4994">
            <v>1.7917991967871463</v>
          </cell>
          <cell r="E4994">
            <v>2.75</v>
          </cell>
          <cell r="F4994">
            <v>0.22892048868415782</v>
          </cell>
        </row>
        <row r="4995">
          <cell r="A4995">
            <v>42191</v>
          </cell>
          <cell r="B4995">
            <v>2.0499999999999998</v>
          </cell>
          <cell r="C4995">
            <v>2.936121345614727</v>
          </cell>
          <cell r="D4995">
            <v>1.791477911646584</v>
          </cell>
          <cell r="E4995">
            <v>2.75</v>
          </cell>
          <cell r="F4995">
            <v>0.24329195034040849</v>
          </cell>
        </row>
        <row r="4996">
          <cell r="A4996">
            <v>42192</v>
          </cell>
          <cell r="B4996">
            <v>2.04</v>
          </cell>
          <cell r="C4996">
            <v>2.9359419419419317</v>
          </cell>
          <cell r="D4996">
            <v>1.7911566265060221</v>
          </cell>
          <cell r="E4996">
            <v>2.75</v>
          </cell>
          <cell r="F4996">
            <v>0.24124124124124124</v>
          </cell>
        </row>
        <row r="4997">
          <cell r="A4997">
            <v>42193</v>
          </cell>
          <cell r="B4997">
            <v>1.92</v>
          </cell>
          <cell r="C4997">
            <v>2.9357385908726878</v>
          </cell>
          <cell r="D4997">
            <v>1.7907630522088336</v>
          </cell>
          <cell r="E4997">
            <v>2.75</v>
          </cell>
          <cell r="F4997">
            <v>0.21677341873498798</v>
          </cell>
        </row>
        <row r="4998">
          <cell r="A4998">
            <v>42194</v>
          </cell>
          <cell r="B4998">
            <v>2.02</v>
          </cell>
          <cell r="C4998">
            <v>2.9355553331999098</v>
          </cell>
          <cell r="D4998">
            <v>1.7904257028112431</v>
          </cell>
          <cell r="E4998">
            <v>2.75</v>
          </cell>
          <cell r="F4998">
            <v>0.2361416850110066</v>
          </cell>
        </row>
        <row r="4999">
          <cell r="A4999">
            <v>42195</v>
          </cell>
          <cell r="B4999">
            <v>2.11</v>
          </cell>
          <cell r="C4999">
            <v>2.9353901560624149</v>
          </cell>
          <cell r="D4999">
            <v>1.790096385542167</v>
          </cell>
          <cell r="E4999">
            <v>2.75</v>
          </cell>
          <cell r="F4999">
            <v>0.26250500200080035</v>
          </cell>
        </row>
        <row r="5000">
          <cell r="A5000">
            <v>42198</v>
          </cell>
          <cell r="B5000">
            <v>2.15</v>
          </cell>
          <cell r="C5000">
            <v>2.9352330466093117</v>
          </cell>
          <cell r="D5000">
            <v>1.7898393574297173</v>
          </cell>
          <cell r="E5000">
            <v>2.75</v>
          </cell>
          <cell r="F5000">
            <v>0.27705541108221643</v>
          </cell>
        </row>
        <row r="5001">
          <cell r="A5001">
            <v>42199</v>
          </cell>
          <cell r="B5001">
            <v>2.12</v>
          </cell>
          <cell r="C5001">
            <v>2.9350699999999899</v>
          </cell>
          <cell r="D5001">
            <v>1.789558232931725</v>
          </cell>
          <cell r="E5001">
            <v>2.75</v>
          </cell>
          <cell r="F5001">
            <v>0.26500000000000001</v>
          </cell>
        </row>
        <row r="5002">
          <cell r="A5002">
            <v>42200</v>
          </cell>
          <cell r="B5002">
            <v>2.0699999999999998</v>
          </cell>
          <cell r="C5002">
            <v>2.9348970205958707</v>
          </cell>
          <cell r="D5002">
            <v>1.7892128514056207</v>
          </cell>
          <cell r="E5002">
            <v>2.75</v>
          </cell>
          <cell r="F5002">
            <v>0.249750049990002</v>
          </cell>
        </row>
        <row r="5003">
          <cell r="A5003">
            <v>42201</v>
          </cell>
          <cell r="B5003">
            <v>2.0699999999999998</v>
          </cell>
          <cell r="C5003">
            <v>2.9347241103558472</v>
          </cell>
          <cell r="D5003">
            <v>1.7888674698795166</v>
          </cell>
          <cell r="E5003">
            <v>2.75</v>
          </cell>
          <cell r="F5003">
            <v>0.24970011995201918</v>
          </cell>
        </row>
        <row r="5004">
          <cell r="A5004">
            <v>42202</v>
          </cell>
          <cell r="B5004">
            <v>2.14</v>
          </cell>
          <cell r="C5004">
            <v>2.9345652608434833</v>
          </cell>
          <cell r="D5004">
            <v>1.7886265060240942</v>
          </cell>
          <cell r="E5004">
            <v>2.75</v>
          </cell>
          <cell r="F5004">
            <v>0.27443533879672194</v>
          </cell>
        </row>
        <row r="5005">
          <cell r="A5005">
            <v>42205</v>
          </cell>
          <cell r="B5005">
            <v>2.16</v>
          </cell>
          <cell r="C5005">
            <v>2.9344104716226913</v>
          </cell>
          <cell r="D5005">
            <v>1.7884176706827291</v>
          </cell>
          <cell r="E5005">
            <v>2.75</v>
          </cell>
          <cell r="F5005">
            <v>0.28257394084732212</v>
          </cell>
        </row>
        <row r="5006">
          <cell r="A5006">
            <v>42206</v>
          </cell>
          <cell r="B5006">
            <v>2.17</v>
          </cell>
          <cell r="C5006">
            <v>2.9342577422577318</v>
          </cell>
          <cell r="D5006">
            <v>1.7882168674698777</v>
          </cell>
          <cell r="E5006">
            <v>2.75</v>
          </cell>
          <cell r="F5006">
            <v>0.28731268731268733</v>
          </cell>
        </row>
        <row r="5007">
          <cell r="A5007">
            <v>42207</v>
          </cell>
          <cell r="B5007">
            <v>2.17</v>
          </cell>
          <cell r="C5007">
            <v>2.9341050739112959</v>
          </cell>
          <cell r="D5007">
            <v>1.7880240963855401</v>
          </cell>
          <cell r="E5007">
            <v>2.7450000000000001</v>
          </cell>
          <cell r="F5007">
            <v>0.28725529364762287</v>
          </cell>
        </row>
        <row r="5008">
          <cell r="A5008">
            <v>42208</v>
          </cell>
          <cell r="B5008">
            <v>2.2200000000000002</v>
          </cell>
          <cell r="C5008">
            <v>2.9339624525663965</v>
          </cell>
          <cell r="D5008">
            <v>1.7878795180722868</v>
          </cell>
          <cell r="E5008">
            <v>2.74</v>
          </cell>
          <cell r="F5008">
            <v>0.30836828440183744</v>
          </cell>
        </row>
        <row r="5009">
          <cell r="A5009">
            <v>42209</v>
          </cell>
          <cell r="B5009">
            <v>2.19</v>
          </cell>
          <cell r="C5009">
            <v>2.9338138977635677</v>
          </cell>
          <cell r="D5009">
            <v>1.7877429718875479</v>
          </cell>
          <cell r="E5009">
            <v>2.74</v>
          </cell>
          <cell r="F5009">
            <v>0.29752396166134187</v>
          </cell>
        </row>
        <row r="5010">
          <cell r="A5010">
            <v>42212</v>
          </cell>
          <cell r="B5010">
            <v>2</v>
          </cell>
          <cell r="C5010">
            <v>2.9336274705529943</v>
          </cell>
          <cell r="D5010">
            <v>1.7874538152610417</v>
          </cell>
          <cell r="E5010">
            <v>2.74</v>
          </cell>
          <cell r="F5010">
            <v>0.2297863845078858</v>
          </cell>
        </row>
        <row r="5011">
          <cell r="A5011">
            <v>42213</v>
          </cell>
          <cell r="B5011">
            <v>1.98</v>
          </cell>
          <cell r="C5011">
            <v>2.9334371257484926</v>
          </cell>
          <cell r="D5011">
            <v>1.7870923694779091</v>
          </cell>
          <cell r="E5011">
            <v>2.74</v>
          </cell>
          <cell r="F5011">
            <v>0.22574850299401197</v>
          </cell>
        </row>
        <row r="5012">
          <cell r="A5012">
            <v>42214</v>
          </cell>
          <cell r="B5012">
            <v>2.04</v>
          </cell>
          <cell r="C5012">
            <v>2.9332588305727296</v>
          </cell>
          <cell r="D5012">
            <v>1.786795180722889</v>
          </cell>
          <cell r="E5012">
            <v>2.74</v>
          </cell>
          <cell r="F5012">
            <v>0.24126920774296548</v>
          </cell>
        </row>
        <row r="5013">
          <cell r="A5013">
            <v>42215</v>
          </cell>
          <cell r="B5013">
            <v>1.99</v>
          </cell>
          <cell r="C5013">
            <v>2.9330706304868213</v>
          </cell>
          <cell r="D5013">
            <v>1.7864578313252986</v>
          </cell>
          <cell r="E5013">
            <v>2.74</v>
          </cell>
          <cell r="F5013">
            <v>0.22845171588188348</v>
          </cell>
        </row>
        <row r="5014">
          <cell r="A5014">
            <v>42216</v>
          </cell>
          <cell r="B5014">
            <v>1.97</v>
          </cell>
          <cell r="C5014">
            <v>2.9328785158587567</v>
          </cell>
          <cell r="D5014">
            <v>1.78610441767068</v>
          </cell>
          <cell r="E5014">
            <v>2.74</v>
          </cell>
          <cell r="F5014">
            <v>0.22381807301017353</v>
          </cell>
        </row>
        <row r="5015">
          <cell r="A5015">
            <v>42219</v>
          </cell>
          <cell r="B5015">
            <v>1.95</v>
          </cell>
          <cell r="C5015">
            <v>2.9326824890307037</v>
          </cell>
          <cell r="D5015">
            <v>1.7857670682730895</v>
          </cell>
          <cell r="E5015">
            <v>2.74</v>
          </cell>
          <cell r="F5015">
            <v>0.22058236936577583</v>
          </cell>
        </row>
        <row r="5016">
          <cell r="A5016">
            <v>42220</v>
          </cell>
          <cell r="B5016">
            <v>2.02</v>
          </cell>
          <cell r="C5016">
            <v>2.9325004985044765</v>
          </cell>
          <cell r="D5016">
            <v>1.7854297188754988</v>
          </cell>
          <cell r="E5016">
            <v>2.74</v>
          </cell>
          <cell r="F5016">
            <v>0.23629112662013957</v>
          </cell>
        </row>
        <row r="5017">
          <cell r="A5017">
            <v>42221</v>
          </cell>
          <cell r="B5017">
            <v>1.99</v>
          </cell>
          <cell r="C5017">
            <v>2.9323125996810107</v>
          </cell>
          <cell r="D5017">
            <v>1.7850682730923657</v>
          </cell>
          <cell r="E5017">
            <v>2.74</v>
          </cell>
          <cell r="F5017">
            <v>0.22866826156299841</v>
          </cell>
        </row>
        <row r="5018">
          <cell r="A5018">
            <v>42222</v>
          </cell>
          <cell r="B5018">
            <v>1.97</v>
          </cell>
          <cell r="C5018">
            <v>2.9321207893163139</v>
          </cell>
          <cell r="D5018">
            <v>1.784706827309233</v>
          </cell>
          <cell r="E5018">
            <v>2.74</v>
          </cell>
          <cell r="F5018">
            <v>0.223838947578234</v>
          </cell>
        </row>
        <row r="5019">
          <cell r="A5019">
            <v>42223</v>
          </cell>
          <cell r="B5019">
            <v>2.0099999999999998</v>
          </cell>
          <cell r="C5019">
            <v>2.9319370267038556</v>
          </cell>
          <cell r="D5019">
            <v>1.7843775100401569</v>
          </cell>
          <cell r="E5019">
            <v>2.74</v>
          </cell>
          <cell r="F5019">
            <v>0.2333599043443603</v>
          </cell>
        </row>
        <row r="5020">
          <cell r="A5020">
            <v>42226</v>
          </cell>
          <cell r="B5020">
            <v>2.11</v>
          </cell>
          <cell r="C5020">
            <v>2.9317732616058874</v>
          </cell>
          <cell r="D5020">
            <v>1.7841365461847349</v>
          </cell>
          <cell r="E5020">
            <v>2.74</v>
          </cell>
          <cell r="F5020">
            <v>0.26379756923689979</v>
          </cell>
        </row>
        <row r="5021">
          <cell r="A5021">
            <v>42227</v>
          </cell>
          <cell r="B5021">
            <v>2.1</v>
          </cell>
          <cell r="C5021">
            <v>2.9316075697211055</v>
          </cell>
          <cell r="D5021">
            <v>1.7838955823293128</v>
          </cell>
          <cell r="E5021">
            <v>2.74</v>
          </cell>
          <cell r="F5021">
            <v>0.26195219123505975</v>
          </cell>
        </row>
        <row r="5022">
          <cell r="A5022">
            <v>42228</v>
          </cell>
          <cell r="B5022">
            <v>2.08</v>
          </cell>
          <cell r="C5022">
            <v>2.9314379605656145</v>
          </cell>
          <cell r="D5022">
            <v>1.7837188755020033</v>
          </cell>
          <cell r="E5022">
            <v>2.74</v>
          </cell>
          <cell r="F5022">
            <v>0.25433180641306513</v>
          </cell>
        </row>
        <row r="5023">
          <cell r="A5023">
            <v>42229</v>
          </cell>
          <cell r="B5023">
            <v>2.12</v>
          </cell>
          <cell r="C5023">
            <v>2.9312763839107827</v>
          </cell>
          <cell r="D5023">
            <v>1.7836144578313204</v>
          </cell>
          <cell r="E5023">
            <v>2.74</v>
          </cell>
          <cell r="F5023">
            <v>0.26682596575069695</v>
          </cell>
        </row>
        <row r="5024">
          <cell r="A5024">
            <v>42230</v>
          </cell>
          <cell r="B5024">
            <v>2.12</v>
          </cell>
          <cell r="C5024">
            <v>2.931114871590673</v>
          </cell>
          <cell r="D5024">
            <v>1.7835261044176658</v>
          </cell>
          <cell r="E5024">
            <v>2.74</v>
          </cell>
          <cell r="F5024">
            <v>0.26677284491339837</v>
          </cell>
        </row>
        <row r="5025">
          <cell r="A5025">
            <v>42233</v>
          </cell>
          <cell r="B5025">
            <v>2.13</v>
          </cell>
          <cell r="C5025">
            <v>2.930955414012729</v>
          </cell>
          <cell r="D5025">
            <v>1.7834377510040114</v>
          </cell>
          <cell r="E5025">
            <v>2.74</v>
          </cell>
          <cell r="F5025">
            <v>0.27070063694267515</v>
          </cell>
        </row>
        <row r="5026">
          <cell r="A5026">
            <v>42234</v>
          </cell>
          <cell r="B5026">
            <v>2.0099999999999998</v>
          </cell>
          <cell r="C5026">
            <v>2.9307721393034725</v>
          </cell>
          <cell r="D5026">
            <v>1.7832690763052166</v>
          </cell>
          <cell r="E5026">
            <v>2.74</v>
          </cell>
          <cell r="F5026">
            <v>0.23303482587064678</v>
          </cell>
        </row>
        <row r="5027">
          <cell r="A5027">
            <v>42235</v>
          </cell>
          <cell r="B5027">
            <v>2.0299999999999998</v>
          </cell>
          <cell r="C5027">
            <v>2.9305929168324614</v>
          </cell>
          <cell r="D5027">
            <v>1.7830763052208798</v>
          </cell>
          <cell r="E5027">
            <v>2.74</v>
          </cell>
          <cell r="F5027">
            <v>0.23995224830879427</v>
          </cell>
        </row>
        <row r="5028">
          <cell r="A5028">
            <v>42236</v>
          </cell>
          <cell r="B5028">
            <v>1.96</v>
          </cell>
          <cell r="C5028">
            <v>2.9303998408593497</v>
          </cell>
          <cell r="D5028">
            <v>1.7828192771084299</v>
          </cell>
          <cell r="E5028">
            <v>2.74</v>
          </cell>
          <cell r="F5028">
            <v>0.22120549035209866</v>
          </cell>
        </row>
        <row r="5029">
          <cell r="A5029">
            <v>42237</v>
          </cell>
          <cell r="B5029">
            <v>1.88</v>
          </cell>
          <cell r="C5029">
            <v>2.9301909307875795</v>
          </cell>
          <cell r="D5029">
            <v>1.782514056224896</v>
          </cell>
          <cell r="E5029">
            <v>2.74</v>
          </cell>
          <cell r="F5029">
            <v>0.20743834526650756</v>
          </cell>
        </row>
        <row r="5030">
          <cell r="A5030">
            <v>42240</v>
          </cell>
          <cell r="B5030">
            <v>1.72</v>
          </cell>
          <cell r="C5030">
            <v>2.9299502883276891</v>
          </cell>
          <cell r="D5030">
            <v>1.7820401606425669</v>
          </cell>
          <cell r="E5030">
            <v>2.74</v>
          </cell>
          <cell r="F5030">
            <v>0.14933386359117121</v>
          </cell>
        </row>
        <row r="5031">
          <cell r="A5031">
            <v>42241</v>
          </cell>
          <cell r="B5031">
            <v>1.59</v>
          </cell>
          <cell r="C5031">
            <v>2.9296838966202681</v>
          </cell>
          <cell r="D5031">
            <v>1.7814457831325266</v>
          </cell>
          <cell r="E5031">
            <v>2.74</v>
          </cell>
          <cell r="F5031">
            <v>0.11192842942345925</v>
          </cell>
        </row>
        <row r="5032">
          <cell r="A5032">
            <v>42242</v>
          </cell>
          <cell r="B5032">
            <v>1.58</v>
          </cell>
          <cell r="C5032">
            <v>2.9294156231365429</v>
          </cell>
          <cell r="D5032">
            <v>1.7808674698795146</v>
          </cell>
          <cell r="E5032">
            <v>2.74</v>
          </cell>
          <cell r="F5032">
            <v>0.10852713178294573</v>
          </cell>
        </row>
        <row r="5033">
          <cell r="A5033">
            <v>42243</v>
          </cell>
          <cell r="B5033">
            <v>1.66</v>
          </cell>
          <cell r="C5033">
            <v>2.9291633545309912</v>
          </cell>
          <cell r="D5033">
            <v>1.7803373493975867</v>
          </cell>
          <cell r="E5033">
            <v>2.74</v>
          </cell>
          <cell r="F5033">
            <v>0.13235294117647059</v>
          </cell>
        </row>
        <row r="5034">
          <cell r="A5034">
            <v>42244</v>
          </cell>
          <cell r="B5034">
            <v>1.74</v>
          </cell>
          <cell r="C5034">
            <v>2.9289270812636494</v>
          </cell>
          <cell r="D5034">
            <v>1.7799116465863416</v>
          </cell>
          <cell r="E5034">
            <v>2.74</v>
          </cell>
          <cell r="F5034">
            <v>0.1595469898668786</v>
          </cell>
        </row>
        <row r="5035">
          <cell r="A5035">
            <v>42247</v>
          </cell>
          <cell r="B5035">
            <v>1.73</v>
          </cell>
          <cell r="C5035">
            <v>2.9286889153754365</v>
          </cell>
          <cell r="D5035">
            <v>1.7794779116465826</v>
          </cell>
          <cell r="E5035">
            <v>2.74</v>
          </cell>
          <cell r="F5035">
            <v>0.15534366309098133</v>
          </cell>
        </row>
        <row r="5036">
          <cell r="A5036">
            <v>42248</v>
          </cell>
          <cell r="B5036">
            <v>1.72</v>
          </cell>
          <cell r="C5036">
            <v>2.9284488579940313</v>
          </cell>
          <cell r="D5036">
            <v>1.778995983935739</v>
          </cell>
          <cell r="E5036">
            <v>2.74</v>
          </cell>
          <cell r="F5036">
            <v>0.14975173783515391</v>
          </cell>
        </row>
        <row r="5037">
          <cell r="A5037">
            <v>42249</v>
          </cell>
          <cell r="B5037">
            <v>1.72</v>
          </cell>
          <cell r="C5037">
            <v>2.9282088959491555</v>
          </cell>
          <cell r="D5037">
            <v>1.7784738955823247</v>
          </cell>
          <cell r="E5037">
            <v>2.74</v>
          </cell>
          <cell r="F5037">
            <v>0.14972200158856236</v>
          </cell>
        </row>
        <row r="5038">
          <cell r="A5038">
            <v>42254</v>
          </cell>
          <cell r="B5038">
            <v>1.67</v>
          </cell>
          <cell r="C5038">
            <v>2.9279591026404499</v>
          </cell>
          <cell r="D5038">
            <v>1.7779116465863414</v>
          </cell>
          <cell r="E5038">
            <v>2.74</v>
          </cell>
          <cell r="F5038">
            <v>0.13460393091125669</v>
          </cell>
        </row>
        <row r="5039">
          <cell r="A5039">
            <v>42255</v>
          </cell>
          <cell r="B5039">
            <v>1.72</v>
          </cell>
          <cell r="C5039">
            <v>2.9277193330686675</v>
          </cell>
          <cell r="D5039">
            <v>1.7773654618473849</v>
          </cell>
          <cell r="E5039">
            <v>2.74</v>
          </cell>
          <cell r="F5039">
            <v>0.14986105597459309</v>
          </cell>
        </row>
        <row r="5040">
          <cell r="A5040">
            <v>42256</v>
          </cell>
          <cell r="B5040">
            <v>1.76</v>
          </cell>
          <cell r="C5040">
            <v>2.9274875967453751</v>
          </cell>
          <cell r="D5040">
            <v>1.7768433734939715</v>
          </cell>
          <cell r="E5040">
            <v>2.74</v>
          </cell>
          <cell r="F5040">
            <v>0.16789045445524906</v>
          </cell>
        </row>
        <row r="5041">
          <cell r="A5041">
            <v>42257</v>
          </cell>
          <cell r="B5041">
            <v>1.74</v>
          </cell>
          <cell r="C5041">
            <v>2.9272519841269733</v>
          </cell>
          <cell r="D5041">
            <v>1.7762971887550156</v>
          </cell>
          <cell r="E5041">
            <v>2.74</v>
          </cell>
          <cell r="F5041">
            <v>0.16031746031746033</v>
          </cell>
        </row>
        <row r="5042">
          <cell r="A5042">
            <v>42258</v>
          </cell>
          <cell r="B5042">
            <v>1.74</v>
          </cell>
          <cell r="C5042">
            <v>2.9270164649870951</v>
          </cell>
          <cell r="D5042">
            <v>1.7757590361445736</v>
          </cell>
          <cell r="E5042">
            <v>2.74</v>
          </cell>
          <cell r="F5042">
            <v>0.16028565760761754</v>
          </cell>
        </row>
        <row r="5043">
          <cell r="A5043">
            <v>42261</v>
          </cell>
          <cell r="B5043">
            <v>1.7</v>
          </cell>
          <cell r="C5043">
            <v>2.9267731059103426</v>
          </cell>
          <cell r="D5043">
            <v>1.7751485943775052</v>
          </cell>
          <cell r="E5043">
            <v>2.7350000000000003</v>
          </cell>
          <cell r="F5043">
            <v>0.14399047996826655</v>
          </cell>
        </row>
        <row r="5044">
          <cell r="A5044">
            <v>42262</v>
          </cell>
          <cell r="B5044">
            <v>1.64</v>
          </cell>
          <cell r="C5044">
            <v>2.9265179456672508</v>
          </cell>
          <cell r="D5044">
            <v>1.7744738955823245</v>
          </cell>
          <cell r="E5044">
            <v>2.73</v>
          </cell>
          <cell r="F5044">
            <v>0.12809835415427326</v>
          </cell>
        </row>
        <row r="5045">
          <cell r="A5045">
            <v>42263</v>
          </cell>
          <cell r="B5045">
            <v>1.72</v>
          </cell>
          <cell r="C5045">
            <v>2.9262787470261586</v>
          </cell>
          <cell r="D5045">
            <v>1.7738714859437701</v>
          </cell>
          <cell r="E5045">
            <v>2.73</v>
          </cell>
          <cell r="F5045">
            <v>0.15007930214115781</v>
          </cell>
        </row>
        <row r="5046">
          <cell r="A5046">
            <v>42264</v>
          </cell>
          <cell r="B5046">
            <v>1.68</v>
          </cell>
          <cell r="C5046">
            <v>2.9260317145688695</v>
          </cell>
          <cell r="D5046">
            <v>1.7732128514056174</v>
          </cell>
          <cell r="E5046">
            <v>2.73</v>
          </cell>
          <cell r="F5046">
            <v>0.13914767096134786</v>
          </cell>
        </row>
        <row r="5047">
          <cell r="A5047">
            <v>42265</v>
          </cell>
          <cell r="B5047">
            <v>1.69</v>
          </cell>
          <cell r="C5047">
            <v>2.9257867617915072</v>
          </cell>
          <cell r="D5047">
            <v>1.7725943775100352</v>
          </cell>
          <cell r="E5047">
            <v>2.73</v>
          </cell>
          <cell r="F5047">
            <v>0.14209274673008324</v>
          </cell>
        </row>
        <row r="5048">
          <cell r="A5048">
            <v>42268</v>
          </cell>
          <cell r="B5048">
            <v>1.71</v>
          </cell>
          <cell r="C5048">
            <v>2.925545868832959</v>
          </cell>
          <cell r="D5048">
            <v>1.7719839357429674</v>
          </cell>
          <cell r="E5048">
            <v>2.73</v>
          </cell>
          <cell r="F5048">
            <v>0.14662175549831583</v>
          </cell>
        </row>
        <row r="5049">
          <cell r="A5049">
            <v>42269</v>
          </cell>
          <cell r="B5049">
            <v>1.73</v>
          </cell>
          <cell r="C5049">
            <v>2.9253090332804961</v>
          </cell>
          <cell r="D5049">
            <v>1.7714056224899553</v>
          </cell>
          <cell r="E5049">
            <v>2.73</v>
          </cell>
          <cell r="F5049">
            <v>0.15689381933438987</v>
          </cell>
        </row>
        <row r="5050">
          <cell r="A5050">
            <v>42270</v>
          </cell>
          <cell r="B5050">
            <v>1.69</v>
          </cell>
          <cell r="C5050">
            <v>2.9250643691820053</v>
          </cell>
          <cell r="D5050">
            <v>1.7707710843373448</v>
          </cell>
          <cell r="E5050">
            <v>2.73</v>
          </cell>
          <cell r="F5050">
            <v>0.14200831847890671</v>
          </cell>
        </row>
        <row r="5051">
          <cell r="A5051">
            <v>42271</v>
          </cell>
          <cell r="B5051">
            <v>1.7</v>
          </cell>
          <cell r="C5051">
            <v>2.9248217821782072</v>
          </cell>
          <cell r="D5051">
            <v>1.770136546184734</v>
          </cell>
          <cell r="E5051">
            <v>2.73</v>
          </cell>
          <cell r="F5051">
            <v>0.14455445544554454</v>
          </cell>
        </row>
        <row r="5052">
          <cell r="A5052">
            <v>42272</v>
          </cell>
          <cell r="B5052">
            <v>1.68</v>
          </cell>
          <cell r="C5052">
            <v>2.9245753316174907</v>
          </cell>
          <cell r="D5052">
            <v>1.7695421686746937</v>
          </cell>
          <cell r="E5052">
            <v>2.73</v>
          </cell>
          <cell r="F5052">
            <v>0.13898237972678679</v>
          </cell>
        </row>
        <row r="5053">
          <cell r="A5053">
            <v>42275</v>
          </cell>
          <cell r="B5053">
            <v>1.68</v>
          </cell>
          <cell r="C5053">
            <v>2.924328978622317</v>
          </cell>
          <cell r="D5053">
            <v>1.7689397590361393</v>
          </cell>
          <cell r="E5053">
            <v>2.73</v>
          </cell>
          <cell r="F5053">
            <v>0.13895486935866982</v>
          </cell>
        </row>
        <row r="5054">
          <cell r="A5054">
            <v>42276</v>
          </cell>
          <cell r="B5054">
            <v>1.65</v>
          </cell>
          <cell r="C5054">
            <v>2.9240767860676717</v>
          </cell>
          <cell r="D5054">
            <v>1.7683373493975851</v>
          </cell>
          <cell r="E5054">
            <v>2.73</v>
          </cell>
          <cell r="F5054">
            <v>0.13002176924599249</v>
          </cell>
        </row>
        <row r="5055">
          <cell r="A5055">
            <v>42277</v>
          </cell>
          <cell r="B5055">
            <v>1.66</v>
          </cell>
          <cell r="C5055">
            <v>2.9238266719430048</v>
          </cell>
          <cell r="D5055">
            <v>1.7677188755020028</v>
          </cell>
          <cell r="E5055">
            <v>2.73</v>
          </cell>
          <cell r="F5055">
            <v>0.13217253660466957</v>
          </cell>
        </row>
        <row r="5056">
          <cell r="A5056">
            <v>42285</v>
          </cell>
          <cell r="B5056">
            <v>1.71</v>
          </cell>
          <cell r="C5056">
            <v>2.9235865479722936</v>
          </cell>
          <cell r="D5056">
            <v>1.7671004016064205</v>
          </cell>
          <cell r="E5056">
            <v>2.73</v>
          </cell>
          <cell r="F5056">
            <v>0.14757665677546983</v>
          </cell>
        </row>
        <row r="5057">
          <cell r="A5057">
            <v>42286</v>
          </cell>
          <cell r="B5057">
            <v>1.73</v>
          </cell>
          <cell r="C5057">
            <v>2.9233504746835335</v>
          </cell>
          <cell r="D5057">
            <v>1.7664899598393522</v>
          </cell>
          <cell r="E5057">
            <v>2.73</v>
          </cell>
          <cell r="F5057">
            <v>0.15803006329113925</v>
          </cell>
        </row>
        <row r="5058">
          <cell r="A5058">
            <v>42289</v>
          </cell>
          <cell r="B5058">
            <v>1.78</v>
          </cell>
          <cell r="C5058">
            <v>2.9231243820446795</v>
          </cell>
          <cell r="D5058">
            <v>1.7659196787148546</v>
          </cell>
          <cell r="E5058">
            <v>2.73</v>
          </cell>
          <cell r="F5058">
            <v>0.17619141783666206</v>
          </cell>
        </row>
        <row r="5059">
          <cell r="A5059">
            <v>42290</v>
          </cell>
          <cell r="B5059">
            <v>1.78</v>
          </cell>
          <cell r="C5059">
            <v>2.9228983788058414</v>
          </cell>
          <cell r="D5059">
            <v>1.7653333333333283</v>
          </cell>
          <cell r="E5059">
            <v>2.73</v>
          </cell>
          <cell r="F5059">
            <v>0.17615658362989323</v>
          </cell>
        </row>
        <row r="5060">
          <cell r="A5060">
            <v>42291</v>
          </cell>
          <cell r="B5060">
            <v>1.77</v>
          </cell>
          <cell r="C5060">
            <v>2.9226704882387717</v>
          </cell>
          <cell r="D5060">
            <v>1.7647710843373445</v>
          </cell>
          <cell r="E5060">
            <v>2.73</v>
          </cell>
          <cell r="F5060">
            <v>0.17276141529946629</v>
          </cell>
        </row>
        <row r="5061">
          <cell r="A5061">
            <v>42292</v>
          </cell>
          <cell r="B5061">
            <v>1.81</v>
          </cell>
          <cell r="C5061">
            <v>2.9224505928853648</v>
          </cell>
          <cell r="D5061">
            <v>1.7642489959839309</v>
          </cell>
          <cell r="E5061">
            <v>2.73</v>
          </cell>
          <cell r="F5061">
            <v>0.18853754940711462</v>
          </cell>
        </row>
        <row r="5062">
          <cell r="A5062">
            <v>42293</v>
          </cell>
          <cell r="B5062">
            <v>1.83</v>
          </cell>
          <cell r="C5062">
            <v>2.9222347362181278</v>
          </cell>
          <cell r="D5062">
            <v>1.763734939759031</v>
          </cell>
          <cell r="E5062">
            <v>2.73</v>
          </cell>
          <cell r="F5062">
            <v>0.1973918197984588</v>
          </cell>
        </row>
        <row r="5063">
          <cell r="A5063">
            <v>42296</v>
          </cell>
          <cell r="B5063">
            <v>1.83</v>
          </cell>
          <cell r="C5063">
            <v>2.9220189648360226</v>
          </cell>
          <cell r="D5063">
            <v>1.7632610441767018</v>
          </cell>
          <cell r="E5063">
            <v>2.73</v>
          </cell>
          <cell r="F5063">
            <v>0.19735282497036744</v>
          </cell>
        </row>
        <row r="5064">
          <cell r="A5064">
            <v>42297</v>
          </cell>
          <cell r="B5064">
            <v>1.85</v>
          </cell>
          <cell r="C5064">
            <v>2.921807228915652</v>
          </cell>
          <cell r="D5064">
            <v>1.7627951807228863</v>
          </cell>
          <cell r="E5064">
            <v>2.73</v>
          </cell>
          <cell r="F5064">
            <v>0.20541181117914281</v>
          </cell>
        </row>
        <row r="5065">
          <cell r="A5065">
            <v>42298</v>
          </cell>
          <cell r="B5065">
            <v>1.8</v>
          </cell>
          <cell r="C5065">
            <v>2.9215857030015688</v>
          </cell>
          <cell r="D5065">
            <v>1.7622811244979872</v>
          </cell>
          <cell r="E5065">
            <v>2.73</v>
          </cell>
          <cell r="F5065">
            <v>0.18364928909952608</v>
          </cell>
        </row>
        <row r="5066">
          <cell r="A5066">
            <v>42299</v>
          </cell>
          <cell r="B5066">
            <v>1.83</v>
          </cell>
          <cell r="C5066">
            <v>2.9213701875616871</v>
          </cell>
          <cell r="D5066">
            <v>1.7617670682730873</v>
          </cell>
          <cell r="E5066">
            <v>2.73</v>
          </cell>
          <cell r="F5066">
            <v>0.19743336623889438</v>
          </cell>
        </row>
        <row r="5067">
          <cell r="A5067">
            <v>42300</v>
          </cell>
          <cell r="B5067">
            <v>1.85</v>
          </cell>
          <cell r="C5067">
            <v>2.9211587050927648</v>
          </cell>
          <cell r="D5067">
            <v>1.7612771084337298</v>
          </cell>
          <cell r="E5067">
            <v>2.73</v>
          </cell>
          <cell r="F5067">
            <v>0.20568495854717725</v>
          </cell>
        </row>
        <row r="5068">
          <cell r="A5068">
            <v>42303</v>
          </cell>
          <cell r="B5068">
            <v>1.85</v>
          </cell>
          <cell r="C5068">
            <v>2.9209473060982725</v>
          </cell>
          <cell r="D5068">
            <v>1.7607951807228861</v>
          </cell>
          <cell r="E5068">
            <v>2.73</v>
          </cell>
          <cell r="F5068">
            <v>0.20564436550226958</v>
          </cell>
        </row>
        <row r="5069">
          <cell r="A5069">
            <v>42304</v>
          </cell>
          <cell r="B5069">
            <v>1.85</v>
          </cell>
          <cell r="C5069">
            <v>2.9207359905287977</v>
          </cell>
          <cell r="D5069">
            <v>1.7602891566265009</v>
          </cell>
          <cell r="E5069">
            <v>2.73</v>
          </cell>
          <cell r="F5069">
            <v>0.20560378847671665</v>
          </cell>
        </row>
        <row r="5070">
          <cell r="A5070">
            <v>42305</v>
          </cell>
          <cell r="B5070">
            <v>1.82</v>
          </cell>
          <cell r="C5070">
            <v>2.9205188400078805</v>
          </cell>
          <cell r="D5070">
            <v>1.7597590361445732</v>
          </cell>
          <cell r="E5070">
            <v>2.73</v>
          </cell>
          <cell r="F5070">
            <v>0.19214835273229433</v>
          </cell>
        </row>
        <row r="5071">
          <cell r="A5071">
            <v>42306</v>
          </cell>
          <cell r="B5071">
            <v>1.82</v>
          </cell>
          <cell r="C5071">
            <v>2.9203017751479181</v>
          </cell>
          <cell r="D5071">
            <v>1.7592048192771033</v>
          </cell>
          <cell r="E5071">
            <v>2.73</v>
          </cell>
          <cell r="F5071">
            <v>0.19211045364891519</v>
          </cell>
        </row>
        <row r="5072">
          <cell r="A5072">
            <v>42307</v>
          </cell>
          <cell r="B5072">
            <v>1.8</v>
          </cell>
          <cell r="C5072">
            <v>2.9200808519029668</v>
          </cell>
          <cell r="D5072">
            <v>1.7586345381526054</v>
          </cell>
          <cell r="E5072">
            <v>2.73</v>
          </cell>
          <cell r="F5072">
            <v>0.18339577992506409</v>
          </cell>
        </row>
        <row r="5073">
          <cell r="A5073">
            <v>42310</v>
          </cell>
          <cell r="B5073">
            <v>1.75</v>
          </cell>
          <cell r="C5073">
            <v>2.9198501577286957</v>
          </cell>
          <cell r="D5073">
            <v>1.7580240963855371</v>
          </cell>
          <cell r="E5073">
            <v>2.73</v>
          </cell>
          <cell r="F5073">
            <v>0.16660094637223974</v>
          </cell>
        </row>
        <row r="5074">
          <cell r="A5074">
            <v>42311</v>
          </cell>
          <cell r="B5074">
            <v>1.75</v>
          </cell>
          <cell r="C5074">
            <v>2.9196195545042274</v>
          </cell>
          <cell r="D5074">
            <v>1.757445783132525</v>
          </cell>
          <cell r="E5074">
            <v>2.73</v>
          </cell>
          <cell r="F5074">
            <v>0.16656810565740193</v>
          </cell>
        </row>
        <row r="5075">
          <cell r="A5075">
            <v>42312</v>
          </cell>
          <cell r="B5075">
            <v>1.82</v>
          </cell>
          <cell r="C5075">
            <v>2.919402837997624</v>
          </cell>
          <cell r="D5075">
            <v>1.7569156626505973</v>
          </cell>
          <cell r="E5075">
            <v>2.7250000000000001</v>
          </cell>
          <cell r="F5075">
            <v>0.19255025620811983</v>
          </cell>
        </row>
        <row r="5076">
          <cell r="A5076">
            <v>42313</v>
          </cell>
          <cell r="B5076">
            <v>1.86</v>
          </cell>
          <cell r="C5076">
            <v>2.9191940886699399</v>
          </cell>
          <cell r="D5076">
            <v>1.756401606425698</v>
          </cell>
          <cell r="E5076">
            <v>2.72</v>
          </cell>
          <cell r="F5076">
            <v>0.21004926108374383</v>
          </cell>
        </row>
        <row r="5077">
          <cell r="A5077">
            <v>42314</v>
          </cell>
          <cell r="B5077">
            <v>1.89</v>
          </cell>
          <cell r="C5077">
            <v>2.9189913317572782</v>
          </cell>
          <cell r="D5077">
            <v>1.75591164658634</v>
          </cell>
          <cell r="E5077">
            <v>2.72</v>
          </cell>
          <cell r="F5077">
            <v>0.21710007880220647</v>
          </cell>
        </row>
        <row r="5078">
          <cell r="A5078">
            <v>42317</v>
          </cell>
          <cell r="B5078">
            <v>1.93</v>
          </cell>
          <cell r="C5078">
            <v>2.918796533385847</v>
          </cell>
          <cell r="D5078">
            <v>1.7554779116465811</v>
          </cell>
          <cell r="E5078">
            <v>2.72</v>
          </cell>
          <cell r="F5078">
            <v>0.22473901910577113</v>
          </cell>
        </row>
        <row r="5079">
          <cell r="A5079">
            <v>42318</v>
          </cell>
          <cell r="B5079">
            <v>1.92</v>
          </cell>
          <cell r="C5079">
            <v>2.9185998424576498</v>
          </cell>
          <cell r="D5079">
            <v>1.7550763052208787</v>
          </cell>
          <cell r="E5079">
            <v>2.72</v>
          </cell>
          <cell r="F5079">
            <v>0.2229224103977944</v>
          </cell>
        </row>
        <row r="5080">
          <cell r="A5080">
            <v>42319</v>
          </cell>
          <cell r="B5080">
            <v>1.92</v>
          </cell>
          <cell r="C5080">
            <v>2.9184032289820725</v>
          </cell>
          <cell r="D5080">
            <v>1.7546746987951758</v>
          </cell>
          <cell r="E5080">
            <v>2.72</v>
          </cell>
          <cell r="F5080">
            <v>0.22287851939358141</v>
          </cell>
        </row>
        <row r="5081">
          <cell r="A5081">
            <v>42320</v>
          </cell>
          <cell r="B5081">
            <v>1.91</v>
          </cell>
          <cell r="C5081">
            <v>2.918204724409438</v>
          </cell>
          <cell r="D5081">
            <v>1.7542730923694729</v>
          </cell>
          <cell r="E5081">
            <v>2.72</v>
          </cell>
          <cell r="F5081">
            <v>0.22224409448818896</v>
          </cell>
        </row>
        <row r="5082">
          <cell r="A5082">
            <v>42321</v>
          </cell>
          <cell r="B5082">
            <v>1.89</v>
          </cell>
          <cell r="C5082">
            <v>2.9180023617398039</v>
          </cell>
          <cell r="D5082">
            <v>1.7538473895582278</v>
          </cell>
          <cell r="E5082">
            <v>2.72</v>
          </cell>
          <cell r="F5082">
            <v>0.2168864396772289</v>
          </cell>
        </row>
        <row r="5083">
          <cell r="A5083">
            <v>42324</v>
          </cell>
          <cell r="B5083">
            <v>1.9</v>
          </cell>
          <cell r="C5083">
            <v>2.9178020464383989</v>
          </cell>
          <cell r="D5083">
            <v>1.753405622489955</v>
          </cell>
          <cell r="E5083">
            <v>2.72</v>
          </cell>
          <cell r="F5083">
            <v>0.21979535615899251</v>
          </cell>
        </row>
        <row r="5084">
          <cell r="A5084">
            <v>42325</v>
          </cell>
          <cell r="B5084">
            <v>1.9</v>
          </cell>
          <cell r="C5084">
            <v>2.9176018099547401</v>
          </cell>
          <cell r="D5084">
            <v>1.7529799196787097</v>
          </cell>
          <cell r="E5084">
            <v>2.72</v>
          </cell>
          <cell r="F5084">
            <v>0.21975211489277985</v>
          </cell>
        </row>
        <row r="5085">
          <cell r="A5085">
            <v>42326</v>
          </cell>
          <cell r="B5085">
            <v>1.88</v>
          </cell>
          <cell r="C5085">
            <v>2.917397718332011</v>
          </cell>
          <cell r="D5085">
            <v>1.752530120481923</v>
          </cell>
          <cell r="E5085">
            <v>2.72</v>
          </cell>
          <cell r="F5085">
            <v>0.2143981117230527</v>
          </cell>
        </row>
        <row r="5086">
          <cell r="A5086">
            <v>42327</v>
          </cell>
          <cell r="B5086">
            <v>1.91</v>
          </cell>
          <cell r="C5086">
            <v>2.9171996066863213</v>
          </cell>
          <cell r="D5086">
            <v>1.7522088353413607</v>
          </cell>
          <cell r="E5086">
            <v>2.72</v>
          </cell>
          <cell r="F5086">
            <v>0.22281219272369715</v>
          </cell>
        </row>
        <row r="5087">
          <cell r="A5087">
            <v>42328</v>
          </cell>
          <cell r="B5087">
            <v>1.91</v>
          </cell>
          <cell r="C5087">
            <v>2.9170015729453289</v>
          </cell>
          <cell r="D5087">
            <v>1.7518313253012003</v>
          </cell>
          <cell r="E5087">
            <v>2.72</v>
          </cell>
          <cell r="F5087">
            <v>0.22276838379866298</v>
          </cell>
        </row>
        <row r="5088">
          <cell r="A5088">
            <v>42331</v>
          </cell>
          <cell r="B5088">
            <v>1.9</v>
          </cell>
          <cell r="C5088">
            <v>2.9168016512679267</v>
          </cell>
          <cell r="D5088">
            <v>1.7513895582329273</v>
          </cell>
          <cell r="E5088">
            <v>2.72</v>
          </cell>
          <cell r="F5088">
            <v>0.21977589935128761</v>
          </cell>
        </row>
        <row r="5089">
          <cell r="A5089">
            <v>42332</v>
          </cell>
          <cell r="B5089">
            <v>1.9</v>
          </cell>
          <cell r="C5089">
            <v>2.9166018081760892</v>
          </cell>
          <cell r="D5089">
            <v>1.7509317269076261</v>
          </cell>
          <cell r="E5089">
            <v>2.72</v>
          </cell>
          <cell r="F5089">
            <v>0.21973270440251572</v>
          </cell>
        </row>
        <row r="5090">
          <cell r="A5090">
            <v>42333</v>
          </cell>
          <cell r="B5090">
            <v>1.92</v>
          </cell>
          <cell r="C5090">
            <v>2.9164059736686858</v>
          </cell>
          <cell r="D5090">
            <v>1.7504738955823247</v>
          </cell>
          <cell r="E5090">
            <v>2.72</v>
          </cell>
          <cell r="F5090">
            <v>0.22420907840440166</v>
          </cell>
        </row>
        <row r="5091">
          <cell r="A5091">
            <v>42334</v>
          </cell>
          <cell r="B5091">
            <v>1.92</v>
          </cell>
          <cell r="C5091">
            <v>2.9162102161100081</v>
          </cell>
          <cell r="D5091">
            <v>1.749991967871481</v>
          </cell>
          <cell r="E5091">
            <v>2.72</v>
          </cell>
          <cell r="F5091">
            <v>0.22416502946954814</v>
          </cell>
        </row>
        <row r="5092">
          <cell r="A5092">
            <v>42335</v>
          </cell>
          <cell r="B5092">
            <v>1.81</v>
          </cell>
          <cell r="C5092">
            <v>2.9159929286976904</v>
          </cell>
          <cell r="D5092">
            <v>1.7493493975903567</v>
          </cell>
          <cell r="E5092">
            <v>2.72</v>
          </cell>
          <cell r="F5092">
            <v>0.18817521115694363</v>
          </cell>
        </row>
        <row r="5093">
          <cell r="A5093">
            <v>42338</v>
          </cell>
          <cell r="B5093">
            <v>1.82</v>
          </cell>
          <cell r="C5093">
            <v>2.9157776904948824</v>
          </cell>
          <cell r="D5093">
            <v>1.7487309236947743</v>
          </cell>
          <cell r="E5093">
            <v>2.72</v>
          </cell>
          <cell r="F5093">
            <v>0.19206598586017282</v>
          </cell>
        </row>
        <row r="5094">
          <cell r="A5094">
            <v>42339</v>
          </cell>
          <cell r="B5094">
            <v>1.83</v>
          </cell>
          <cell r="C5094">
            <v>2.9155645002945105</v>
          </cell>
          <cell r="D5094">
            <v>1.7480883534136493</v>
          </cell>
          <cell r="E5094">
            <v>2.72</v>
          </cell>
          <cell r="F5094">
            <v>0.19791871195758884</v>
          </cell>
        </row>
        <row r="5095">
          <cell r="A5095">
            <v>42340</v>
          </cell>
          <cell r="B5095">
            <v>1.87</v>
          </cell>
          <cell r="C5095">
            <v>2.9153592461719557</v>
          </cell>
          <cell r="D5095">
            <v>1.7474698795180668</v>
          </cell>
          <cell r="E5095">
            <v>2.72</v>
          </cell>
          <cell r="F5095">
            <v>0.21299568119356105</v>
          </cell>
        </row>
        <row r="5096">
          <cell r="A5096">
            <v>42341</v>
          </cell>
          <cell r="B5096">
            <v>1.9</v>
          </cell>
          <cell r="C5096">
            <v>2.9151599607458176</v>
          </cell>
          <cell r="D5096">
            <v>1.7468995983935691</v>
          </cell>
          <cell r="E5096">
            <v>2.72</v>
          </cell>
          <cell r="F5096">
            <v>0.22021589793915602</v>
          </cell>
        </row>
        <row r="5097">
          <cell r="A5097">
            <v>42342</v>
          </cell>
          <cell r="B5097">
            <v>1.87</v>
          </cell>
          <cell r="C5097">
            <v>2.914954866561998</v>
          </cell>
          <cell r="D5097">
            <v>1.7463052208835284</v>
          </cell>
          <cell r="E5097">
            <v>2.72</v>
          </cell>
          <cell r="F5097">
            <v>0.21291208791208791</v>
          </cell>
        </row>
        <row r="5098">
          <cell r="A5098">
            <v>42345</v>
          </cell>
          <cell r="B5098">
            <v>1.87</v>
          </cell>
          <cell r="C5098">
            <v>2.9147498528546092</v>
          </cell>
          <cell r="D5098">
            <v>1.7456626506024038</v>
          </cell>
          <cell r="E5098">
            <v>2.72</v>
          </cell>
          <cell r="F5098">
            <v>0.21287031587208161</v>
          </cell>
        </row>
        <row r="5099">
          <cell r="A5099">
            <v>42346</v>
          </cell>
          <cell r="B5099">
            <v>1.84</v>
          </cell>
          <cell r="C5099">
            <v>2.9145390349156419</v>
          </cell>
          <cell r="D5099">
            <v>1.7450040160642513</v>
          </cell>
          <cell r="E5099">
            <v>2.72</v>
          </cell>
          <cell r="F5099">
            <v>0.20360925853275794</v>
          </cell>
        </row>
        <row r="5100">
          <cell r="A5100">
            <v>42347</v>
          </cell>
          <cell r="B5100">
            <v>1.84</v>
          </cell>
          <cell r="C5100">
            <v>2.91432829966659</v>
          </cell>
          <cell r="D5100">
            <v>1.744369477911641</v>
          </cell>
          <cell r="E5100">
            <v>2.72</v>
          </cell>
          <cell r="F5100">
            <v>0.20356932731908217</v>
          </cell>
        </row>
        <row r="5101">
          <cell r="A5101">
            <v>42348</v>
          </cell>
          <cell r="B5101">
            <v>1.83</v>
          </cell>
          <cell r="C5101">
            <v>2.9141156862744988</v>
          </cell>
          <cell r="D5101">
            <v>1.7437349397590305</v>
          </cell>
          <cell r="E5101">
            <v>2.72</v>
          </cell>
          <cell r="F5101">
            <v>0.1976470588235294</v>
          </cell>
        </row>
        <row r="5102">
          <cell r="A5102">
            <v>42349</v>
          </cell>
          <cell r="B5102">
            <v>1.83</v>
          </cell>
          <cell r="C5102">
            <v>2.9139031562438626</v>
          </cell>
          <cell r="D5102">
            <v>1.7431084337349343</v>
          </cell>
          <cell r="E5102">
            <v>2.72</v>
          </cell>
          <cell r="F5102">
            <v>0.19760831209566751</v>
          </cell>
        </row>
        <row r="5103">
          <cell r="A5103">
            <v>42352</v>
          </cell>
          <cell r="B5103">
            <v>1.87</v>
          </cell>
          <cell r="C5103">
            <v>2.9136985495883856</v>
          </cell>
          <cell r="D5103">
            <v>1.7424658634538102</v>
          </cell>
          <cell r="E5103">
            <v>2.72</v>
          </cell>
          <cell r="F5103">
            <v>0.21344570756566053</v>
          </cell>
        </row>
        <row r="5104">
          <cell r="A5104">
            <v>42353</v>
          </cell>
          <cell r="B5104">
            <v>1.86</v>
          </cell>
          <cell r="C5104">
            <v>2.9134920634920527</v>
          </cell>
          <cell r="D5104">
            <v>1.7418152610441715</v>
          </cell>
          <cell r="E5104">
            <v>2.72</v>
          </cell>
          <cell r="F5104">
            <v>0.21026846952772879</v>
          </cell>
        </row>
        <row r="5105">
          <cell r="A5105">
            <v>42354</v>
          </cell>
          <cell r="B5105">
            <v>1.86</v>
          </cell>
          <cell r="C5105">
            <v>2.9132856583071991</v>
          </cell>
          <cell r="D5105">
            <v>1.7411726907630476</v>
          </cell>
          <cell r="E5105">
            <v>2.72</v>
          </cell>
          <cell r="F5105">
            <v>0.21022727272727273</v>
          </cell>
        </row>
        <row r="5106">
          <cell r="A5106">
            <v>42355</v>
          </cell>
          <cell r="B5106">
            <v>1.89</v>
          </cell>
          <cell r="C5106">
            <v>2.913085210577854</v>
          </cell>
          <cell r="D5106">
            <v>1.7405220883534087</v>
          </cell>
          <cell r="E5106">
            <v>2.72</v>
          </cell>
          <cell r="F5106">
            <v>0.21860920666013711</v>
          </cell>
        </row>
        <row r="5107">
          <cell r="A5107">
            <v>42356</v>
          </cell>
          <cell r="B5107">
            <v>1.9</v>
          </cell>
          <cell r="C5107">
            <v>2.9128867998433106</v>
          </cell>
          <cell r="D5107">
            <v>1.7398473895582287</v>
          </cell>
          <cell r="E5107">
            <v>2.72</v>
          </cell>
          <cell r="F5107">
            <v>0.22169996083039561</v>
          </cell>
        </row>
        <row r="5108">
          <cell r="A5108">
            <v>42359</v>
          </cell>
          <cell r="B5108">
            <v>1.93</v>
          </cell>
          <cell r="C5108">
            <v>2.9126943411004396</v>
          </cell>
          <cell r="D5108">
            <v>1.7391807228915621</v>
          </cell>
          <cell r="E5108">
            <v>2.72</v>
          </cell>
          <cell r="F5108">
            <v>0.22909731740747993</v>
          </cell>
        </row>
        <row r="5109">
          <cell r="A5109">
            <v>42360</v>
          </cell>
          <cell r="B5109">
            <v>1.93</v>
          </cell>
          <cell r="C5109">
            <v>2.9125019577133799</v>
          </cell>
          <cell r="D5109">
            <v>1.7385301204819235</v>
          </cell>
          <cell r="E5109">
            <v>2.72</v>
          </cell>
          <cell r="F5109">
            <v>0.22905246671887236</v>
          </cell>
        </row>
        <row r="5110">
          <cell r="A5110">
            <v>42361</v>
          </cell>
          <cell r="B5110">
            <v>1.94</v>
          </cell>
          <cell r="C5110">
            <v>2.912311606968085</v>
          </cell>
          <cell r="D5110">
            <v>1.7378875502007993</v>
          </cell>
          <cell r="E5110">
            <v>2.72</v>
          </cell>
          <cell r="F5110">
            <v>0.23096496378939127</v>
          </cell>
        </row>
        <row r="5111">
          <cell r="A5111">
            <v>42362</v>
          </cell>
          <cell r="B5111">
            <v>1.92</v>
          </cell>
          <cell r="C5111">
            <v>2.912117416829735</v>
          </cell>
          <cell r="D5111">
            <v>1.737204819277105</v>
          </cell>
          <cell r="E5111">
            <v>2.7149999999999999</v>
          </cell>
          <cell r="F5111">
            <v>0.22641878669275931</v>
          </cell>
        </row>
        <row r="5112">
          <cell r="A5112">
            <v>42363</v>
          </cell>
          <cell r="B5112">
            <v>1.93</v>
          </cell>
          <cell r="C5112">
            <v>2.9119252592447555</v>
          </cell>
          <cell r="D5112">
            <v>1.7366345381526069</v>
          </cell>
          <cell r="E5112">
            <v>2.71</v>
          </cell>
          <cell r="F5112">
            <v>0.22911367638426922</v>
          </cell>
        </row>
        <row r="5113">
          <cell r="A5113">
            <v>42366</v>
          </cell>
          <cell r="B5113">
            <v>1.88</v>
          </cell>
          <cell r="C5113">
            <v>2.9117233959311317</v>
          </cell>
          <cell r="D5113">
            <v>1.736016064257025</v>
          </cell>
          <cell r="E5113">
            <v>2.71</v>
          </cell>
          <cell r="F5113">
            <v>0.21576682316118936</v>
          </cell>
        </row>
        <row r="5114">
          <cell r="A5114">
            <v>42367</v>
          </cell>
          <cell r="B5114">
            <v>1.89</v>
          </cell>
          <cell r="C5114">
            <v>2.9115235673772628</v>
          </cell>
          <cell r="D5114">
            <v>1.7354859437750978</v>
          </cell>
          <cell r="E5114">
            <v>2.71</v>
          </cell>
          <cell r="F5114">
            <v>0.21846274203011931</v>
          </cell>
        </row>
        <row r="5115">
          <cell r="A5115">
            <v>42368</v>
          </cell>
          <cell r="B5115">
            <v>1.9</v>
          </cell>
          <cell r="C5115">
            <v>2.9113257723895081</v>
          </cell>
          <cell r="D5115">
            <v>1.7350040160642544</v>
          </cell>
          <cell r="E5115">
            <v>2.71</v>
          </cell>
          <cell r="F5115">
            <v>0.22174423152131403</v>
          </cell>
        </row>
        <row r="5116">
          <cell r="A5116">
            <v>42369</v>
          </cell>
          <cell r="B5116">
            <v>1.88</v>
          </cell>
          <cell r="C5116">
            <v>2.9111241446725207</v>
          </cell>
          <cell r="D5116">
            <v>1.734481927710841</v>
          </cell>
          <cell r="E5116">
            <v>2.71</v>
          </cell>
          <cell r="F5116">
            <v>0.21564027370478983</v>
          </cell>
        </row>
        <row r="5117">
          <cell r="A5117">
            <v>42373</v>
          </cell>
          <cell r="B5117">
            <v>1.69</v>
          </cell>
          <cell r="C5117">
            <v>2.9108854573885736</v>
          </cell>
          <cell r="D5117">
            <v>1.7337991967871464</v>
          </cell>
          <cell r="E5117">
            <v>2.71</v>
          </cell>
          <cell r="F5117">
            <v>0.14093041438623924</v>
          </cell>
        </row>
        <row r="5118">
          <cell r="A5118">
            <v>42374</v>
          </cell>
          <cell r="B5118">
            <v>1.75</v>
          </cell>
          <cell r="C5118">
            <v>2.9106585890169914</v>
          </cell>
          <cell r="D5118">
            <v>1.7331646586345355</v>
          </cell>
          <cell r="E5118">
            <v>2.71</v>
          </cell>
          <cell r="F5118">
            <v>0.16533124877858121</v>
          </cell>
        </row>
        <row r="5119">
          <cell r="A5119">
            <v>42375</v>
          </cell>
          <cell r="B5119">
            <v>1.79</v>
          </cell>
          <cell r="C5119">
            <v>2.9104396248534474</v>
          </cell>
          <cell r="D5119">
            <v>1.7326024096385515</v>
          </cell>
          <cell r="E5119">
            <v>2.71</v>
          </cell>
          <cell r="F5119">
            <v>0.17897616256350138</v>
          </cell>
        </row>
        <row r="5120">
          <cell r="A5120">
            <v>42376</v>
          </cell>
          <cell r="B5120">
            <v>1.67</v>
          </cell>
          <cell r="C5120">
            <v>2.9101973041609583</v>
          </cell>
          <cell r="D5120">
            <v>1.7319196787148567</v>
          </cell>
          <cell r="E5120">
            <v>2.71</v>
          </cell>
          <cell r="F5120">
            <v>0.13303379566321547</v>
          </cell>
        </row>
        <row r="5121">
          <cell r="A5121">
            <v>42377</v>
          </cell>
          <cell r="B5121">
            <v>1.71</v>
          </cell>
          <cell r="C5121">
            <v>2.909962890624989</v>
          </cell>
          <cell r="D5121">
            <v>1.7312449799196759</v>
          </cell>
          <cell r="E5121">
            <v>2.71</v>
          </cell>
          <cell r="F5121">
            <v>0.14609374999999999</v>
          </cell>
        </row>
        <row r="5122">
          <cell r="A5122">
            <v>42380</v>
          </cell>
          <cell r="B5122">
            <v>1.62</v>
          </cell>
          <cell r="C5122">
            <v>2.9097109939464838</v>
          </cell>
          <cell r="D5122">
            <v>1.7305140562248962</v>
          </cell>
          <cell r="E5122">
            <v>2.71</v>
          </cell>
          <cell r="F5122">
            <v>0.12263229837922281</v>
          </cell>
        </row>
        <row r="5123">
          <cell r="A5123">
            <v>42381</v>
          </cell>
          <cell r="B5123">
            <v>1.62</v>
          </cell>
          <cell r="C5123">
            <v>2.9094591956266975</v>
          </cell>
          <cell r="D5123">
            <v>1.729791164658631</v>
          </cell>
          <cell r="E5123">
            <v>2.71</v>
          </cell>
          <cell r="F5123">
            <v>0.12260835611089418</v>
          </cell>
        </row>
        <row r="5124">
          <cell r="A5124">
            <v>42382</v>
          </cell>
          <cell r="B5124">
            <v>1.58</v>
          </cell>
          <cell r="C5124">
            <v>2.9091996876829875</v>
          </cell>
          <cell r="D5124">
            <v>1.7290682730923659</v>
          </cell>
          <cell r="E5124">
            <v>2.71</v>
          </cell>
          <cell r="F5124">
            <v>0.10657817684950224</v>
          </cell>
        </row>
        <row r="5125">
          <cell r="A5125">
            <v>42383</v>
          </cell>
          <cell r="B5125">
            <v>1.61</v>
          </cell>
          <cell r="C5125">
            <v>2.9089461358313713</v>
          </cell>
          <cell r="D5125">
            <v>1.7283614457831291</v>
          </cell>
          <cell r="E5125">
            <v>2.71</v>
          </cell>
          <cell r="F5125">
            <v>0.11885245901639344</v>
          </cell>
        </row>
        <row r="5126">
          <cell r="A5126">
            <v>42384</v>
          </cell>
          <cell r="B5126">
            <v>1.56</v>
          </cell>
          <cell r="C5126">
            <v>2.9086829268292576</v>
          </cell>
          <cell r="D5126">
            <v>1.7275983935742936</v>
          </cell>
          <cell r="E5126">
            <v>2.71</v>
          </cell>
          <cell r="F5126">
            <v>0.1006829268292683</v>
          </cell>
        </row>
        <row r="5127">
          <cell r="A5127">
            <v>42387</v>
          </cell>
          <cell r="B5127">
            <v>1.56</v>
          </cell>
          <cell r="C5127">
            <v>2.908419820522814</v>
          </cell>
          <cell r="D5127">
            <v>1.726835341365458</v>
          </cell>
          <cell r="E5127">
            <v>2.71</v>
          </cell>
          <cell r="F5127">
            <v>0.10066328521264144</v>
          </cell>
        </row>
        <row r="5128">
          <cell r="A5128">
            <v>42388</v>
          </cell>
          <cell r="B5128">
            <v>1.61</v>
          </cell>
          <cell r="C5128">
            <v>2.9081665691437379</v>
          </cell>
          <cell r="D5128">
            <v>1.7261044176706795</v>
          </cell>
          <cell r="E5128">
            <v>2.71</v>
          </cell>
          <cell r="F5128">
            <v>0.11917300565632924</v>
          </cell>
        </row>
        <row r="5129">
          <cell r="A5129">
            <v>42389</v>
          </cell>
          <cell r="B5129">
            <v>1.6</v>
          </cell>
          <cell r="C5129">
            <v>2.9079114664586476</v>
          </cell>
          <cell r="D5129">
            <v>1.7253493975903578</v>
          </cell>
          <cell r="E5129">
            <v>2.71</v>
          </cell>
          <cell r="F5129">
            <v>0.11622464898595944</v>
          </cell>
        </row>
        <row r="5130">
          <cell r="A5130">
            <v>42390</v>
          </cell>
          <cell r="B5130">
            <v>1.55</v>
          </cell>
          <cell r="C5130">
            <v>2.9076467147592018</v>
          </cell>
          <cell r="D5130">
            <v>1.7245783132530086</v>
          </cell>
          <cell r="E5130">
            <v>2.71</v>
          </cell>
          <cell r="F5130">
            <v>9.8654708520179366E-2</v>
          </cell>
        </row>
        <row r="5131">
          <cell r="A5131">
            <v>42391</v>
          </cell>
          <cell r="B5131">
            <v>1.57</v>
          </cell>
          <cell r="C5131">
            <v>2.9073859649122697</v>
          </cell>
          <cell r="D5131">
            <v>1.7238473895582296</v>
          </cell>
          <cell r="E5131">
            <v>2.71</v>
          </cell>
          <cell r="F5131">
            <v>0.10487329434697856</v>
          </cell>
        </row>
        <row r="5132">
          <cell r="A5132">
            <v>42394</v>
          </cell>
          <cell r="B5132">
            <v>1.58</v>
          </cell>
          <cell r="C5132">
            <v>2.9071272656402152</v>
          </cell>
          <cell r="D5132">
            <v>1.7231004016064229</v>
          </cell>
          <cell r="E5132">
            <v>2.71</v>
          </cell>
          <cell r="F5132">
            <v>0.10719158058857922</v>
          </cell>
        </row>
        <row r="5133">
          <cell r="A5133">
            <v>42395</v>
          </cell>
          <cell r="B5133">
            <v>1.48</v>
          </cell>
          <cell r="C5133">
            <v>2.906849181605601</v>
          </cell>
          <cell r="D5133">
            <v>1.7222168674698766</v>
          </cell>
          <cell r="E5133">
            <v>2.71</v>
          </cell>
          <cell r="F5133">
            <v>7.9111457521434142E-2</v>
          </cell>
        </row>
        <row r="5134">
          <cell r="A5134">
            <v>42396</v>
          </cell>
          <cell r="B5134">
            <v>1.47</v>
          </cell>
          <cell r="C5134">
            <v>2.9065692577439983</v>
          </cell>
          <cell r="D5134">
            <v>1.7213253012048164</v>
          </cell>
          <cell r="E5134">
            <v>2.71</v>
          </cell>
          <cell r="F5134">
            <v>7.5978959672706015E-2</v>
          </cell>
        </row>
        <row r="5135">
          <cell r="A5135">
            <v>42397</v>
          </cell>
          <cell r="B5135">
            <v>1.43</v>
          </cell>
          <cell r="C5135">
            <v>2.9062816517335301</v>
          </cell>
          <cell r="D5135">
            <v>1.7204096385542142</v>
          </cell>
          <cell r="E5135">
            <v>2.7050000000000001</v>
          </cell>
          <cell r="F5135">
            <v>6.6225165562913912E-2</v>
          </cell>
        </row>
        <row r="5136">
          <cell r="A5136">
            <v>42398</v>
          </cell>
          <cell r="B5136">
            <v>1.47</v>
          </cell>
          <cell r="C5136">
            <v>2.9060019474196581</v>
          </cell>
          <cell r="D5136">
            <v>1.719534136546182</v>
          </cell>
          <cell r="E5136">
            <v>2.7</v>
          </cell>
          <cell r="F5136">
            <v>7.6144109055501466E-2</v>
          </cell>
        </row>
        <row r="5137">
          <cell r="A5137">
            <v>42401</v>
          </cell>
          <cell r="B5137">
            <v>1.45</v>
          </cell>
          <cell r="C5137">
            <v>2.9057184579439141</v>
          </cell>
          <cell r="D5137">
            <v>1.7186506024096357</v>
          </cell>
          <cell r="E5137">
            <v>2.7</v>
          </cell>
          <cell r="F5137">
            <v>7.1261682242990648E-2</v>
          </cell>
        </row>
        <row r="5138">
          <cell r="A5138">
            <v>42402</v>
          </cell>
          <cell r="B5138">
            <v>1.48</v>
          </cell>
          <cell r="C5138">
            <v>2.9054409188242056</v>
          </cell>
          <cell r="D5138">
            <v>1.7178152610441744</v>
          </cell>
          <cell r="E5138">
            <v>2.7</v>
          </cell>
          <cell r="F5138">
            <v>7.9813120498345339E-2</v>
          </cell>
        </row>
        <row r="5139">
          <cell r="A5139">
            <v>42403</v>
          </cell>
          <cell r="B5139">
            <v>1.47</v>
          </cell>
          <cell r="C5139">
            <v>2.9051615414558083</v>
          </cell>
          <cell r="D5139">
            <v>1.7169397590361422</v>
          </cell>
          <cell r="E5139">
            <v>2.7</v>
          </cell>
          <cell r="F5139">
            <v>7.6294277929155316E-2</v>
          </cell>
        </row>
        <row r="5140">
          <cell r="A5140">
            <v>42404</v>
          </cell>
          <cell r="B5140">
            <v>1.49</v>
          </cell>
          <cell r="C5140">
            <v>2.9048861646234565</v>
          </cell>
          <cell r="D5140">
            <v>1.716096385542166</v>
          </cell>
          <cell r="E5140">
            <v>2.7</v>
          </cell>
          <cell r="F5140">
            <v>8.4646818447168704E-2</v>
          </cell>
        </row>
        <row r="5141">
          <cell r="A5141">
            <v>42405</v>
          </cell>
          <cell r="B5141">
            <v>1.48</v>
          </cell>
          <cell r="C5141">
            <v>2.904608949416331</v>
          </cell>
          <cell r="D5141">
            <v>1.7152610441767042</v>
          </cell>
          <cell r="E5141">
            <v>2.7</v>
          </cell>
          <cell r="F5141">
            <v>7.9961089494163418E-2</v>
          </cell>
        </row>
        <row r="5142">
          <cell r="A5142">
            <v>42415</v>
          </cell>
          <cell r="B5142">
            <v>1.47</v>
          </cell>
          <cell r="C5142">
            <v>2.9043298969072051</v>
          </cell>
          <cell r="D5142">
            <v>1.7144257028112424</v>
          </cell>
          <cell r="E5142">
            <v>2.7</v>
          </cell>
          <cell r="F5142">
            <v>7.6249756856642675E-2</v>
          </cell>
        </row>
        <row r="5143">
          <cell r="A5143">
            <v>42416</v>
          </cell>
          <cell r="B5143">
            <v>1.52</v>
          </cell>
          <cell r="C5143">
            <v>2.9040606767794519</v>
          </cell>
          <cell r="D5143">
            <v>1.7136706827309207</v>
          </cell>
          <cell r="E5143">
            <v>2.7</v>
          </cell>
          <cell r="F5143">
            <v>9.1793076623881753E-2</v>
          </cell>
        </row>
        <row r="5144">
          <cell r="A5144">
            <v>42417</v>
          </cell>
          <cell r="B5144">
            <v>1.54</v>
          </cell>
          <cell r="C5144">
            <v>2.9037954501263741</v>
          </cell>
          <cell r="D5144">
            <v>1.7129638554216842</v>
          </cell>
          <cell r="E5144">
            <v>2.7</v>
          </cell>
          <cell r="F5144">
            <v>9.7025082636593429E-2</v>
          </cell>
        </row>
        <row r="5145">
          <cell r="A5145">
            <v>42418</v>
          </cell>
          <cell r="B5145">
            <v>1.54</v>
          </cell>
          <cell r="C5145">
            <v>2.9035303265940793</v>
          </cell>
          <cell r="D5145">
            <v>1.7122409638554186</v>
          </cell>
          <cell r="E5145">
            <v>2.7</v>
          </cell>
          <cell r="F5145">
            <v>9.7006220839813376E-2</v>
          </cell>
        </row>
        <row r="5146">
          <cell r="A5146">
            <v>42419</v>
          </cell>
          <cell r="B5146">
            <v>1.53</v>
          </cell>
          <cell r="C5146">
            <v>2.9032633624878414</v>
          </cell>
          <cell r="D5146">
            <v>1.7115020080321257</v>
          </cell>
          <cell r="E5146">
            <v>2.7</v>
          </cell>
          <cell r="F5146">
            <v>9.3683187560738582E-2</v>
          </cell>
        </row>
        <row r="5147">
          <cell r="A5147">
            <v>42422</v>
          </cell>
          <cell r="B5147">
            <v>1.57</v>
          </cell>
          <cell r="C5147">
            <v>2.9030042751651659</v>
          </cell>
          <cell r="D5147">
            <v>1.7108915662650577</v>
          </cell>
          <cell r="E5147">
            <v>2.7</v>
          </cell>
          <cell r="F5147">
            <v>0.10726778080062184</v>
          </cell>
        </row>
        <row r="5148">
          <cell r="A5148">
            <v>42423</v>
          </cell>
          <cell r="B5148">
            <v>1.56</v>
          </cell>
          <cell r="C5148">
            <v>2.9027433456382248</v>
          </cell>
          <cell r="D5148">
            <v>1.7102489959839327</v>
          </cell>
          <cell r="E5148">
            <v>2.7</v>
          </cell>
          <cell r="F5148">
            <v>0.10316689333592384</v>
          </cell>
        </row>
        <row r="5149">
          <cell r="A5149">
            <v>42424</v>
          </cell>
          <cell r="B5149">
            <v>1.57</v>
          </cell>
          <cell r="C5149">
            <v>2.902484459984449</v>
          </cell>
          <cell r="D5149">
            <v>1.7096224899598365</v>
          </cell>
          <cell r="E5149">
            <v>2.7</v>
          </cell>
          <cell r="F5149">
            <v>0.10742035742035742</v>
          </cell>
        </row>
        <row r="5150">
          <cell r="A5150">
            <v>42425</v>
          </cell>
          <cell r="B5150">
            <v>1.47</v>
          </cell>
          <cell r="C5150">
            <v>2.9022062536414728</v>
          </cell>
          <cell r="D5150">
            <v>1.7089236947791133</v>
          </cell>
          <cell r="E5150">
            <v>2.7</v>
          </cell>
          <cell r="F5150">
            <v>7.6131287628665764E-2</v>
          </cell>
        </row>
        <row r="5151">
          <cell r="A5151">
            <v>42426</v>
          </cell>
          <cell r="B5151">
            <v>1.49</v>
          </cell>
          <cell r="C5151">
            <v>2.9019320388349401</v>
          </cell>
          <cell r="D5151">
            <v>1.7082248995983902</v>
          </cell>
          <cell r="E5151">
            <v>2.7</v>
          </cell>
          <cell r="F5151">
            <v>8.5048543689320383E-2</v>
          </cell>
        </row>
        <row r="5152">
          <cell r="A5152">
            <v>42429</v>
          </cell>
          <cell r="B5152">
            <v>1.45</v>
          </cell>
          <cell r="C5152">
            <v>2.9016501650164908</v>
          </cell>
          <cell r="D5152">
            <v>1.7075261044176668</v>
          </cell>
          <cell r="E5152">
            <v>2.7</v>
          </cell>
          <cell r="F5152">
            <v>7.1054164239953407E-2</v>
          </cell>
        </row>
        <row r="5153">
          <cell r="A5153">
            <v>42430</v>
          </cell>
          <cell r="B5153">
            <v>1.47</v>
          </cell>
          <cell r="C5153">
            <v>2.9013722826086843</v>
          </cell>
          <cell r="D5153">
            <v>1.706835341365458</v>
          </cell>
          <cell r="E5153">
            <v>2.7</v>
          </cell>
          <cell r="F5153">
            <v>7.628105590062112E-2</v>
          </cell>
        </row>
        <row r="5154">
          <cell r="A5154">
            <v>42431</v>
          </cell>
          <cell r="B5154">
            <v>1.53</v>
          </cell>
          <cell r="C5154">
            <v>2.9011061517562475</v>
          </cell>
          <cell r="D5154">
            <v>1.7061767068273057</v>
          </cell>
          <cell r="E5154">
            <v>2.7</v>
          </cell>
          <cell r="F5154">
            <v>9.4313991849408113E-2</v>
          </cell>
        </row>
        <row r="5155">
          <cell r="A5155">
            <v>42432</v>
          </cell>
          <cell r="B5155">
            <v>1.54</v>
          </cell>
          <cell r="C5155">
            <v>2.9008420644159769</v>
          </cell>
          <cell r="D5155">
            <v>1.7055261044176671</v>
          </cell>
          <cell r="E5155">
            <v>2.7</v>
          </cell>
          <cell r="F5155">
            <v>9.7982149786573533E-2</v>
          </cell>
        </row>
        <row r="5156">
          <cell r="A5156">
            <v>42433</v>
          </cell>
          <cell r="B5156">
            <v>1.55</v>
          </cell>
          <cell r="C5156">
            <v>2.9005800193986313</v>
          </cell>
          <cell r="D5156">
            <v>1.7048995983935709</v>
          </cell>
          <cell r="E5156">
            <v>2.7</v>
          </cell>
          <cell r="F5156">
            <v>0.1020368574199806</v>
          </cell>
        </row>
        <row r="5157">
          <cell r="A5157">
            <v>42436</v>
          </cell>
          <cell r="B5157">
            <v>1.56</v>
          </cell>
          <cell r="C5157">
            <v>2.9003200155158928</v>
          </cell>
          <cell r="D5157">
            <v>1.7043373493975869</v>
          </cell>
          <cell r="E5157">
            <v>2.7</v>
          </cell>
          <cell r="F5157">
            <v>0.104344453064391</v>
          </cell>
        </row>
        <row r="5158">
          <cell r="A5158">
            <v>42437</v>
          </cell>
          <cell r="B5158">
            <v>1.56</v>
          </cell>
          <cell r="C5158">
            <v>2.9000601124684784</v>
          </cell>
          <cell r="D5158">
            <v>1.7037751004016031</v>
          </cell>
          <cell r="E5158">
            <v>2.7</v>
          </cell>
          <cell r="F5158">
            <v>0.10432421950746558</v>
          </cell>
        </row>
        <row r="5159">
          <cell r="A5159">
            <v>42438</v>
          </cell>
          <cell r="B5159">
            <v>1.54</v>
          </cell>
          <cell r="C5159">
            <v>2.8997964327258519</v>
          </cell>
          <cell r="D5159">
            <v>1.7031646586345348</v>
          </cell>
          <cell r="E5159">
            <v>2.6950000000000003</v>
          </cell>
          <cell r="F5159">
            <v>9.7906165180302443E-2</v>
          </cell>
        </row>
        <row r="5160">
          <cell r="A5160">
            <v>42439</v>
          </cell>
          <cell r="B5160">
            <v>1.51</v>
          </cell>
          <cell r="C5160">
            <v>2.8995270401240441</v>
          </cell>
          <cell r="D5160">
            <v>1.7025863453815231</v>
          </cell>
          <cell r="E5160">
            <v>2.69</v>
          </cell>
          <cell r="F5160">
            <v>9.0909090909090912E-2</v>
          </cell>
        </row>
        <row r="5161">
          <cell r="A5161">
            <v>42440</v>
          </cell>
          <cell r="B5161">
            <v>1.52</v>
          </cell>
          <cell r="C5161">
            <v>2.8992596899224696</v>
          </cell>
          <cell r="D5161">
            <v>1.701991967871483</v>
          </cell>
          <cell r="E5161">
            <v>2.69</v>
          </cell>
          <cell r="F5161">
            <v>9.244186046511628E-2</v>
          </cell>
        </row>
        <row r="5162">
          <cell r="A5162">
            <v>42443</v>
          </cell>
          <cell r="B5162">
            <v>1.54</v>
          </cell>
          <cell r="C5162">
            <v>2.8989963185429075</v>
          </cell>
          <cell r="D5162">
            <v>1.7014216867469849</v>
          </cell>
          <cell r="E5162">
            <v>2.69</v>
          </cell>
          <cell r="F5162">
            <v>9.8236775818639793E-2</v>
          </cell>
        </row>
        <row r="5163">
          <cell r="A5163">
            <v>42444</v>
          </cell>
          <cell r="B5163">
            <v>1.54</v>
          </cell>
          <cell r="C5163">
            <v>2.8987330492057235</v>
          </cell>
          <cell r="D5163">
            <v>1.700867469879515</v>
          </cell>
          <cell r="E5163">
            <v>2.69</v>
          </cell>
          <cell r="F5163">
            <v>9.8217745060054248E-2</v>
          </cell>
        </row>
        <row r="5164">
          <cell r="A5164">
            <v>42445</v>
          </cell>
          <cell r="B5164">
            <v>1.55</v>
          </cell>
          <cell r="C5164">
            <v>2.8984718187100418</v>
          </cell>
          <cell r="D5164">
            <v>1.7002971887550171</v>
          </cell>
          <cell r="E5164">
            <v>2.69</v>
          </cell>
          <cell r="F5164">
            <v>0.10284718187100524</v>
          </cell>
        </row>
        <row r="5165">
          <cell r="A5165">
            <v>42446</v>
          </cell>
          <cell r="B5165">
            <v>1.56</v>
          </cell>
          <cell r="C5165">
            <v>2.8982126258714067</v>
          </cell>
          <cell r="D5165">
            <v>1.6997028112449768</v>
          </cell>
          <cell r="E5165">
            <v>2.69</v>
          </cell>
          <cell r="F5165">
            <v>0.10534469403563129</v>
          </cell>
        </row>
        <row r="5166">
          <cell r="A5166">
            <v>42447</v>
          </cell>
          <cell r="B5166">
            <v>1.59</v>
          </cell>
          <cell r="C5166">
            <v>2.897959341723126</v>
          </cell>
          <cell r="D5166">
            <v>1.6991325301204792</v>
          </cell>
          <cell r="E5166">
            <v>2.69</v>
          </cell>
          <cell r="F5166">
            <v>0.11674733785091965</v>
          </cell>
        </row>
        <row r="5167">
          <cell r="A5167">
            <v>42450</v>
          </cell>
          <cell r="B5167">
            <v>1.62</v>
          </cell>
          <cell r="C5167">
            <v>2.8977119628339034</v>
          </cell>
          <cell r="D5167">
            <v>1.6985622489959811</v>
          </cell>
          <cell r="E5167">
            <v>2.69</v>
          </cell>
          <cell r="F5167">
            <v>0.12988772744870306</v>
          </cell>
        </row>
        <row r="5168">
          <cell r="A5168">
            <v>42451</v>
          </cell>
          <cell r="B5168">
            <v>1.61</v>
          </cell>
          <cell r="C5168">
            <v>2.8974627443390646</v>
          </cell>
          <cell r="D5168">
            <v>1.6979759036144548</v>
          </cell>
          <cell r="E5168">
            <v>2.69</v>
          </cell>
          <cell r="F5168">
            <v>0.12560479969034255</v>
          </cell>
        </row>
        <row r="5169">
          <cell r="A5169">
            <v>42452</v>
          </cell>
          <cell r="B5169">
            <v>1.61</v>
          </cell>
          <cell r="C5169">
            <v>2.8972136222910114</v>
          </cell>
          <cell r="D5169">
            <v>1.697405622489957</v>
          </cell>
          <cell r="E5169">
            <v>2.69</v>
          </cell>
          <cell r="F5169">
            <v>0.12558049535603716</v>
          </cell>
        </row>
        <row r="5170">
          <cell r="A5170">
            <v>42453</v>
          </cell>
          <cell r="B5170">
            <v>1.58</v>
          </cell>
          <cell r="C5170">
            <v>2.8969587928032396</v>
          </cell>
          <cell r="D5170">
            <v>1.6967871485943742</v>
          </cell>
          <cell r="E5170">
            <v>2.69</v>
          </cell>
          <cell r="F5170">
            <v>0.11278777326368737</v>
          </cell>
        </row>
        <row r="5171">
          <cell r="A5171">
            <v>42454</v>
          </cell>
          <cell r="B5171">
            <v>1.59</v>
          </cell>
          <cell r="C5171">
            <v>2.8967059961315176</v>
          </cell>
          <cell r="D5171">
            <v>1.6961686746987918</v>
          </cell>
          <cell r="E5171">
            <v>2.69</v>
          </cell>
          <cell r="F5171">
            <v>0.11682785299806576</v>
          </cell>
        </row>
        <row r="5172">
          <cell r="A5172">
            <v>42457</v>
          </cell>
          <cell r="B5172">
            <v>1.58</v>
          </cell>
          <cell r="C5172">
            <v>2.8964513633726447</v>
          </cell>
          <cell r="D5172">
            <v>1.6954939759036112</v>
          </cell>
          <cell r="E5172">
            <v>2.69</v>
          </cell>
          <cell r="F5172">
            <v>0.11274415006768516</v>
          </cell>
        </row>
        <row r="5173">
          <cell r="A5173">
            <v>42458</v>
          </cell>
          <cell r="B5173">
            <v>1.56</v>
          </cell>
          <cell r="C5173">
            <v>2.8961929621036244</v>
          </cell>
          <cell r="D5173">
            <v>1.6948032128514021</v>
          </cell>
          <cell r="E5173">
            <v>2.69</v>
          </cell>
          <cell r="F5173">
            <v>0.10518174787316319</v>
          </cell>
        </row>
        <row r="5174">
          <cell r="A5174">
            <v>42459</v>
          </cell>
          <cell r="B5174">
            <v>1.6</v>
          </cell>
          <cell r="C5174">
            <v>2.8959423931954276</v>
          </cell>
          <cell r="D5174">
            <v>1.6941285140562217</v>
          </cell>
          <cell r="E5174">
            <v>2.69</v>
          </cell>
          <cell r="F5174">
            <v>0.12313937753721245</v>
          </cell>
        </row>
        <row r="5175">
          <cell r="A5175">
            <v>42460</v>
          </cell>
          <cell r="B5175">
            <v>1.57</v>
          </cell>
          <cell r="C5175">
            <v>2.8956861229222932</v>
          </cell>
          <cell r="D5175">
            <v>1.6934297188754992</v>
          </cell>
          <cell r="E5175">
            <v>2.69</v>
          </cell>
          <cell r="F5175">
            <v>0.11016621569385389</v>
          </cell>
        </row>
        <row r="5176">
          <cell r="A5176">
            <v>42461</v>
          </cell>
          <cell r="B5176">
            <v>1.57</v>
          </cell>
          <cell r="C5176">
            <v>2.8954299516908106</v>
          </cell>
          <cell r="D5176">
            <v>1.6927469879518044</v>
          </cell>
          <cell r="E5176">
            <v>2.69</v>
          </cell>
          <cell r="F5176">
            <v>0.11014492753623188</v>
          </cell>
        </row>
        <row r="5177">
          <cell r="A5177">
            <v>42465</v>
          </cell>
          <cell r="B5177">
            <v>1.59</v>
          </cell>
          <cell r="C5177">
            <v>2.8951777434312107</v>
          </cell>
          <cell r="D5177">
            <v>1.6920562248995963</v>
          </cell>
          <cell r="E5177">
            <v>2.69</v>
          </cell>
          <cell r="F5177">
            <v>0.11746522411128284</v>
          </cell>
        </row>
        <row r="5178">
          <cell r="A5178">
            <v>42466</v>
          </cell>
          <cell r="B5178">
            <v>1.59</v>
          </cell>
          <cell r="C5178">
            <v>2.8949256326057458</v>
          </cell>
          <cell r="D5178">
            <v>1.6914136546184724</v>
          </cell>
          <cell r="E5178">
            <v>2.69</v>
          </cell>
          <cell r="F5178">
            <v>0.11744253428626618</v>
          </cell>
        </row>
        <row r="5179">
          <cell r="A5179">
            <v>42467</v>
          </cell>
          <cell r="B5179">
            <v>1.57</v>
          </cell>
          <cell r="C5179">
            <v>2.8946697566627937</v>
          </cell>
          <cell r="D5179">
            <v>1.6907550200803201</v>
          </cell>
          <cell r="E5179">
            <v>2.69</v>
          </cell>
          <cell r="F5179">
            <v>0.1100811123986095</v>
          </cell>
        </row>
        <row r="5180">
          <cell r="A5180">
            <v>42468</v>
          </cell>
          <cell r="B5180">
            <v>1.56</v>
          </cell>
          <cell r="C5180">
            <v>2.8944120486580314</v>
          </cell>
          <cell r="D5180">
            <v>1.6900803212851396</v>
          </cell>
          <cell r="E5180">
            <v>2.69</v>
          </cell>
          <cell r="F5180">
            <v>0.10503958293106777</v>
          </cell>
        </row>
        <row r="5181">
          <cell r="A5181">
            <v>42471</v>
          </cell>
          <cell r="B5181">
            <v>1.58</v>
          </cell>
          <cell r="C5181">
            <v>2.8941583011582908</v>
          </cell>
          <cell r="D5181">
            <v>1.6894216867469869</v>
          </cell>
          <cell r="E5181">
            <v>2.69</v>
          </cell>
          <cell r="F5181">
            <v>0.11351351351351352</v>
          </cell>
        </row>
        <row r="5182">
          <cell r="A5182">
            <v>42472</v>
          </cell>
          <cell r="B5182">
            <v>1.58</v>
          </cell>
          <cell r="C5182">
            <v>2.8939046516116473</v>
          </cell>
          <cell r="D5182">
            <v>1.688746987951806</v>
          </cell>
          <cell r="E5182">
            <v>2.69</v>
          </cell>
          <cell r="F5182">
            <v>0.11349160393746381</v>
          </cell>
        </row>
        <row r="5183">
          <cell r="A5183">
            <v>42473</v>
          </cell>
          <cell r="B5183">
            <v>1.6</v>
          </cell>
          <cell r="C5183">
            <v>2.8936549594750955</v>
          </cell>
          <cell r="D5183">
            <v>1.688080321285139</v>
          </cell>
          <cell r="E5183">
            <v>2.69</v>
          </cell>
          <cell r="F5183">
            <v>0.12446931686607487</v>
          </cell>
        </row>
        <row r="5184">
          <cell r="A5184">
            <v>42474</v>
          </cell>
          <cell r="B5184">
            <v>1.6</v>
          </cell>
          <cell r="C5184">
            <v>2.8934053636889727</v>
          </cell>
          <cell r="D5184">
            <v>1.6874136546184728</v>
          </cell>
          <cell r="E5184">
            <v>2.69</v>
          </cell>
          <cell r="F5184">
            <v>0.12444530194867837</v>
          </cell>
        </row>
        <row r="5185">
          <cell r="A5185">
            <v>42475</v>
          </cell>
          <cell r="B5185">
            <v>1.61</v>
          </cell>
          <cell r="C5185">
            <v>2.8931577932098662</v>
          </cell>
          <cell r="D5185">
            <v>1.6867550200803203</v>
          </cell>
          <cell r="E5185">
            <v>2.6850000000000001</v>
          </cell>
          <cell r="F5185">
            <v>0.12808641975308643</v>
          </cell>
        </row>
        <row r="5186">
          <cell r="A5186">
            <v>42478</v>
          </cell>
          <cell r="B5186">
            <v>1.58</v>
          </cell>
          <cell r="C5186">
            <v>2.8929045323047147</v>
          </cell>
          <cell r="D5186">
            <v>1.6860481927710838</v>
          </cell>
          <cell r="E5186">
            <v>2.68</v>
          </cell>
          <cell r="F5186">
            <v>0.11340405014464802</v>
          </cell>
        </row>
        <row r="5187">
          <cell r="A5187">
            <v>42479</v>
          </cell>
          <cell r="B5187">
            <v>1.59</v>
          </cell>
          <cell r="C5187">
            <v>2.8926532973389794</v>
          </cell>
          <cell r="D5187">
            <v>1.6853172690763047</v>
          </cell>
          <cell r="E5187">
            <v>2.68</v>
          </cell>
          <cell r="F5187">
            <v>0.11820285383725415</v>
          </cell>
        </row>
        <row r="5188">
          <cell r="A5188">
            <v>42480</v>
          </cell>
          <cell r="B5188">
            <v>1.55</v>
          </cell>
          <cell r="C5188">
            <v>2.8923944476575949</v>
          </cell>
          <cell r="D5188">
            <v>1.6845461847389556</v>
          </cell>
          <cell r="E5188">
            <v>2.68</v>
          </cell>
          <cell r="F5188">
            <v>0.10237131289762869</v>
          </cell>
        </row>
        <row r="5189">
          <cell r="A5189">
            <v>42481</v>
          </cell>
          <cell r="B5189">
            <v>1.54</v>
          </cell>
          <cell r="C5189">
            <v>2.8921337702390026</v>
          </cell>
          <cell r="D5189">
            <v>1.6837670682730923</v>
          </cell>
          <cell r="E5189">
            <v>2.68</v>
          </cell>
          <cell r="F5189">
            <v>9.772552043176562E-2</v>
          </cell>
        </row>
        <row r="5190">
          <cell r="A5190">
            <v>42482</v>
          </cell>
          <cell r="B5190">
            <v>1.54</v>
          </cell>
          <cell r="C5190">
            <v>2.8918731932934953</v>
          </cell>
          <cell r="D5190">
            <v>1.6830200803212851</v>
          </cell>
          <cell r="E5190">
            <v>2.68</v>
          </cell>
          <cell r="F5190">
            <v>9.7706687222971669E-2</v>
          </cell>
        </row>
        <row r="5191">
          <cell r="A5191">
            <v>42485</v>
          </cell>
          <cell r="B5191">
            <v>1.53</v>
          </cell>
          <cell r="C5191">
            <v>2.8916107899807222</v>
          </cell>
          <cell r="D5191">
            <v>1.6822811244979923</v>
          </cell>
          <cell r="E5191">
            <v>2.68</v>
          </cell>
          <cell r="F5191">
            <v>9.4026974951830447E-2</v>
          </cell>
        </row>
        <row r="5192">
          <cell r="A5192">
            <v>42486</v>
          </cell>
          <cell r="B5192">
            <v>1.54</v>
          </cell>
          <cell r="C5192">
            <v>2.8913504141783757</v>
          </cell>
          <cell r="D5192">
            <v>1.681550200803213</v>
          </cell>
          <cell r="E5192">
            <v>2.68</v>
          </cell>
          <cell r="F5192">
            <v>9.786168368329802E-2</v>
          </cell>
        </row>
        <row r="5193">
          <cell r="A5193">
            <v>42487</v>
          </cell>
          <cell r="B5193">
            <v>1.53</v>
          </cell>
          <cell r="C5193">
            <v>2.8910882126348132</v>
          </cell>
          <cell r="D5193">
            <v>1.6808353413654622</v>
          </cell>
          <cell r="E5193">
            <v>2.68</v>
          </cell>
          <cell r="F5193">
            <v>9.3990755007704166E-2</v>
          </cell>
        </row>
        <row r="5194">
          <cell r="A5194">
            <v>42488</v>
          </cell>
          <cell r="B5194">
            <v>1.52</v>
          </cell>
          <cell r="C5194">
            <v>2.8908241864047661</v>
          </cell>
          <cell r="D5194">
            <v>1.6800883534136546</v>
          </cell>
          <cell r="E5194">
            <v>2.68</v>
          </cell>
          <cell r="F5194">
            <v>9.1854419410745236E-2</v>
          </cell>
        </row>
        <row r="5195">
          <cell r="A5195">
            <v>42489</v>
          </cell>
          <cell r="B5195">
            <v>1.49</v>
          </cell>
          <cell r="C5195">
            <v>2.8905544859453118</v>
          </cell>
          <cell r="D5195">
            <v>1.6793413654618472</v>
          </cell>
          <cell r="E5195">
            <v>2.68</v>
          </cell>
          <cell r="F5195">
            <v>8.4713130535232967E-2</v>
          </cell>
        </row>
        <row r="5196">
          <cell r="A5196">
            <v>42493</v>
          </cell>
          <cell r="B5196">
            <v>1.51</v>
          </cell>
          <cell r="C5196">
            <v>2.8902887391722714</v>
          </cell>
          <cell r="D5196">
            <v>1.6786024096385539</v>
          </cell>
          <cell r="E5196">
            <v>2.68</v>
          </cell>
          <cell r="F5196">
            <v>9.0471607314725699E-2</v>
          </cell>
        </row>
        <row r="5197">
          <cell r="A5197">
            <v>42494</v>
          </cell>
          <cell r="B5197">
            <v>1.51</v>
          </cell>
          <cell r="C5197">
            <v>2.8900230946882122</v>
          </cell>
          <cell r="D5197">
            <v>1.677863453815261</v>
          </cell>
          <cell r="E5197">
            <v>2.68</v>
          </cell>
          <cell r="F5197">
            <v>9.0454195535026941E-2</v>
          </cell>
        </row>
        <row r="5198">
          <cell r="A5198">
            <v>42495</v>
          </cell>
          <cell r="B5198">
            <v>1.51</v>
          </cell>
          <cell r="C5198">
            <v>2.8897575524340873</v>
          </cell>
          <cell r="D5198">
            <v>1.6771164658634541</v>
          </cell>
          <cell r="E5198">
            <v>2.68</v>
          </cell>
          <cell r="F5198">
            <v>9.0436790456032326E-2</v>
          </cell>
        </row>
        <row r="5199">
          <cell r="A5199">
            <v>42496</v>
          </cell>
          <cell r="B5199">
            <v>1.47</v>
          </cell>
          <cell r="C5199">
            <v>2.8894844170834841</v>
          </cell>
          <cell r="D5199">
            <v>1.6763132530120484</v>
          </cell>
          <cell r="E5199">
            <v>2.68</v>
          </cell>
          <cell r="F5199">
            <v>7.5606002308580222E-2</v>
          </cell>
        </row>
        <row r="5200">
          <cell r="A5200">
            <v>42499</v>
          </cell>
          <cell r="B5200">
            <v>1.43</v>
          </cell>
          <cell r="C5200">
            <v>2.8892036930178784</v>
          </cell>
          <cell r="D5200">
            <v>1.6754779116465854</v>
          </cell>
          <cell r="E5200">
            <v>2.68</v>
          </cell>
          <cell r="F5200">
            <v>6.5397191767647619E-2</v>
          </cell>
        </row>
        <row r="5201">
          <cell r="A5201">
            <v>42500</v>
          </cell>
          <cell r="B5201">
            <v>1.43</v>
          </cell>
          <cell r="C5201">
            <v>2.8889230769230676</v>
          </cell>
          <cell r="D5201">
            <v>1.6746265060240952</v>
          </cell>
          <cell r="E5201">
            <v>2.68</v>
          </cell>
          <cell r="F5201">
            <v>6.5384615384615388E-2</v>
          </cell>
        </row>
        <row r="5202">
          <cell r="A5202">
            <v>42501</v>
          </cell>
          <cell r="B5202">
            <v>1.44</v>
          </cell>
          <cell r="C5202">
            <v>2.8886444914439435</v>
          </cell>
          <cell r="D5202">
            <v>1.6737751004016046</v>
          </cell>
          <cell r="E5202">
            <v>2.68</v>
          </cell>
          <cell r="F5202">
            <v>6.806383387810036E-2</v>
          </cell>
        </row>
        <row r="5203">
          <cell r="A5203">
            <v>42502</v>
          </cell>
          <cell r="B5203">
            <v>1.44</v>
          </cell>
          <cell r="C5203">
            <v>2.8883660130718862</v>
          </cell>
          <cell r="D5203">
            <v>1.6729397590361428</v>
          </cell>
          <cell r="E5203">
            <v>2.68</v>
          </cell>
          <cell r="F5203">
            <v>6.8050749711649372E-2</v>
          </cell>
        </row>
        <row r="5204">
          <cell r="A5204">
            <v>42503</v>
          </cell>
          <cell r="B5204">
            <v>1.43</v>
          </cell>
          <cell r="C5204">
            <v>2.8880857197770426</v>
          </cell>
          <cell r="D5204">
            <v>1.6720963855421667</v>
          </cell>
          <cell r="E5204">
            <v>2.68</v>
          </cell>
          <cell r="F5204">
            <v>6.534691524120699E-2</v>
          </cell>
        </row>
        <row r="5205">
          <cell r="A5205">
            <v>42506</v>
          </cell>
          <cell r="B5205">
            <v>1.44</v>
          </cell>
          <cell r="C5205">
            <v>2.8878074558032192</v>
          </cell>
          <cell r="D5205">
            <v>1.6713815261044158</v>
          </cell>
          <cell r="E5205">
            <v>2.68</v>
          </cell>
          <cell r="F5205">
            <v>6.8216756341275941E-2</v>
          </cell>
        </row>
        <row r="5206">
          <cell r="A5206">
            <v>42507</v>
          </cell>
          <cell r="B5206">
            <v>1.44</v>
          </cell>
          <cell r="C5206">
            <v>2.8875292987511916</v>
          </cell>
          <cell r="D5206">
            <v>1.6706345381526082</v>
          </cell>
          <cell r="E5206">
            <v>2.68</v>
          </cell>
          <cell r="F5206">
            <v>6.8203650336215171E-2</v>
          </cell>
        </row>
        <row r="5207">
          <cell r="A5207">
            <v>42508</v>
          </cell>
          <cell r="B5207">
            <v>1.42</v>
          </cell>
          <cell r="C5207">
            <v>2.8872474068382545</v>
          </cell>
          <cell r="D5207">
            <v>1.6698554216867447</v>
          </cell>
          <cell r="E5207">
            <v>2.68</v>
          </cell>
          <cell r="F5207">
            <v>6.262005378409527E-2</v>
          </cell>
        </row>
        <row r="5208">
          <cell r="A5208">
            <v>42509</v>
          </cell>
          <cell r="B5208">
            <v>1.42</v>
          </cell>
          <cell r="C5208">
            <v>2.8869656231995302</v>
          </cell>
          <cell r="D5208">
            <v>1.6690682730923672</v>
          </cell>
          <cell r="E5208">
            <v>2.68</v>
          </cell>
          <cell r="F5208">
            <v>6.2608027655079695E-2</v>
          </cell>
        </row>
        <row r="5209">
          <cell r="A5209">
            <v>42510</v>
          </cell>
          <cell r="B5209">
            <v>1.43</v>
          </cell>
          <cell r="C5209">
            <v>2.8866858678955363</v>
          </cell>
          <cell r="D5209">
            <v>1.6682730923694753</v>
          </cell>
          <cell r="E5209">
            <v>2.68</v>
          </cell>
          <cell r="F5209">
            <v>6.5668202764976952E-2</v>
          </cell>
        </row>
        <row r="5210">
          <cell r="A5210">
            <v>42513</v>
          </cell>
          <cell r="B5210">
            <v>1.44</v>
          </cell>
          <cell r="C5210">
            <v>2.8864081397581023</v>
          </cell>
          <cell r="D5210">
            <v>1.667493975903612</v>
          </cell>
          <cell r="E5210">
            <v>2.68</v>
          </cell>
          <cell r="F5210">
            <v>6.8727202918026489E-2</v>
          </cell>
        </row>
        <row r="5211">
          <cell r="A5211">
            <v>42514</v>
          </cell>
          <cell r="B5211">
            <v>1.43</v>
          </cell>
          <cell r="C5211">
            <v>2.8861285988483596</v>
          </cell>
          <cell r="D5211">
            <v>1.6667068273092338</v>
          </cell>
          <cell r="E5211">
            <v>2.68</v>
          </cell>
          <cell r="F5211">
            <v>6.5642994241842612E-2</v>
          </cell>
        </row>
        <row r="5212">
          <cell r="A5212">
            <v>42515</v>
          </cell>
          <cell r="B5212">
            <v>1.43</v>
          </cell>
          <cell r="C5212">
            <v>2.8858491652273948</v>
          </cell>
          <cell r="D5212">
            <v>1.6659036144578279</v>
          </cell>
          <cell r="E5212">
            <v>2.68</v>
          </cell>
          <cell r="F5212">
            <v>6.563039723661486E-2</v>
          </cell>
        </row>
        <row r="5213">
          <cell r="A5213">
            <v>42516</v>
          </cell>
          <cell r="B5213">
            <v>1.43</v>
          </cell>
          <cell r="C5213">
            <v>2.8855698388334527</v>
          </cell>
          <cell r="D5213">
            <v>1.6651004016064221</v>
          </cell>
          <cell r="E5213">
            <v>2.68</v>
          </cell>
          <cell r="F5213">
            <v>6.5617805065234069E-2</v>
          </cell>
        </row>
        <row r="5214">
          <cell r="A5214">
            <v>42517</v>
          </cell>
          <cell r="B5214">
            <v>1.43</v>
          </cell>
          <cell r="C5214">
            <v>2.8852906196048256</v>
          </cell>
          <cell r="D5214">
            <v>1.6642891566265019</v>
          </cell>
          <cell r="E5214">
            <v>2.68</v>
          </cell>
          <cell r="F5214">
            <v>6.560521772491848E-2</v>
          </cell>
        </row>
        <row r="5215">
          <cell r="A5215">
            <v>42520</v>
          </cell>
          <cell r="B5215">
            <v>1.43</v>
          </cell>
          <cell r="C5215">
            <v>2.8850115074798532</v>
          </cell>
          <cell r="D5215">
            <v>1.6634779116465817</v>
          </cell>
          <cell r="E5215">
            <v>2.6749999999999998</v>
          </cell>
          <cell r="F5215">
            <v>6.5592635212888384E-2</v>
          </cell>
        </row>
        <row r="5216">
          <cell r="A5216">
            <v>42521</v>
          </cell>
          <cell r="B5216">
            <v>1.48</v>
          </cell>
          <cell r="C5216">
            <v>2.8847420901246319</v>
          </cell>
          <cell r="D5216">
            <v>1.6627389558232888</v>
          </cell>
          <cell r="E5216">
            <v>2.67</v>
          </cell>
          <cell r="F5216">
            <v>8.283796740172579E-2</v>
          </cell>
        </row>
        <row r="5217">
          <cell r="A5217">
            <v>42522</v>
          </cell>
          <cell r="B5217">
            <v>1.48</v>
          </cell>
          <cell r="C5217">
            <v>2.8844727760736109</v>
          </cell>
          <cell r="D5217">
            <v>1.6619999999999953</v>
          </cell>
          <cell r="E5217">
            <v>2.67</v>
          </cell>
          <cell r="F5217">
            <v>8.2822085889570546E-2</v>
          </cell>
        </row>
        <row r="5218">
          <cell r="A5218">
            <v>42523</v>
          </cell>
          <cell r="B5218">
            <v>1.48</v>
          </cell>
          <cell r="C5218">
            <v>2.8842035652673861</v>
          </cell>
          <cell r="D5218">
            <v>1.6612449799196742</v>
          </cell>
          <cell r="E5218">
            <v>2.67</v>
          </cell>
          <cell r="F5218">
            <v>8.280621046578493E-2</v>
          </cell>
        </row>
        <row r="5219">
          <cell r="A5219">
            <v>42524</v>
          </cell>
          <cell r="B5219">
            <v>1.49</v>
          </cell>
          <cell r="C5219">
            <v>2.8839363740896808</v>
          </cell>
          <cell r="D5219">
            <v>1.660514056224895</v>
          </cell>
          <cell r="E5219">
            <v>2.67</v>
          </cell>
          <cell r="F5219">
            <v>8.8156381755461866E-2</v>
          </cell>
        </row>
        <row r="5220">
          <cell r="A5220">
            <v>42527</v>
          </cell>
          <cell r="B5220">
            <v>1.49</v>
          </cell>
          <cell r="C5220">
            <v>2.8836692853036889</v>
          </cell>
          <cell r="D5220">
            <v>1.659807228915658</v>
          </cell>
          <cell r="E5220">
            <v>2.67</v>
          </cell>
          <cell r="F5220">
            <v>8.8139490323816821E-2</v>
          </cell>
        </row>
        <row r="5221">
          <cell r="A5221">
            <v>42528</v>
          </cell>
          <cell r="B5221">
            <v>1.49</v>
          </cell>
          <cell r="C5221">
            <v>2.8834022988505659</v>
          </cell>
          <cell r="D5221">
            <v>1.6591164658634494</v>
          </cell>
          <cell r="E5221">
            <v>2.67</v>
          </cell>
          <cell r="F5221">
            <v>8.8122605363984668E-2</v>
          </cell>
        </row>
        <row r="5222">
          <cell r="A5222">
            <v>42529</v>
          </cell>
          <cell r="B5222">
            <v>1.49</v>
          </cell>
          <cell r="C5222">
            <v>2.8831354146715098</v>
          </cell>
          <cell r="D5222">
            <v>1.6584337349397547</v>
          </cell>
          <cell r="E5222">
            <v>2.67</v>
          </cell>
          <cell r="F5222">
            <v>8.8105726872246701E-2</v>
          </cell>
        </row>
        <row r="5223">
          <cell r="A5223">
            <v>42534</v>
          </cell>
          <cell r="B5223">
            <v>1.44</v>
          </cell>
          <cell r="C5223">
            <v>2.8828590578322393</v>
          </cell>
          <cell r="D5223">
            <v>1.6577269076305183</v>
          </cell>
          <cell r="E5223">
            <v>2.67</v>
          </cell>
          <cell r="F5223">
            <v>6.95135963232478E-2</v>
          </cell>
        </row>
        <row r="5224">
          <cell r="A5224">
            <v>42535</v>
          </cell>
          <cell r="B5224">
            <v>1.45</v>
          </cell>
          <cell r="C5224">
            <v>2.8825847214244598</v>
          </cell>
          <cell r="D5224">
            <v>1.6570120481927675</v>
          </cell>
          <cell r="E5224">
            <v>2.67</v>
          </cell>
          <cell r="F5224">
            <v>7.3329504116408192E-2</v>
          </cell>
        </row>
        <row r="5225">
          <cell r="A5225">
            <v>42536</v>
          </cell>
          <cell r="B5225">
            <v>1.47</v>
          </cell>
          <cell r="C5225">
            <v>2.8823143185298532</v>
          </cell>
          <cell r="D5225">
            <v>1.6563052208835307</v>
          </cell>
          <cell r="E5225">
            <v>2.67</v>
          </cell>
          <cell r="F5225">
            <v>7.8675344563552838E-2</v>
          </cell>
        </row>
        <row r="5226">
          <cell r="A5226">
            <v>42537</v>
          </cell>
          <cell r="B5226">
            <v>1.46</v>
          </cell>
          <cell r="C5226">
            <v>2.8820421052631491</v>
          </cell>
          <cell r="D5226">
            <v>1.6556305220883503</v>
          </cell>
          <cell r="E5226">
            <v>2.67</v>
          </cell>
          <cell r="F5226">
            <v>7.5598086124401914E-2</v>
          </cell>
        </row>
        <row r="5227">
          <cell r="A5227">
            <v>42538</v>
          </cell>
          <cell r="B5227">
            <v>1.47</v>
          </cell>
          <cell r="C5227">
            <v>2.8817719096823482</v>
          </cell>
          <cell r="D5227">
            <v>1.6549558232931698</v>
          </cell>
          <cell r="E5227">
            <v>2.67</v>
          </cell>
          <cell r="F5227">
            <v>7.8836586299272871E-2</v>
          </cell>
        </row>
        <row r="5228">
          <cell r="A5228">
            <v>42541</v>
          </cell>
          <cell r="B5228">
            <v>1.47</v>
          </cell>
          <cell r="C5228">
            <v>2.8815018174861202</v>
          </cell>
          <cell r="D5228">
            <v>1.6542891566265037</v>
          </cell>
          <cell r="E5228">
            <v>2.67</v>
          </cell>
          <cell r="F5228">
            <v>7.8821503730629419E-2</v>
          </cell>
        </row>
        <row r="5229">
          <cell r="A5229">
            <v>42542</v>
          </cell>
          <cell r="B5229">
            <v>1.46</v>
          </cell>
          <cell r="C5229">
            <v>2.8812299158377872</v>
          </cell>
          <cell r="D5229">
            <v>1.6536144578313228</v>
          </cell>
          <cell r="E5229">
            <v>2.67</v>
          </cell>
          <cell r="F5229">
            <v>7.5554705432287678E-2</v>
          </cell>
        </row>
        <row r="5230">
          <cell r="A5230">
            <v>42543</v>
          </cell>
          <cell r="B5230">
            <v>1.48</v>
          </cell>
          <cell r="C5230">
            <v>2.8809619430101261</v>
          </cell>
          <cell r="D5230">
            <v>1.6529397590361423</v>
          </cell>
          <cell r="E5230">
            <v>2.67</v>
          </cell>
          <cell r="F5230">
            <v>8.3954867087397203E-2</v>
          </cell>
        </row>
        <row r="5231">
          <cell r="A5231">
            <v>42544</v>
          </cell>
          <cell r="B5231">
            <v>1.47</v>
          </cell>
          <cell r="C5231">
            <v>2.880692160611845</v>
          </cell>
          <cell r="D5231">
            <v>1.6522650602409614</v>
          </cell>
          <cell r="E5231">
            <v>2.67</v>
          </cell>
          <cell r="F5231">
            <v>7.8967495219885275E-2</v>
          </cell>
        </row>
        <row r="5232">
          <cell r="A5232">
            <v>42545</v>
          </cell>
          <cell r="B5232">
            <v>1.45</v>
          </cell>
          <cell r="C5232">
            <v>2.880418658000373</v>
          </cell>
          <cell r="D5232">
            <v>1.6515983935742948</v>
          </cell>
          <cell r="E5232">
            <v>2.67</v>
          </cell>
          <cell r="F5232">
            <v>7.3217358057732745E-2</v>
          </cell>
        </row>
        <row r="5233">
          <cell r="A5233">
            <v>42548</v>
          </cell>
          <cell r="B5233">
            <v>1.47</v>
          </cell>
          <cell r="C5233">
            <v>2.8801490825687979</v>
          </cell>
          <cell r="D5233">
            <v>1.6509317269076282</v>
          </cell>
          <cell r="E5233">
            <v>2.67</v>
          </cell>
          <cell r="F5233">
            <v>7.9128440366972475E-2</v>
          </cell>
        </row>
        <row r="5234">
          <cell r="A5234">
            <v>42549</v>
          </cell>
          <cell r="B5234">
            <v>1.48</v>
          </cell>
          <cell r="C5234">
            <v>2.8798815211159847</v>
          </cell>
          <cell r="D5234">
            <v>1.6502811244979894</v>
          </cell>
          <cell r="E5234">
            <v>2.67</v>
          </cell>
          <cell r="F5234">
            <v>8.446397859736289E-2</v>
          </cell>
        </row>
        <row r="5235">
          <cell r="A5235">
            <v>42550</v>
          </cell>
          <cell r="B5235">
            <v>1.49</v>
          </cell>
          <cell r="C5235">
            <v>2.8796159724875716</v>
          </cell>
          <cell r="D5235">
            <v>1.649638554216865</v>
          </cell>
          <cell r="E5235">
            <v>2.67</v>
          </cell>
          <cell r="F5235">
            <v>9.0179594956056555E-2</v>
          </cell>
        </row>
        <row r="5236">
          <cell r="A5236">
            <v>42551</v>
          </cell>
          <cell r="B5236">
            <v>1.49</v>
          </cell>
          <cell r="C5236">
            <v>2.879350525310401</v>
          </cell>
          <cell r="D5236">
            <v>1.6489879518072261</v>
          </cell>
          <cell r="E5236">
            <v>2.67</v>
          </cell>
          <cell r="F5236">
            <v>9.0162368672397325E-2</v>
          </cell>
        </row>
        <row r="5237">
          <cell r="A5237">
            <v>42552</v>
          </cell>
          <cell r="B5237">
            <v>1.49</v>
          </cell>
          <cell r="C5237">
            <v>2.8790851795263461</v>
          </cell>
          <cell r="D5237">
            <v>1.6483373493975877</v>
          </cell>
          <cell r="E5237">
            <v>2.67</v>
          </cell>
          <cell r="F5237">
            <v>9.0145148968678382E-2</v>
          </cell>
        </row>
        <row r="5238">
          <cell r="A5238">
            <v>42555</v>
          </cell>
          <cell r="B5238">
            <v>1.52</v>
          </cell>
          <cell r="C5238">
            <v>2.8788256635478229</v>
          </cell>
          <cell r="D5238">
            <v>1.6477108433734911</v>
          </cell>
          <cell r="E5238">
            <v>2.67</v>
          </cell>
          <cell r="F5238">
            <v>9.9293488638533517E-2</v>
          </cell>
        </row>
        <row r="5239">
          <cell r="A5239">
            <v>42556</v>
          </cell>
          <cell r="B5239">
            <v>1.53</v>
          </cell>
          <cell r="C5239">
            <v>2.8785681557846412</v>
          </cell>
          <cell r="D5239">
            <v>1.6471485943775077</v>
          </cell>
          <cell r="E5239">
            <v>2.67</v>
          </cell>
          <cell r="F5239">
            <v>0.10175639557082856</v>
          </cell>
        </row>
        <row r="5240">
          <cell r="A5240">
            <v>42557</v>
          </cell>
          <cell r="B5240">
            <v>1.53</v>
          </cell>
          <cell r="C5240">
            <v>2.8783107463256252</v>
          </cell>
          <cell r="D5240">
            <v>1.6465863453815235</v>
          </cell>
          <cell r="E5240">
            <v>2.67</v>
          </cell>
          <cell r="F5240">
            <v>0.10173697270471464</v>
          </cell>
        </row>
        <row r="5241">
          <cell r="A5241">
            <v>42558</v>
          </cell>
          <cell r="B5241">
            <v>1.53</v>
          </cell>
          <cell r="C5241">
            <v>2.8780534351144946</v>
          </cell>
          <cell r="D5241">
            <v>1.6460481927710813</v>
          </cell>
          <cell r="E5241">
            <v>2.67</v>
          </cell>
          <cell r="F5241">
            <v>0.1017175572519084</v>
          </cell>
        </row>
        <row r="5242">
          <cell r="A5242">
            <v>42559</v>
          </cell>
          <cell r="B5242">
            <v>1.52</v>
          </cell>
          <cell r="C5242">
            <v>2.8777943140621924</v>
          </cell>
          <cell r="D5242">
            <v>1.6455020080321257</v>
          </cell>
          <cell r="E5242">
            <v>2.67</v>
          </cell>
          <cell r="F5242">
            <v>9.9217706544552572E-2</v>
          </cell>
        </row>
        <row r="5243">
          <cell r="A5243">
            <v>42562</v>
          </cell>
          <cell r="B5243">
            <v>1.52</v>
          </cell>
          <cell r="C5243">
            <v>2.8775352918733215</v>
          </cell>
          <cell r="D5243">
            <v>1.644971887550198</v>
          </cell>
          <cell r="E5243">
            <v>2.67</v>
          </cell>
          <cell r="F5243">
            <v>9.9198779091949643E-2</v>
          </cell>
        </row>
        <row r="5244">
          <cell r="A5244">
            <v>42563</v>
          </cell>
          <cell r="B5244">
            <v>1.55</v>
          </cell>
          <cell r="C5244">
            <v>2.8772820904062466</v>
          </cell>
          <cell r="D5244">
            <v>1.6444658634538125</v>
          </cell>
          <cell r="E5244">
            <v>2.67</v>
          </cell>
          <cell r="F5244">
            <v>0.11176807171466717</v>
          </cell>
        </row>
        <row r="5245">
          <cell r="A5245">
            <v>42564</v>
          </cell>
          <cell r="B5245">
            <v>1.56</v>
          </cell>
          <cell r="C5245">
            <v>2.8770308924485031</v>
          </cell>
          <cell r="D5245">
            <v>1.6439437751003991</v>
          </cell>
          <cell r="E5245">
            <v>2.67</v>
          </cell>
          <cell r="F5245">
            <v>0.11460717009916095</v>
          </cell>
        </row>
        <row r="5246">
          <cell r="A5246">
            <v>42565</v>
          </cell>
          <cell r="B5246">
            <v>1.55</v>
          </cell>
          <cell r="C5246">
            <v>2.8767778836987512</v>
          </cell>
          <cell r="D5246">
            <v>1.6434136546184714</v>
          </cell>
          <cell r="E5246">
            <v>2.67</v>
          </cell>
          <cell r="F5246">
            <v>0.1117254528122021</v>
          </cell>
        </row>
        <row r="5247">
          <cell r="A5247">
            <v>42566</v>
          </cell>
          <cell r="B5247">
            <v>1.55</v>
          </cell>
          <cell r="C5247">
            <v>2.8765249714067762</v>
          </cell>
          <cell r="D5247">
            <v>1.642907630522086</v>
          </cell>
          <cell r="E5247">
            <v>2.67</v>
          </cell>
          <cell r="F5247">
            <v>0.11170415554708349</v>
          </cell>
        </row>
        <row r="5248">
          <cell r="A5248">
            <v>42569</v>
          </cell>
          <cell r="B5248">
            <v>1.55</v>
          </cell>
          <cell r="C5248">
            <v>2.8762721555174289</v>
          </cell>
          <cell r="D5248">
            <v>1.6423855421686724</v>
          </cell>
          <cell r="E5248">
            <v>2.67</v>
          </cell>
          <cell r="F5248">
            <v>0.11168286639984754</v>
          </cell>
        </row>
        <row r="5249">
          <cell r="A5249">
            <v>42570</v>
          </cell>
          <cell r="B5249">
            <v>1.55</v>
          </cell>
          <cell r="C5249">
            <v>2.8760194359755999</v>
          </cell>
          <cell r="D5249">
            <v>1.6418554216867447</v>
          </cell>
          <cell r="E5249">
            <v>2.67</v>
          </cell>
          <cell r="F5249">
            <v>0.11166158536585366</v>
          </cell>
        </row>
        <row r="5250">
          <cell r="A5250">
            <v>42571</v>
          </cell>
          <cell r="B5250">
            <v>1.54</v>
          </cell>
          <cell r="C5250">
            <v>2.8757649076014382</v>
          </cell>
          <cell r="D5250">
            <v>1.6413172690763029</v>
          </cell>
          <cell r="E5250">
            <v>2.67</v>
          </cell>
          <cell r="F5250">
            <v>0.10649647551914651</v>
          </cell>
        </row>
        <row r="5251">
          <cell r="A5251">
            <v>42572</v>
          </cell>
          <cell r="B5251">
            <v>1.55</v>
          </cell>
          <cell r="C5251">
            <v>2.875512380952371</v>
          </cell>
          <cell r="D5251">
            <v>1.6408112449799175</v>
          </cell>
          <cell r="E5251">
            <v>2.67</v>
          </cell>
          <cell r="F5251">
            <v>0.1118095238095238</v>
          </cell>
        </row>
        <row r="5252">
          <cell r="A5252">
            <v>42573</v>
          </cell>
          <cell r="B5252">
            <v>1.54</v>
          </cell>
          <cell r="C5252">
            <v>2.8752580460864499</v>
          </cell>
          <cell r="D5252">
            <v>1.6402971887550177</v>
          </cell>
          <cell r="E5252">
            <v>2.67</v>
          </cell>
          <cell r="F5252">
            <v>0.10645591315939822</v>
          </cell>
        </row>
        <row r="5253">
          <cell r="A5253">
            <v>42576</v>
          </cell>
          <cell r="B5253">
            <v>1.54</v>
          </cell>
          <cell r="C5253">
            <v>2.8750038080731053</v>
          </cell>
          <cell r="D5253">
            <v>1.6397911646586323</v>
          </cell>
          <cell r="E5253">
            <v>2.665</v>
          </cell>
          <cell r="F5253">
            <v>0.10643564356435643</v>
          </cell>
        </row>
        <row r="5254">
          <cell r="A5254">
            <v>42577</v>
          </cell>
          <cell r="B5254">
            <v>1.55</v>
          </cell>
          <cell r="C5254">
            <v>2.8747515705311155</v>
          </cell>
          <cell r="D5254">
            <v>1.6392690763052187</v>
          </cell>
          <cell r="E5254">
            <v>2.66</v>
          </cell>
          <cell r="F5254">
            <v>0.11212640395964212</v>
          </cell>
        </row>
        <row r="5255">
          <cell r="A5255">
            <v>42578</v>
          </cell>
          <cell r="B5255">
            <v>1.53</v>
          </cell>
          <cell r="C5255">
            <v>2.8744956223829368</v>
          </cell>
          <cell r="D5255">
            <v>1.6387469879518048</v>
          </cell>
          <cell r="E5255">
            <v>2.66</v>
          </cell>
          <cell r="F5255">
            <v>0.10182717929196802</v>
          </cell>
        </row>
        <row r="5256">
          <cell r="A5256">
            <v>42579</v>
          </cell>
          <cell r="B5256">
            <v>1.53</v>
          </cell>
          <cell r="C5256">
            <v>2.8742397716460419</v>
          </cell>
          <cell r="D5256">
            <v>1.6382489959839335</v>
          </cell>
          <cell r="E5256">
            <v>2.66</v>
          </cell>
          <cell r="F5256">
            <v>0.10180780209324453</v>
          </cell>
        </row>
        <row r="5257">
          <cell r="A5257">
            <v>42580</v>
          </cell>
          <cell r="B5257">
            <v>1.52</v>
          </cell>
          <cell r="C5257">
            <v>2.8739821156773115</v>
          </cell>
          <cell r="D5257">
            <v>1.6377590361445762</v>
          </cell>
          <cell r="E5257">
            <v>2.66</v>
          </cell>
          <cell r="F5257">
            <v>9.8934550989345504E-2</v>
          </cell>
        </row>
        <row r="5258">
          <cell r="A5258">
            <v>42583</v>
          </cell>
          <cell r="B5258">
            <v>1.51</v>
          </cell>
          <cell r="C5258">
            <v>2.873722655506934</v>
          </cell>
          <cell r="D5258">
            <v>1.6372690763052187</v>
          </cell>
          <cell r="E5258">
            <v>2.66</v>
          </cell>
          <cell r="F5258">
            <v>9.682328324139243E-2</v>
          </cell>
        </row>
        <row r="5259">
          <cell r="A5259">
            <v>42584</v>
          </cell>
          <cell r="B5259">
            <v>1.52</v>
          </cell>
          <cell r="C5259">
            <v>2.8734651958919648</v>
          </cell>
          <cell r="D5259">
            <v>1.6367710843373471</v>
          </cell>
          <cell r="E5259">
            <v>2.66</v>
          </cell>
          <cell r="F5259">
            <v>9.9087105363255989E-2</v>
          </cell>
        </row>
        <row r="5260">
          <cell r="A5260">
            <v>42585</v>
          </cell>
          <cell r="B5260">
            <v>1.52</v>
          </cell>
          <cell r="C5260">
            <v>2.8732078341889999</v>
          </cell>
          <cell r="D5260">
            <v>1.6362730923694757</v>
          </cell>
          <cell r="E5260">
            <v>2.66</v>
          </cell>
          <cell r="F5260">
            <v>9.9068263928503514E-2</v>
          </cell>
        </row>
        <row r="5261">
          <cell r="A5261">
            <v>42586</v>
          </cell>
          <cell r="B5261">
            <v>1.52</v>
          </cell>
          <cell r="C5261">
            <v>2.872950570342196</v>
          </cell>
          <cell r="D5261">
            <v>1.6357510040160621</v>
          </cell>
          <cell r="E5261">
            <v>2.66</v>
          </cell>
          <cell r="F5261">
            <v>9.9049429657794674E-2</v>
          </cell>
        </row>
        <row r="5262">
          <cell r="A5262">
            <v>42587</v>
          </cell>
          <cell r="B5262">
            <v>1.52</v>
          </cell>
          <cell r="C5262">
            <v>2.8726934042957524</v>
          </cell>
          <cell r="D5262">
            <v>1.6351887550200781</v>
          </cell>
          <cell r="E5262">
            <v>2.66</v>
          </cell>
          <cell r="F5262">
            <v>9.9030602547044294E-2</v>
          </cell>
        </row>
        <row r="5263">
          <cell r="A5263">
            <v>42590</v>
          </cell>
          <cell r="B5263">
            <v>1.54</v>
          </cell>
          <cell r="C5263">
            <v>2.8724401368300936</v>
          </cell>
          <cell r="D5263">
            <v>1.6346345381526082</v>
          </cell>
          <cell r="E5263">
            <v>2.66</v>
          </cell>
          <cell r="F5263">
            <v>0.10775370581527936</v>
          </cell>
        </row>
        <row r="5264">
          <cell r="A5264">
            <v>42591</v>
          </cell>
          <cell r="B5264">
            <v>1.55</v>
          </cell>
          <cell r="C5264">
            <v>2.8721888656659611</v>
          </cell>
          <cell r="D5264">
            <v>1.6340883534136523</v>
          </cell>
          <cell r="E5264">
            <v>2.66</v>
          </cell>
          <cell r="F5264">
            <v>0.11362340870226106</v>
          </cell>
        </row>
        <row r="5265">
          <cell r="A5265">
            <v>42592</v>
          </cell>
          <cell r="B5265">
            <v>1.54</v>
          </cell>
          <cell r="C5265">
            <v>2.8719357902735476</v>
          </cell>
          <cell r="D5265">
            <v>1.6335582329317246</v>
          </cell>
          <cell r="E5265">
            <v>2.66</v>
          </cell>
          <cell r="F5265">
            <v>0.1077127659574468</v>
          </cell>
        </row>
        <row r="5266">
          <cell r="A5266">
            <v>42593</v>
          </cell>
          <cell r="B5266">
            <v>1.54</v>
          </cell>
          <cell r="C5266">
            <v>2.8716828110161359</v>
          </cell>
          <cell r="D5266">
            <v>1.6330281124497972</v>
          </cell>
          <cell r="E5266">
            <v>2.66</v>
          </cell>
          <cell r="F5266">
            <v>0.1076923076923077</v>
          </cell>
        </row>
        <row r="5267">
          <cell r="A5267">
            <v>42594</v>
          </cell>
          <cell r="B5267">
            <v>1.56</v>
          </cell>
          <cell r="C5267">
            <v>2.8714337257880658</v>
          </cell>
          <cell r="D5267">
            <v>1.6325220883534115</v>
          </cell>
          <cell r="E5267">
            <v>2.66</v>
          </cell>
          <cell r="F5267">
            <v>0.11811621724268895</v>
          </cell>
        </row>
        <row r="5268">
          <cell r="A5268">
            <v>42597</v>
          </cell>
          <cell r="B5268">
            <v>1.6</v>
          </cell>
          <cell r="C5268">
            <v>2.871192329599384</v>
          </cell>
          <cell r="D5268">
            <v>1.6320160642570258</v>
          </cell>
          <cell r="E5268">
            <v>2.66</v>
          </cell>
          <cell r="F5268">
            <v>0.13802923865578129</v>
          </cell>
        </row>
        <row r="5269">
          <cell r="A5269">
            <v>42598</v>
          </cell>
          <cell r="B5269">
            <v>1.59</v>
          </cell>
          <cell r="C5269">
            <v>2.8709491268033323</v>
          </cell>
          <cell r="D5269">
            <v>1.631493975903612</v>
          </cell>
          <cell r="E5269">
            <v>2.66</v>
          </cell>
          <cell r="F5269">
            <v>0.1315489749430524</v>
          </cell>
        </row>
        <row r="5270">
          <cell r="A5270">
            <v>42599</v>
          </cell>
          <cell r="B5270">
            <v>1.59</v>
          </cell>
          <cell r="C5270">
            <v>2.8707060163218743</v>
          </cell>
          <cell r="D5270">
            <v>1.6309799196787125</v>
          </cell>
          <cell r="E5270">
            <v>2.66</v>
          </cell>
          <cell r="F5270">
            <v>0.13152400835073069</v>
          </cell>
        </row>
        <row r="5271">
          <cell r="A5271">
            <v>42600</v>
          </cell>
          <cell r="B5271">
            <v>1.59</v>
          </cell>
          <cell r="C5271">
            <v>2.8704629981024583</v>
          </cell>
          <cell r="D5271">
            <v>1.6304738955823268</v>
          </cell>
          <cell r="E5271">
            <v>2.66</v>
          </cell>
          <cell r="F5271">
            <v>0.13149905123339659</v>
          </cell>
        </row>
        <row r="5272">
          <cell r="A5272">
            <v>42601</v>
          </cell>
          <cell r="B5272">
            <v>1.59</v>
          </cell>
          <cell r="C5272">
            <v>2.8702200720925735</v>
          </cell>
          <cell r="D5272">
            <v>1.6299678714859411</v>
          </cell>
          <cell r="E5272">
            <v>2.66</v>
          </cell>
          <cell r="F5272">
            <v>0.13147410358565736</v>
          </cell>
        </row>
        <row r="5273">
          <cell r="A5273">
            <v>42604</v>
          </cell>
          <cell r="B5273">
            <v>1.58</v>
          </cell>
          <cell r="C5273">
            <v>2.8699753414263949</v>
          </cell>
          <cell r="D5273">
            <v>1.6294538152610416</v>
          </cell>
          <cell r="E5273">
            <v>2.66</v>
          </cell>
          <cell r="F5273">
            <v>0.12670713201820941</v>
          </cell>
        </row>
        <row r="5274">
          <cell r="A5274">
            <v>42605</v>
          </cell>
          <cell r="B5274">
            <v>1.59</v>
          </cell>
          <cell r="C5274">
            <v>2.8697326000379206</v>
          </cell>
          <cell r="D5274">
            <v>1.6289718875501984</v>
          </cell>
          <cell r="E5274">
            <v>2.66</v>
          </cell>
          <cell r="F5274">
            <v>0.13161388204058411</v>
          </cell>
        </row>
        <row r="5275">
          <cell r="A5275">
            <v>42606</v>
          </cell>
          <cell r="B5275">
            <v>1.59</v>
          </cell>
          <cell r="C5275">
            <v>2.8694899507015461</v>
          </cell>
          <cell r="D5275">
            <v>1.6284658634538127</v>
          </cell>
          <cell r="E5275">
            <v>2.66</v>
          </cell>
          <cell r="F5275">
            <v>0.13158892681076981</v>
          </cell>
        </row>
        <row r="5276">
          <cell r="A5276">
            <v>42607</v>
          </cell>
          <cell r="B5276">
            <v>1.58</v>
          </cell>
          <cell r="C5276">
            <v>2.869245497630323</v>
          </cell>
          <cell r="D5276">
            <v>1.6279437751003991</v>
          </cell>
          <cell r="E5276">
            <v>2.66</v>
          </cell>
          <cell r="F5276">
            <v>0.1266350710900474</v>
          </cell>
        </row>
        <row r="5277">
          <cell r="A5277">
            <v>42608</v>
          </cell>
          <cell r="B5277">
            <v>1.58</v>
          </cell>
          <cell r="C5277">
            <v>2.8690011372251618</v>
          </cell>
          <cell r="D5277">
            <v>1.6274136546184714</v>
          </cell>
          <cell r="E5277">
            <v>2.66</v>
          </cell>
          <cell r="F5277">
            <v>0.12661106899166036</v>
          </cell>
        </row>
        <row r="5278">
          <cell r="A5278">
            <v>42611</v>
          </cell>
          <cell r="B5278">
            <v>1.58</v>
          </cell>
          <cell r="C5278">
            <v>2.8687568694333816</v>
          </cell>
          <cell r="D5278">
            <v>1.6268835341365435</v>
          </cell>
          <cell r="E5278">
            <v>2.66</v>
          </cell>
          <cell r="F5278">
            <v>0.1265870759901459</v>
          </cell>
        </row>
        <row r="5279">
          <cell r="A5279">
            <v>42612</v>
          </cell>
          <cell r="B5279">
            <v>1.58</v>
          </cell>
          <cell r="C5279">
            <v>2.8685126942023409</v>
          </cell>
          <cell r="D5279">
            <v>1.6263694779116438</v>
          </cell>
          <cell r="E5279">
            <v>2.66</v>
          </cell>
          <cell r="F5279">
            <v>0.12656309208033345</v>
          </cell>
        </row>
        <row r="5280">
          <cell r="A5280">
            <v>42613</v>
          </cell>
          <cell r="B5280">
            <v>1.58</v>
          </cell>
          <cell r="C5280">
            <v>2.8682686114794382</v>
          </cell>
          <cell r="D5280">
            <v>1.625855421686744</v>
          </cell>
          <cell r="E5280">
            <v>2.66</v>
          </cell>
          <cell r="F5280">
            <v>0.12653911725705627</v>
          </cell>
        </row>
        <row r="5281">
          <cell r="A5281">
            <v>42614</v>
          </cell>
          <cell r="B5281">
            <v>1.57</v>
          </cell>
          <cell r="C5281">
            <v>2.8680227272727188</v>
          </cell>
          <cell r="D5281">
            <v>1.6253493975903586</v>
          </cell>
          <cell r="E5281">
            <v>2.66</v>
          </cell>
          <cell r="F5281">
            <v>0.12329545454545454</v>
          </cell>
        </row>
        <row r="5282">
          <cell r="A5282">
            <v>42615</v>
          </cell>
          <cell r="B5282">
            <v>1.57</v>
          </cell>
          <cell r="C5282">
            <v>2.8677769361863197</v>
          </cell>
          <cell r="D5282">
            <v>1.6248433734939729</v>
          </cell>
          <cell r="E5282">
            <v>2.66</v>
          </cell>
          <cell r="F5282">
            <v>0.12327210755538724</v>
          </cell>
        </row>
        <row r="5283">
          <cell r="A5283">
            <v>42618</v>
          </cell>
          <cell r="B5283">
            <v>1.58</v>
          </cell>
          <cell r="C5283">
            <v>2.8675331313896164</v>
          </cell>
          <cell r="D5283">
            <v>1.6243935742971856</v>
          </cell>
          <cell r="E5283">
            <v>2.66</v>
          </cell>
          <cell r="F5283">
            <v>0.12684589170768648</v>
          </cell>
        </row>
        <row r="5284">
          <cell r="A5284">
            <v>42619</v>
          </cell>
          <cell r="B5284">
            <v>1.59</v>
          </cell>
          <cell r="C5284">
            <v>2.8672913117546761</v>
          </cell>
          <cell r="D5284">
            <v>1.6239437751003984</v>
          </cell>
          <cell r="E5284">
            <v>2.66</v>
          </cell>
          <cell r="F5284">
            <v>0.13287904599659284</v>
          </cell>
        </row>
        <row r="5285">
          <cell r="A5285">
            <v>42620</v>
          </cell>
          <cell r="B5285">
            <v>1.59</v>
          </cell>
          <cell r="C5285">
            <v>2.8670495836487424</v>
          </cell>
          <cell r="D5285">
            <v>1.623485943775097</v>
          </cell>
          <cell r="E5285">
            <v>2.66</v>
          </cell>
          <cell r="F5285">
            <v>0.13285389856169569</v>
          </cell>
        </row>
        <row r="5286">
          <cell r="A5286">
            <v>42621</v>
          </cell>
          <cell r="B5286">
            <v>1.59</v>
          </cell>
          <cell r="C5286">
            <v>2.8668079470198591</v>
          </cell>
          <cell r="D5286">
            <v>1.6230361445783099</v>
          </cell>
          <cell r="E5286">
            <v>2.66</v>
          </cell>
          <cell r="F5286">
            <v>0.13282876064333018</v>
          </cell>
        </row>
        <row r="5287">
          <cell r="A5287">
            <v>42622</v>
          </cell>
          <cell r="B5287">
            <v>1.58</v>
          </cell>
          <cell r="C5287">
            <v>2.8665645100264765</v>
          </cell>
          <cell r="D5287">
            <v>1.6225783132530087</v>
          </cell>
          <cell r="E5287">
            <v>2.6550000000000002</v>
          </cell>
          <cell r="F5287">
            <v>0.12674990541051834</v>
          </cell>
        </row>
        <row r="5288">
          <cell r="A5288">
            <v>42625</v>
          </cell>
          <cell r="B5288">
            <v>1.55</v>
          </cell>
          <cell r="C5288">
            <v>2.8663154908265471</v>
          </cell>
          <cell r="D5288">
            <v>1.6220963855421653</v>
          </cell>
          <cell r="E5288">
            <v>2.65</v>
          </cell>
          <cell r="F5288">
            <v>0.11348590883298657</v>
          </cell>
        </row>
        <row r="5289">
          <cell r="A5289">
            <v>42626</v>
          </cell>
          <cell r="B5289">
            <v>1.55</v>
          </cell>
          <cell r="C5289">
            <v>2.8660665658093709</v>
          </cell>
          <cell r="D5289">
            <v>1.6216305220883498</v>
          </cell>
          <cell r="E5289">
            <v>2.65</v>
          </cell>
          <cell r="F5289">
            <v>0.11346444780635401</v>
          </cell>
        </row>
        <row r="5290">
          <cell r="A5290">
            <v>42627</v>
          </cell>
          <cell r="B5290">
            <v>1.54</v>
          </cell>
          <cell r="C5290">
            <v>2.8658158442049451</v>
          </cell>
          <cell r="D5290">
            <v>1.6211566265060207</v>
          </cell>
          <cell r="E5290">
            <v>2.65</v>
          </cell>
          <cell r="F5290">
            <v>0.10720363017583664</v>
          </cell>
        </row>
        <row r="5291">
          <cell r="A5291">
            <v>42632</v>
          </cell>
          <cell r="B5291">
            <v>1.56</v>
          </cell>
          <cell r="C5291">
            <v>2.8655689981096319</v>
          </cell>
          <cell r="D5291">
            <v>1.6206987951807192</v>
          </cell>
          <cell r="E5291">
            <v>2.65</v>
          </cell>
          <cell r="F5291">
            <v>0.11814744801512288</v>
          </cell>
        </row>
        <row r="5292">
          <cell r="A5292">
            <v>42633</v>
          </cell>
          <cell r="B5292">
            <v>1.56</v>
          </cell>
          <cell r="C5292">
            <v>2.8653222453222362</v>
          </cell>
          <cell r="D5292">
            <v>1.6202730923694744</v>
          </cell>
          <cell r="E5292">
            <v>2.65</v>
          </cell>
          <cell r="F5292">
            <v>0.11812511812511813</v>
          </cell>
        </row>
        <row r="5293">
          <cell r="A5293">
            <v>42634</v>
          </cell>
          <cell r="B5293">
            <v>1.56</v>
          </cell>
          <cell r="C5293">
            <v>2.8650755857898624</v>
          </cell>
          <cell r="D5293">
            <v>1.6199116465863417</v>
          </cell>
          <cell r="E5293">
            <v>2.65</v>
          </cell>
          <cell r="F5293">
            <v>0.11810279667422524</v>
          </cell>
        </row>
        <row r="5294">
          <cell r="A5294">
            <v>42635</v>
          </cell>
          <cell r="B5294">
            <v>1.57</v>
          </cell>
          <cell r="C5294">
            <v>2.8648309087473933</v>
          </cell>
          <cell r="D5294">
            <v>1.6195582329317231</v>
          </cell>
          <cell r="E5294">
            <v>2.65</v>
          </cell>
          <cell r="F5294">
            <v>0.12412620442093331</v>
          </cell>
        </row>
        <row r="5295">
          <cell r="A5295">
            <v>42636</v>
          </cell>
          <cell r="B5295">
            <v>1.56</v>
          </cell>
          <cell r="C5295">
            <v>2.8645844352096623</v>
          </cell>
          <cell r="D5295">
            <v>1.6191807228915622</v>
          </cell>
          <cell r="E5295">
            <v>2.65</v>
          </cell>
          <cell r="F5295">
            <v>0.11805817907064602</v>
          </cell>
        </row>
        <row r="5296">
          <cell r="A5296">
            <v>42639</v>
          </cell>
          <cell r="B5296">
            <v>1.54</v>
          </cell>
          <cell r="C5296">
            <v>2.8643342776203875</v>
          </cell>
          <cell r="D5296">
            <v>1.6187710843373455</v>
          </cell>
          <cell r="E5296">
            <v>2.65</v>
          </cell>
          <cell r="F5296">
            <v>0.10708215297450425</v>
          </cell>
        </row>
        <row r="5297">
          <cell r="A5297">
            <v>42640</v>
          </cell>
          <cell r="B5297">
            <v>1.55</v>
          </cell>
          <cell r="C5297">
            <v>2.8640861027190243</v>
          </cell>
          <cell r="D5297">
            <v>1.6183614457831286</v>
          </cell>
          <cell r="E5297">
            <v>2.65</v>
          </cell>
          <cell r="F5297">
            <v>0.11367069486404834</v>
          </cell>
        </row>
        <row r="5298">
          <cell r="A5298">
            <v>42641</v>
          </cell>
          <cell r="B5298">
            <v>1.54</v>
          </cell>
          <cell r="C5298">
            <v>2.8638361336605538</v>
          </cell>
          <cell r="D5298">
            <v>1.6179196787148553</v>
          </cell>
          <cell r="E5298">
            <v>2.65</v>
          </cell>
          <cell r="F5298">
            <v>0.10704172172928073</v>
          </cell>
        </row>
        <row r="5299">
          <cell r="A5299">
            <v>42642</v>
          </cell>
          <cell r="B5299">
            <v>1.55</v>
          </cell>
          <cell r="C5299">
            <v>2.8635881464703572</v>
          </cell>
          <cell r="D5299">
            <v>1.6175020080321245</v>
          </cell>
          <cell r="E5299">
            <v>2.65</v>
          </cell>
          <cell r="F5299">
            <v>0.11381653454133635</v>
          </cell>
        </row>
        <row r="5300">
          <cell r="A5300">
            <v>42643</v>
          </cell>
          <cell r="B5300">
            <v>1.55</v>
          </cell>
          <cell r="C5300">
            <v>2.8633402528778924</v>
          </cell>
          <cell r="D5300">
            <v>1.6170843373493933</v>
          </cell>
          <cell r="E5300">
            <v>2.65</v>
          </cell>
          <cell r="F5300">
            <v>0.1137950556708813</v>
          </cell>
        </row>
        <row r="5301">
          <cell r="A5301">
            <v>42653</v>
          </cell>
          <cell r="B5301">
            <v>1.57</v>
          </cell>
          <cell r="C5301">
            <v>2.863096226415085</v>
          </cell>
          <cell r="D5301">
            <v>1.6167068273092327</v>
          </cell>
          <cell r="E5301">
            <v>2.65</v>
          </cell>
          <cell r="F5301">
            <v>0.12509433962264152</v>
          </cell>
        </row>
        <row r="5302">
          <cell r="A5302">
            <v>42654</v>
          </cell>
          <cell r="B5302">
            <v>1.59</v>
          </cell>
          <cell r="C5302">
            <v>2.8628560648934069</v>
          </cell>
          <cell r="D5302">
            <v>1.6163614457831283</v>
          </cell>
          <cell r="E5302">
            <v>2.65</v>
          </cell>
          <cell r="F5302">
            <v>0.13525749858517261</v>
          </cell>
        </row>
        <row r="5303">
          <cell r="A5303">
            <v>42655</v>
          </cell>
          <cell r="B5303">
            <v>1.58</v>
          </cell>
          <cell r="C5303">
            <v>2.8626141078838083</v>
          </cell>
          <cell r="D5303">
            <v>1.6160240963855379</v>
          </cell>
          <cell r="E5303">
            <v>2.65</v>
          </cell>
          <cell r="F5303">
            <v>0.12900792153904186</v>
          </cell>
        </row>
        <row r="5304">
          <cell r="A5304">
            <v>42656</v>
          </cell>
          <cell r="B5304">
            <v>1.58</v>
          </cell>
          <cell r="C5304">
            <v>2.8623722421270887</v>
          </cell>
          <cell r="D5304">
            <v>1.6156626506024052</v>
          </cell>
          <cell r="E5304">
            <v>2.65</v>
          </cell>
          <cell r="F5304">
            <v>0.12898359419196681</v>
          </cell>
        </row>
        <row r="5305">
          <cell r="A5305">
            <v>42657</v>
          </cell>
          <cell r="B5305">
            <v>1.59</v>
          </cell>
          <cell r="C5305">
            <v>2.8621323529411673</v>
          </cell>
          <cell r="D5305">
            <v>1.6153172690763007</v>
          </cell>
          <cell r="E5305">
            <v>2.65</v>
          </cell>
          <cell r="F5305">
            <v>0.13555806938159878</v>
          </cell>
        </row>
        <row r="5306">
          <cell r="A5306">
            <v>42660</v>
          </cell>
          <cell r="B5306">
            <v>1.57</v>
          </cell>
          <cell r="C5306">
            <v>2.8618887841658718</v>
          </cell>
          <cell r="D5306">
            <v>1.614907630522084</v>
          </cell>
          <cell r="E5306">
            <v>2.65</v>
          </cell>
          <cell r="F5306">
            <v>0.12497643732327993</v>
          </cell>
        </row>
        <row r="5307">
          <cell r="A5307">
            <v>42661</v>
          </cell>
          <cell r="B5307">
            <v>1.6</v>
          </cell>
          <cell r="C5307">
            <v>2.8616509611760179</v>
          </cell>
          <cell r="D5307">
            <v>1.614522088353409</v>
          </cell>
          <cell r="E5307">
            <v>2.65</v>
          </cell>
          <cell r="F5307">
            <v>0.14417640407086318</v>
          </cell>
        </row>
        <row r="5308">
          <cell r="A5308">
            <v>42662</v>
          </cell>
          <cell r="B5308">
            <v>1.6</v>
          </cell>
          <cell r="C5308">
            <v>2.8614132278123141</v>
          </cell>
          <cell r="D5308">
            <v>1.6141606425702764</v>
          </cell>
          <cell r="E5308">
            <v>2.65</v>
          </cell>
          <cell r="F5308">
            <v>0.14414923685698133</v>
          </cell>
        </row>
        <row r="5309">
          <cell r="A5309">
            <v>42663</v>
          </cell>
          <cell r="B5309">
            <v>1.6</v>
          </cell>
          <cell r="C5309">
            <v>2.8611755840241053</v>
          </cell>
          <cell r="D5309">
            <v>1.613807228915658</v>
          </cell>
          <cell r="E5309">
            <v>2.65</v>
          </cell>
          <cell r="F5309">
            <v>0.14412207987942727</v>
          </cell>
        </row>
        <row r="5310">
          <cell r="A5310">
            <v>42664</v>
          </cell>
          <cell r="B5310">
            <v>1.6</v>
          </cell>
          <cell r="C5310">
            <v>2.8609380297607747</v>
          </cell>
          <cell r="D5310">
            <v>1.6134457831325253</v>
          </cell>
          <cell r="E5310">
            <v>2.65</v>
          </cell>
          <cell r="F5310">
            <v>0.14409493313241664</v>
          </cell>
        </row>
        <row r="5311">
          <cell r="A5311">
            <v>42667</v>
          </cell>
          <cell r="B5311">
            <v>1.62</v>
          </cell>
          <cell r="C5311">
            <v>2.8607043314500853</v>
          </cell>
          <cell r="D5311">
            <v>1.6131084337349351</v>
          </cell>
          <cell r="E5311">
            <v>2.65</v>
          </cell>
          <cell r="F5311">
            <v>0.15329566854990584</v>
          </cell>
        </row>
        <row r="5312">
          <cell r="A5312">
            <v>42668</v>
          </cell>
          <cell r="B5312">
            <v>1.62</v>
          </cell>
          <cell r="C5312">
            <v>2.8604707211447851</v>
          </cell>
          <cell r="D5312">
            <v>1.6127871485943726</v>
          </cell>
          <cell r="E5312">
            <v>2.65</v>
          </cell>
          <cell r="F5312">
            <v>0.15326680474486915</v>
          </cell>
        </row>
        <row r="5313">
          <cell r="A5313">
            <v>42669</v>
          </cell>
          <cell r="B5313">
            <v>1.61</v>
          </cell>
          <cell r="C5313">
            <v>2.8602353162650518</v>
          </cell>
          <cell r="D5313">
            <v>1.6124899598393523</v>
          </cell>
          <cell r="E5313">
            <v>2.65</v>
          </cell>
          <cell r="F5313">
            <v>0.14853162650602408</v>
          </cell>
        </row>
        <row r="5314">
          <cell r="A5314">
            <v>42670</v>
          </cell>
          <cell r="B5314">
            <v>1.6</v>
          </cell>
          <cell r="C5314">
            <v>2.8599981178241962</v>
          </cell>
          <cell r="D5314">
            <v>1.6121847389558182</v>
          </cell>
          <cell r="E5314">
            <v>2.65</v>
          </cell>
          <cell r="F5314">
            <v>0.14398644833427443</v>
          </cell>
        </row>
        <row r="5315">
          <cell r="A5315">
            <v>42671</v>
          </cell>
          <cell r="B5315">
            <v>1.58</v>
          </cell>
          <cell r="C5315">
            <v>2.8597572450131641</v>
          </cell>
          <cell r="D5315">
            <v>1.6118393574297136</v>
          </cell>
          <cell r="E5315">
            <v>2.65</v>
          </cell>
          <cell r="F5315">
            <v>0.1289047798268724</v>
          </cell>
        </row>
        <row r="5316">
          <cell r="A5316">
            <v>42674</v>
          </cell>
          <cell r="B5316">
            <v>1.54</v>
          </cell>
          <cell r="C5316">
            <v>2.8595089369708289</v>
          </cell>
          <cell r="D5316">
            <v>1.6114698795180669</v>
          </cell>
          <cell r="E5316">
            <v>2.65</v>
          </cell>
          <cell r="F5316">
            <v>0.10667920978363123</v>
          </cell>
        </row>
        <row r="5317">
          <cell r="A5317">
            <v>42675</v>
          </cell>
          <cell r="B5317">
            <v>1.55</v>
          </cell>
          <cell r="C5317">
            <v>2.8592626034612407</v>
          </cell>
          <cell r="D5317">
            <v>1.6111084337349344</v>
          </cell>
          <cell r="E5317">
            <v>2.645</v>
          </cell>
          <cell r="F5317">
            <v>0.11361926260346125</v>
          </cell>
        </row>
        <row r="5318">
          <cell r="A5318">
            <v>42676</v>
          </cell>
          <cell r="B5318">
            <v>1.54</v>
          </cell>
          <cell r="C5318">
            <v>2.8590144818506591</v>
          </cell>
          <cell r="D5318">
            <v>1.6107550200803158</v>
          </cell>
          <cell r="E5318">
            <v>2.64</v>
          </cell>
          <cell r="F5318">
            <v>0.10663908218920444</v>
          </cell>
        </row>
        <row r="5319">
          <cell r="A5319">
            <v>42677</v>
          </cell>
          <cell r="B5319">
            <v>1.55</v>
          </cell>
          <cell r="C5319">
            <v>2.8587683339601271</v>
          </cell>
          <cell r="D5319">
            <v>1.6104016064256974</v>
          </cell>
          <cell r="E5319">
            <v>2.64</v>
          </cell>
          <cell r="F5319">
            <v>0.11376457314779992</v>
          </cell>
        </row>
        <row r="5320">
          <cell r="A5320">
            <v>42678</v>
          </cell>
          <cell r="B5320">
            <v>1.55</v>
          </cell>
          <cell r="C5320">
            <v>2.8585222786237927</v>
          </cell>
          <cell r="D5320">
            <v>1.6100562248995929</v>
          </cell>
          <cell r="E5320">
            <v>2.64</v>
          </cell>
          <cell r="F5320">
            <v>0.11374318480917466</v>
          </cell>
        </row>
        <row r="5321">
          <cell r="A5321">
            <v>42681</v>
          </cell>
          <cell r="B5321">
            <v>1.56</v>
          </cell>
          <cell r="C5321">
            <v>2.8582781954887131</v>
          </cell>
          <cell r="D5321">
            <v>1.6097108433734886</v>
          </cell>
          <cell r="E5321">
            <v>2.64</v>
          </cell>
          <cell r="F5321">
            <v>0.1193609022556391</v>
          </cell>
        </row>
        <row r="5322">
          <cell r="A5322">
            <v>42682</v>
          </cell>
          <cell r="B5322">
            <v>1.56</v>
          </cell>
          <cell r="C5322">
            <v>2.8580342040969655</v>
          </cell>
          <cell r="D5322">
            <v>1.6093975903614404</v>
          </cell>
          <cell r="E5322">
            <v>2.64</v>
          </cell>
          <cell r="F5322">
            <v>0.1193384702123661</v>
          </cell>
        </row>
        <row r="5323">
          <cell r="A5323">
            <v>42683</v>
          </cell>
          <cell r="B5323">
            <v>1.56</v>
          </cell>
          <cell r="C5323">
            <v>2.8577903043968345</v>
          </cell>
          <cell r="D5323">
            <v>1.6090763052208781</v>
          </cell>
          <cell r="E5323">
            <v>2.64</v>
          </cell>
          <cell r="F5323">
            <v>0.11931604659902292</v>
          </cell>
        </row>
        <row r="5324">
          <cell r="A5324">
            <v>42684</v>
          </cell>
          <cell r="B5324">
            <v>1.58</v>
          </cell>
          <cell r="C5324">
            <v>2.8575502536163726</v>
          </cell>
          <cell r="D5324">
            <v>1.6087309236947733</v>
          </cell>
          <cell r="E5324">
            <v>2.64</v>
          </cell>
          <cell r="F5324">
            <v>0.13018974262633853</v>
          </cell>
        </row>
        <row r="5325">
          <cell r="A5325">
            <v>42685</v>
          </cell>
          <cell r="B5325">
            <v>1.59</v>
          </cell>
          <cell r="C5325">
            <v>2.8573121712997658</v>
          </cell>
          <cell r="D5325">
            <v>1.6084337349397533</v>
          </cell>
          <cell r="E5325">
            <v>2.64</v>
          </cell>
          <cell r="F5325">
            <v>0.13711495116453795</v>
          </cell>
        </row>
        <row r="5326">
          <cell r="A5326">
            <v>42688</v>
          </cell>
          <cell r="B5326">
            <v>1.6</v>
          </cell>
          <cell r="C5326">
            <v>2.8570760563380193</v>
          </cell>
          <cell r="D5326">
            <v>1.6081526104417614</v>
          </cell>
          <cell r="E5326">
            <v>2.64</v>
          </cell>
          <cell r="F5326">
            <v>0.14572769953051642</v>
          </cell>
        </row>
        <row r="5327">
          <cell r="A5327">
            <v>42689</v>
          </cell>
          <cell r="B5327">
            <v>1.6</v>
          </cell>
          <cell r="C5327">
            <v>2.8568400300412979</v>
          </cell>
          <cell r="D5327">
            <v>1.6078955823293115</v>
          </cell>
          <cell r="E5327">
            <v>2.64</v>
          </cell>
          <cell r="F5327">
            <v>0.14570033796470147</v>
          </cell>
        </row>
        <row r="5328">
          <cell r="A5328">
            <v>42690</v>
          </cell>
          <cell r="B5328">
            <v>1.6</v>
          </cell>
          <cell r="C5328">
            <v>2.8566040923596683</v>
          </cell>
          <cell r="D5328">
            <v>1.6076224899598335</v>
          </cell>
          <cell r="E5328">
            <v>2.64</v>
          </cell>
          <cell r="F5328">
            <v>0.14567298667167261</v>
          </cell>
        </row>
        <row r="5329">
          <cell r="A5329">
            <v>42691</v>
          </cell>
          <cell r="B5329">
            <v>1.6</v>
          </cell>
          <cell r="C5329">
            <v>2.8563682432432347</v>
          </cell>
          <cell r="D5329">
            <v>1.6073654618473838</v>
          </cell>
          <cell r="E5329">
            <v>2.64</v>
          </cell>
          <cell r="F5329">
            <v>0.14564564564564564</v>
          </cell>
        </row>
        <row r="5330">
          <cell r="A5330">
            <v>42695</v>
          </cell>
          <cell r="B5330">
            <v>1.6</v>
          </cell>
          <cell r="C5330">
            <v>2.8561324826421384</v>
          </cell>
          <cell r="D5330">
            <v>1.6071244979919621</v>
          </cell>
          <cell r="E5330">
            <v>2.64</v>
          </cell>
          <cell r="F5330">
            <v>0.14561831488084068</v>
          </cell>
        </row>
        <row r="5331">
          <cell r="A5331">
            <v>42696</v>
          </cell>
          <cell r="B5331">
            <v>1.62</v>
          </cell>
          <cell r="C5331">
            <v>2.8559005628517742</v>
          </cell>
          <cell r="D5331">
            <v>1.6069558232931669</v>
          </cell>
          <cell r="E5331">
            <v>2.64</v>
          </cell>
          <cell r="F5331">
            <v>0.15609756097560976</v>
          </cell>
        </row>
        <row r="5332">
          <cell r="A5332">
            <v>42697</v>
          </cell>
          <cell r="B5332">
            <v>1.62</v>
          </cell>
          <cell r="C5332">
            <v>2.855668730069397</v>
          </cell>
          <cell r="D5332">
            <v>1.6067951807228857</v>
          </cell>
          <cell r="E5332">
            <v>2.64</v>
          </cell>
          <cell r="F5332">
            <v>0.1560682798724442</v>
          </cell>
        </row>
        <row r="5333">
          <cell r="A5333">
            <v>42698</v>
          </cell>
          <cell r="B5333">
            <v>1.62</v>
          </cell>
          <cell r="C5333">
            <v>2.8554369842460536</v>
          </cell>
          <cell r="D5333">
            <v>1.6066265060240903</v>
          </cell>
          <cell r="E5333">
            <v>2.64</v>
          </cell>
          <cell r="F5333">
            <v>0.15603900975243812</v>
          </cell>
        </row>
        <row r="5334">
          <cell r="A5334">
            <v>42699</v>
          </cell>
          <cell r="B5334">
            <v>1.63</v>
          </cell>
          <cell r="C5334">
            <v>2.8552072004500197</v>
          </cell>
          <cell r="D5334">
            <v>1.6064257028112392</v>
          </cell>
          <cell r="E5334">
            <v>2.64</v>
          </cell>
          <cell r="F5334">
            <v>0.15994749671854491</v>
          </cell>
        </row>
        <row r="5335">
          <cell r="A5335">
            <v>42702</v>
          </cell>
          <cell r="B5335">
            <v>1.64</v>
          </cell>
          <cell r="C5335">
            <v>2.8549793775777945</v>
          </cell>
          <cell r="D5335">
            <v>1.6062168674698738</v>
          </cell>
          <cell r="E5335">
            <v>2.64</v>
          </cell>
          <cell r="F5335">
            <v>0.16104236970378702</v>
          </cell>
        </row>
        <row r="5336">
          <cell r="A5336">
            <v>42703</v>
          </cell>
          <cell r="B5336">
            <v>1.64</v>
          </cell>
          <cell r="C5336">
            <v>2.8547516401124562</v>
          </cell>
          <cell r="D5336">
            <v>1.6060160642570227</v>
          </cell>
          <cell r="E5336">
            <v>2.64</v>
          </cell>
          <cell r="F5336">
            <v>0.16101218369259607</v>
          </cell>
        </row>
        <row r="5337">
          <cell r="A5337">
            <v>42704</v>
          </cell>
          <cell r="B5337">
            <v>1.62</v>
          </cell>
          <cell r="C5337">
            <v>2.8545202398800518</v>
          </cell>
          <cell r="D5337">
            <v>1.6057911646586289</v>
          </cell>
          <cell r="E5337">
            <v>2.64</v>
          </cell>
          <cell r="F5337">
            <v>0.15592203898050974</v>
          </cell>
        </row>
        <row r="5338">
          <cell r="A5338">
            <v>42705</v>
          </cell>
          <cell r="B5338">
            <v>1.63</v>
          </cell>
          <cell r="C5338">
            <v>2.8542908000749398</v>
          </cell>
          <cell r="D5338">
            <v>1.6056064257028055</v>
          </cell>
          <cell r="E5338">
            <v>2.64</v>
          </cell>
          <cell r="F5338">
            <v>0.16001498969458497</v>
          </cell>
        </row>
        <row r="5339">
          <cell r="A5339">
            <v>42706</v>
          </cell>
          <cell r="B5339">
            <v>1.62</v>
          </cell>
          <cell r="C5339">
            <v>2.854059572873727</v>
          </cell>
          <cell r="D5339">
            <v>1.6054136546184685</v>
          </cell>
          <cell r="E5339">
            <v>2.64</v>
          </cell>
          <cell r="F5339">
            <v>0.15586361933308354</v>
          </cell>
        </row>
        <row r="5340">
          <cell r="A5340">
            <v>42709</v>
          </cell>
          <cell r="B5340">
            <v>1.61</v>
          </cell>
          <cell r="C5340">
            <v>2.8538265592807561</v>
          </cell>
          <cell r="D5340">
            <v>1.6052449799196733</v>
          </cell>
          <cell r="E5340">
            <v>2.64</v>
          </cell>
          <cell r="F5340">
            <v>0.15096460011238061</v>
          </cell>
        </row>
        <row r="5341">
          <cell r="A5341">
            <v>42710</v>
          </cell>
          <cell r="B5341">
            <v>1.6</v>
          </cell>
          <cell r="C5341">
            <v>2.8535917602996173</v>
          </cell>
          <cell r="D5341">
            <v>1.6050763052208781</v>
          </cell>
          <cell r="E5341">
            <v>2.64</v>
          </cell>
          <cell r="F5341">
            <v>0.1453183520599251</v>
          </cell>
        </row>
        <row r="5342">
          <cell r="A5342">
            <v>42711</v>
          </cell>
          <cell r="B5342">
            <v>1.61</v>
          </cell>
          <cell r="C5342">
            <v>2.8533589215502633</v>
          </cell>
          <cell r="D5342">
            <v>1.6048835341365408</v>
          </cell>
          <cell r="E5342">
            <v>2.64</v>
          </cell>
          <cell r="F5342">
            <v>0.15109530050552331</v>
          </cell>
        </row>
        <row r="5343">
          <cell r="A5343">
            <v>42712</v>
          </cell>
          <cell r="B5343">
            <v>1.61</v>
          </cell>
          <cell r="C5343">
            <v>2.8531261699737849</v>
          </cell>
          <cell r="D5343">
            <v>1.6046666666666614</v>
          </cell>
          <cell r="E5343">
            <v>2.64</v>
          </cell>
          <cell r="F5343">
            <v>0.15106701609883938</v>
          </cell>
        </row>
        <row r="5344">
          <cell r="A5344">
            <v>42713</v>
          </cell>
          <cell r="B5344">
            <v>1.62</v>
          </cell>
          <cell r="C5344">
            <v>2.852895377128946</v>
          </cell>
          <cell r="D5344">
            <v>1.6044417670682678</v>
          </cell>
          <cell r="E5344">
            <v>2.64</v>
          </cell>
          <cell r="F5344">
            <v>0.15646640464158712</v>
          </cell>
        </row>
        <row r="5345">
          <cell r="A5345">
            <v>42716</v>
          </cell>
          <cell r="B5345">
            <v>1.59</v>
          </cell>
          <cell r="C5345">
            <v>2.8526590568862198</v>
          </cell>
          <cell r="D5345">
            <v>1.604192771084332</v>
          </cell>
          <cell r="E5345">
            <v>2.64</v>
          </cell>
          <cell r="F5345">
            <v>0.13660179640718562</v>
          </cell>
        </row>
        <row r="5346">
          <cell r="A5346">
            <v>42717</v>
          </cell>
          <cell r="B5346">
            <v>1.59</v>
          </cell>
          <cell r="C5346">
            <v>2.8524228250701515</v>
          </cell>
          <cell r="D5346">
            <v>1.6039196787148542</v>
          </cell>
          <cell r="E5346">
            <v>2.64</v>
          </cell>
          <cell r="F5346">
            <v>0.13657623947614594</v>
          </cell>
        </row>
        <row r="5347">
          <cell r="A5347">
            <v>42718</v>
          </cell>
          <cell r="B5347">
            <v>1.58</v>
          </cell>
          <cell r="C5347">
            <v>2.852184811073692</v>
          </cell>
          <cell r="D5347">
            <v>1.6036385542168623</v>
          </cell>
          <cell r="E5347">
            <v>2.64</v>
          </cell>
          <cell r="F5347">
            <v>0.12962962962962962</v>
          </cell>
        </row>
        <row r="5348">
          <cell r="A5348">
            <v>42719</v>
          </cell>
          <cell r="B5348">
            <v>1.57</v>
          </cell>
          <cell r="C5348">
            <v>2.851945015896757</v>
          </cell>
          <cell r="D5348">
            <v>1.6033493975903563</v>
          </cell>
          <cell r="E5348">
            <v>2.64</v>
          </cell>
          <cell r="F5348">
            <v>0.12549092949317375</v>
          </cell>
        </row>
        <row r="5349">
          <cell r="A5349">
            <v>42720</v>
          </cell>
          <cell r="B5349">
            <v>1.57</v>
          </cell>
          <cell r="C5349">
            <v>2.8517053103964018</v>
          </cell>
          <cell r="D5349">
            <v>1.6030361445783083</v>
          </cell>
          <cell r="E5349">
            <v>2.64</v>
          </cell>
          <cell r="F5349">
            <v>0.12546746447270007</v>
          </cell>
        </row>
        <row r="5350">
          <cell r="A5350">
            <v>42723</v>
          </cell>
          <cell r="B5350">
            <v>1.57</v>
          </cell>
          <cell r="C5350">
            <v>2.8514656945223327</v>
          </cell>
          <cell r="D5350">
            <v>1.6027228915662601</v>
          </cell>
          <cell r="E5350">
            <v>2.64</v>
          </cell>
          <cell r="F5350">
            <v>0.1254440082258366</v>
          </cell>
        </row>
        <row r="5351">
          <cell r="A5351">
            <v>42724</v>
          </cell>
          <cell r="B5351">
            <v>1.56</v>
          </cell>
          <cell r="C5351">
            <v>2.8512242990654126</v>
          </cell>
          <cell r="D5351">
            <v>1.6023935742971838</v>
          </cell>
          <cell r="E5351">
            <v>2.6349999999999998</v>
          </cell>
          <cell r="F5351">
            <v>0.11869158878504672</v>
          </cell>
        </row>
        <row r="5352">
          <cell r="A5352">
            <v>42725</v>
          </cell>
          <cell r="B5352">
            <v>1.58</v>
          </cell>
          <cell r="C5352">
            <v>2.8509867314520569</v>
          </cell>
          <cell r="D5352">
            <v>1.6020883534136492</v>
          </cell>
          <cell r="E5352">
            <v>2.63</v>
          </cell>
          <cell r="F5352">
            <v>0.13025602691085778</v>
          </cell>
        </row>
        <row r="5353">
          <cell r="A5353">
            <v>42726</v>
          </cell>
          <cell r="B5353">
            <v>1.58</v>
          </cell>
          <cell r="C5353">
            <v>2.8507492526158367</v>
          </cell>
          <cell r="D5353">
            <v>1.6017831325301151</v>
          </cell>
          <cell r="E5353">
            <v>2.63</v>
          </cell>
          <cell r="F5353">
            <v>0.13023168908819133</v>
          </cell>
        </row>
        <row r="5354">
          <cell r="A5354">
            <v>42727</v>
          </cell>
          <cell r="B5354">
            <v>1.56</v>
          </cell>
          <cell r="C5354">
            <v>2.8505081262843186</v>
          </cell>
          <cell r="D5354">
            <v>1.6014538152610382</v>
          </cell>
          <cell r="E5354">
            <v>2.63</v>
          </cell>
          <cell r="F5354">
            <v>0.11862507005417523</v>
          </cell>
        </row>
        <row r="5355">
          <cell r="A5355">
            <v>42730</v>
          </cell>
          <cell r="B5355">
            <v>1.57</v>
          </cell>
          <cell r="C5355">
            <v>2.8502689577885612</v>
          </cell>
          <cell r="D5355">
            <v>1.6011646586345321</v>
          </cell>
          <cell r="E5355">
            <v>2.63</v>
          </cell>
          <cell r="F5355">
            <v>0.12570041090773254</v>
          </cell>
        </row>
        <row r="5356">
          <cell r="A5356">
            <v>42731</v>
          </cell>
          <cell r="B5356">
            <v>1.57</v>
          </cell>
          <cell r="C5356">
            <v>2.8500298786181055</v>
          </cell>
          <cell r="D5356">
            <v>1.6008674698795118</v>
          </cell>
          <cell r="E5356">
            <v>2.63</v>
          </cell>
          <cell r="F5356">
            <v>0.12567693744164332</v>
          </cell>
        </row>
        <row r="5357">
          <cell r="A5357">
            <v>42732</v>
          </cell>
          <cell r="B5357">
            <v>1.56</v>
          </cell>
          <cell r="C5357">
            <v>2.8497890216579456</v>
          </cell>
          <cell r="D5357">
            <v>1.6005381526104352</v>
          </cell>
          <cell r="E5357">
            <v>2.63</v>
          </cell>
          <cell r="F5357">
            <v>0.11855862584017923</v>
          </cell>
        </row>
        <row r="5358">
          <cell r="A5358">
            <v>42733</v>
          </cell>
          <cell r="B5358">
            <v>1.56</v>
          </cell>
          <cell r="C5358">
            <v>2.8495482546201147</v>
          </cell>
          <cell r="D5358">
            <v>1.6002088353413588</v>
          </cell>
          <cell r="E5358">
            <v>2.63</v>
          </cell>
          <cell r="F5358">
            <v>0.11853649430651483</v>
          </cell>
        </row>
        <row r="5359">
          <cell r="A5359">
            <v>42734</v>
          </cell>
          <cell r="B5359">
            <v>1.57</v>
          </cell>
          <cell r="C5359">
            <v>2.8493094438223134</v>
          </cell>
          <cell r="D5359">
            <v>1.5999196787148529</v>
          </cell>
          <cell r="E5359">
            <v>2.63</v>
          </cell>
          <cell r="F5359">
            <v>0.12597984322508399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188"/>
  <sheetViews>
    <sheetView workbookViewId="0">
      <pane ySplit="1" topLeftCell="A2" activePane="bottomLeft" state="frozen"/>
      <selection pane="bottomLeft" activeCell="N15" sqref="N15"/>
    </sheetView>
  </sheetViews>
  <sheetFormatPr defaultRowHeight="12"/>
  <cols>
    <col min="1" max="1" width="10" style="2" customWidth="1"/>
    <col min="2" max="2" width="7.75" style="2" customWidth="1"/>
    <col min="3" max="3" width="7.25" style="3" customWidth="1"/>
    <col min="4" max="4" width="6.875" style="14" customWidth="1"/>
    <col min="5" max="5" width="9.375" style="14" customWidth="1"/>
    <col min="6" max="6" width="9.25" style="14" customWidth="1"/>
    <col min="7" max="7" width="10.75" style="14" customWidth="1"/>
    <col min="8" max="9" width="11.5" style="14" customWidth="1"/>
    <col min="10" max="10" width="12.625" style="2" customWidth="1"/>
    <col min="11" max="11" width="10.75" style="2" customWidth="1"/>
    <col min="12" max="12" width="10.75" style="14" customWidth="1"/>
    <col min="13" max="13" width="9.5" style="2" bestFit="1" customWidth="1"/>
    <col min="14" max="14" width="9" style="17"/>
    <col min="15" max="15" width="9" style="2"/>
    <col min="16" max="16" width="9.75" style="2" bestFit="1" customWidth="1"/>
    <col min="17" max="18" width="11.375" style="2" customWidth="1"/>
    <col min="19" max="20" width="11.125" style="2" customWidth="1"/>
    <col min="21" max="21" width="10.375" style="2" customWidth="1"/>
    <col min="22" max="22" width="10.25" style="2" customWidth="1"/>
    <col min="23" max="23" width="10.125" style="2" customWidth="1"/>
    <col min="24" max="24" width="9" style="2"/>
    <col min="25" max="25" width="9.75" style="2" bestFit="1" customWidth="1"/>
    <col min="26" max="27" width="9" style="2"/>
    <col min="28" max="28" width="9.75" style="2" bestFit="1" customWidth="1"/>
    <col min="29" max="30" width="9" style="2"/>
    <col min="31" max="31" width="9.75" style="2" bestFit="1" customWidth="1"/>
    <col min="32" max="16384" width="9" style="2"/>
  </cols>
  <sheetData>
    <row r="1" spans="1:33" s="1" customFormat="1" ht="27" customHeight="1">
      <c r="A1" s="8" t="s">
        <v>0</v>
      </c>
      <c r="B1" s="8" t="s">
        <v>7</v>
      </c>
      <c r="C1" s="27" t="s">
        <v>17</v>
      </c>
      <c r="D1" s="26" t="s">
        <v>16</v>
      </c>
      <c r="E1" s="9" t="s">
        <v>1</v>
      </c>
      <c r="F1" s="9" t="s">
        <v>2</v>
      </c>
      <c r="G1" s="9" t="s">
        <v>4</v>
      </c>
      <c r="H1" s="9" t="s">
        <v>5</v>
      </c>
      <c r="I1" s="9" t="s">
        <v>6</v>
      </c>
      <c r="J1" s="8" t="s">
        <v>3</v>
      </c>
      <c r="K1" s="8" t="s">
        <v>8</v>
      </c>
      <c r="L1" s="23" t="s">
        <v>15</v>
      </c>
      <c r="N1" s="16"/>
    </row>
    <row r="2" spans="1:33" ht="14.1" customHeight="1">
      <c r="A2" s="6"/>
      <c r="B2" s="6"/>
      <c r="C2" s="28"/>
      <c r="D2" s="12"/>
      <c r="E2" s="12">
        <v>16300</v>
      </c>
      <c r="F2" s="12"/>
      <c r="G2" s="12"/>
      <c r="H2" s="12"/>
      <c r="I2" s="12"/>
      <c r="J2" s="6"/>
      <c r="K2" s="6"/>
      <c r="L2" s="12"/>
      <c r="M2" s="4"/>
    </row>
    <row r="3" spans="1:33" ht="14.1" customHeight="1">
      <c r="A3" s="10">
        <v>37287</v>
      </c>
      <c r="B3" s="6">
        <v>1.4916700000000001</v>
      </c>
      <c r="C3" s="28">
        <f>VLOOKUP(A3,'[1]Sheet0 (2)'!$A$1:$F$65536,6,)</f>
        <v>0.27882960413080893</v>
      </c>
      <c r="D3" s="12">
        <v>0.5</v>
      </c>
      <c r="E3" s="12">
        <f>IF(C3&lt;D3,$E$2*(D3-C3)^2,-$E$2*(D3-C3)^2)</f>
        <v>797.33640734563551</v>
      </c>
      <c r="F3" s="13">
        <f t="shared" ref="F3:F66" si="0">E3/B3</f>
        <v>534.52600598365291</v>
      </c>
      <c r="G3" s="13">
        <f>G2+F3</f>
        <v>534.52600598365291</v>
      </c>
      <c r="H3" s="13">
        <f t="shared" ref="H3:H66" si="1">G3*B3</f>
        <v>797.33640734563551</v>
      </c>
      <c r="I3" s="13">
        <f>IF(E3&gt;0,I2+E3,I2)</f>
        <v>797.33640734563551</v>
      </c>
      <c r="J3" s="13">
        <f>H3+L3</f>
        <v>797.33640734563551</v>
      </c>
      <c r="K3" s="13">
        <f>J3-I3</f>
        <v>0</v>
      </c>
      <c r="L3" s="12">
        <f>IF(E3&lt;0,L2-E3,L2)</f>
        <v>0</v>
      </c>
      <c r="M3" s="4"/>
      <c r="P3" s="24"/>
      <c r="Q3" s="25" t="s">
        <v>10</v>
      </c>
      <c r="R3" s="25" t="s">
        <v>11</v>
      </c>
      <c r="S3" s="25" t="s">
        <v>12</v>
      </c>
      <c r="T3" s="25" t="s">
        <v>9</v>
      </c>
      <c r="U3" s="25" t="s">
        <v>15</v>
      </c>
      <c r="V3" s="25" t="s">
        <v>13</v>
      </c>
      <c r="W3" s="25" t="s">
        <v>14</v>
      </c>
      <c r="Y3" s="10">
        <v>37621</v>
      </c>
      <c r="Z3" s="4">
        <f>VLOOKUP(Y3,P:Q,2,)</f>
        <v>8833.6944564624901</v>
      </c>
      <c r="AA3" s="4">
        <f>0-Z3</f>
        <v>-8833.6944564624901</v>
      </c>
      <c r="AB3" s="10">
        <v>37621</v>
      </c>
      <c r="AC3" s="4">
        <f t="shared" ref="AC3:AC8" si="2">VLOOKUP(AB3,P:Q,2,)</f>
        <v>8833.6944564624901</v>
      </c>
      <c r="AD3" s="4">
        <f t="shared" ref="AD3:AD8" si="3">0-AC3</f>
        <v>-8833.6944564624901</v>
      </c>
      <c r="AE3" s="10">
        <v>37621</v>
      </c>
      <c r="AF3" s="4">
        <f t="shared" ref="AF3:AF9" si="4">VLOOKUP(AE3,P:Q,2,)</f>
        <v>8833.6944564624901</v>
      </c>
      <c r="AG3" s="4">
        <f t="shared" ref="AG3:AG9" si="5">0-AF3</f>
        <v>-8833.6944564624901</v>
      </c>
    </row>
    <row r="4" spans="1:33" ht="14.1" customHeight="1">
      <c r="A4" s="10">
        <v>37315</v>
      </c>
      <c r="B4" s="6">
        <v>1.5246999999999999</v>
      </c>
      <c r="C4" s="28">
        <f>VLOOKUP(A4,'[1]Sheet0 (2)'!$A$1:$F$65536,6,)</f>
        <v>0.30405019965772961</v>
      </c>
      <c r="D4" s="12">
        <v>0.5</v>
      </c>
      <c r="E4" s="12">
        <f t="shared" ref="E4:E67" si="6">IF(C4&lt;D4,$E$2*(D4-C4)^2,-$E$2*(D4-C4)^2)</f>
        <v>625.86008534306268</v>
      </c>
      <c r="F4" s="13">
        <f t="shared" si="0"/>
        <v>410.480806285212</v>
      </c>
      <c r="G4" s="13">
        <f t="shared" ref="G4:G67" si="7">G3+F4</f>
        <v>945.00681226886491</v>
      </c>
      <c r="H4" s="13">
        <f t="shared" si="1"/>
        <v>1440.8518866663383</v>
      </c>
      <c r="I4" s="13">
        <f t="shared" ref="I4:I67" si="8">IF(E4&gt;0,I3+E4,I3)</f>
        <v>1423.1964926886981</v>
      </c>
      <c r="J4" s="13">
        <f t="shared" ref="J4:J67" si="9">H4+L4</f>
        <v>1440.8518866663383</v>
      </c>
      <c r="K4" s="13">
        <f t="shared" ref="K4:K67" si="10">J4-I4</f>
        <v>17.655393977640188</v>
      </c>
      <c r="L4" s="12">
        <f t="shared" ref="L4:L67" si="11">IF(E4&lt;0,L3-E4,L3)</f>
        <v>0</v>
      </c>
      <c r="M4" s="4"/>
      <c r="P4" s="10">
        <v>37621</v>
      </c>
      <c r="Q4" s="7">
        <f>SUM(E3:E14)</f>
        <v>8833.6944564624901</v>
      </c>
      <c r="R4" s="12">
        <f t="shared" ref="R4:R18" si="12">VLOOKUP(P4,A:I,9,)</f>
        <v>8839.2965038195143</v>
      </c>
      <c r="S4" s="12">
        <f t="shared" ref="S4:S18" si="13">VLOOKUP(P4,A:J,10,)</f>
        <v>8115.4424446887042</v>
      </c>
      <c r="T4" s="12">
        <f t="shared" ref="T4:T18" si="14">VLOOKUP(P4,A:K,11,)</f>
        <v>-723.85405913081013</v>
      </c>
      <c r="U4" s="12">
        <f t="shared" ref="U4:U18" si="15">VLOOKUP(P4,A:L,12,)</f>
        <v>5.6020473570233307</v>
      </c>
      <c r="V4" s="19">
        <f>(S4-R4)/R4</f>
        <v>-8.1890460266609261E-2</v>
      </c>
      <c r="W4" s="19"/>
      <c r="Y4" s="10">
        <v>37986</v>
      </c>
      <c r="Z4" s="4">
        <f>VLOOKUP(Y4,P:Q,2,)</f>
        <v>22045.812925719038</v>
      </c>
      <c r="AA4" s="4">
        <f>0-Z4</f>
        <v>-22045.812925719038</v>
      </c>
      <c r="AB4" s="10">
        <v>37986</v>
      </c>
      <c r="AC4" s="4">
        <f t="shared" si="2"/>
        <v>22045.812925719038</v>
      </c>
      <c r="AD4" s="4">
        <f t="shared" si="3"/>
        <v>-22045.812925719038</v>
      </c>
      <c r="AE4" s="10">
        <v>37986</v>
      </c>
      <c r="AF4" s="4">
        <f t="shared" si="4"/>
        <v>22045.812925719038</v>
      </c>
      <c r="AG4" s="4">
        <f t="shared" si="5"/>
        <v>-22045.812925719038</v>
      </c>
    </row>
    <row r="5" spans="1:33" ht="14.1" customHeight="1">
      <c r="A5" s="10">
        <v>37344</v>
      </c>
      <c r="B5" s="6">
        <v>1.6039099999999999</v>
      </c>
      <c r="C5" s="28">
        <f>VLOOKUP(A5,'[1]Sheet0 (2)'!$A$1:$F$65536,6,)</f>
        <v>0.34329199549041711</v>
      </c>
      <c r="D5" s="12">
        <v>0.5</v>
      </c>
      <c r="E5" s="12">
        <f t="shared" si="6"/>
        <v>400.28559844121986</v>
      </c>
      <c r="F5" s="13">
        <f t="shared" si="0"/>
        <v>249.56861572109401</v>
      </c>
      <c r="G5" s="13">
        <f t="shared" si="7"/>
        <v>1194.5754279899588</v>
      </c>
      <c r="H5" s="13">
        <f t="shared" si="1"/>
        <v>1915.9914747073749</v>
      </c>
      <c r="I5" s="13">
        <f t="shared" si="8"/>
        <v>1823.482091129918</v>
      </c>
      <c r="J5" s="13">
        <f t="shared" si="9"/>
        <v>1915.9914747073749</v>
      </c>
      <c r="K5" s="13">
        <f t="shared" si="10"/>
        <v>92.509383577456902</v>
      </c>
      <c r="L5" s="12">
        <f t="shared" si="11"/>
        <v>0</v>
      </c>
      <c r="M5" s="4"/>
      <c r="N5" s="4"/>
      <c r="P5" s="10">
        <v>37986</v>
      </c>
      <c r="Q5" s="7">
        <f>R5-R4</f>
        <v>22045.812925719038</v>
      </c>
      <c r="R5" s="12">
        <f t="shared" si="12"/>
        <v>30885.109429538552</v>
      </c>
      <c r="S5" s="12">
        <f t="shared" si="13"/>
        <v>31815.92552623323</v>
      </c>
      <c r="T5" s="12">
        <f t="shared" si="14"/>
        <v>930.81609669467798</v>
      </c>
      <c r="U5" s="12">
        <f t="shared" si="15"/>
        <v>5.6020473570233307</v>
      </c>
      <c r="V5" s="19">
        <f>(S5-R5)/R5</f>
        <v>3.0138021651444902E-2</v>
      </c>
      <c r="W5" s="19"/>
      <c r="Y5" s="10">
        <v>38352</v>
      </c>
      <c r="Z5" s="4">
        <f>VLOOKUP(Y5,P:Q,2,)</f>
        <v>30614.299707877119</v>
      </c>
      <c r="AA5" s="4">
        <f>0-Z5</f>
        <v>-30614.299707877119</v>
      </c>
      <c r="AB5" s="10">
        <v>38352</v>
      </c>
      <c r="AC5" s="4">
        <f t="shared" si="2"/>
        <v>30614.299707877119</v>
      </c>
      <c r="AD5" s="4">
        <f t="shared" si="3"/>
        <v>-30614.299707877119</v>
      </c>
      <c r="AE5" s="10">
        <v>38352</v>
      </c>
      <c r="AF5" s="4">
        <f t="shared" si="4"/>
        <v>30614.299707877119</v>
      </c>
      <c r="AG5" s="4">
        <f t="shared" si="5"/>
        <v>-30614.299707877119</v>
      </c>
    </row>
    <row r="6" spans="1:33" ht="14.1" customHeight="1">
      <c r="A6" s="10">
        <v>37376</v>
      </c>
      <c r="B6" s="6">
        <v>1.6677500000000001</v>
      </c>
      <c r="C6" s="28">
        <f>VLOOKUP(A6,'[1]Sheet0 (2)'!$A$1:$F$65536,6,)</f>
        <v>0.41759465478841873</v>
      </c>
      <c r="D6" s="12">
        <v>0.5</v>
      </c>
      <c r="E6" s="12">
        <f t="shared" si="6"/>
        <v>110.68744698687006</v>
      </c>
      <c r="F6" s="13">
        <f t="shared" si="0"/>
        <v>66.369328128838291</v>
      </c>
      <c r="G6" s="13">
        <f t="shared" si="7"/>
        <v>1260.9447561187972</v>
      </c>
      <c r="H6" s="13">
        <f t="shared" si="1"/>
        <v>2102.9406170171242</v>
      </c>
      <c r="I6" s="13">
        <f t="shared" si="8"/>
        <v>1934.1695381167881</v>
      </c>
      <c r="J6" s="13">
        <f t="shared" si="9"/>
        <v>2102.9406170171242</v>
      </c>
      <c r="K6" s="13">
        <f t="shared" si="10"/>
        <v>168.77107890033608</v>
      </c>
      <c r="L6" s="12">
        <f t="shared" si="11"/>
        <v>0</v>
      </c>
      <c r="M6" s="4"/>
      <c r="N6" s="4"/>
      <c r="P6" s="10">
        <v>38352</v>
      </c>
      <c r="Q6" s="7">
        <f>R6-R5</f>
        <v>30614.299707877119</v>
      </c>
      <c r="R6" s="12">
        <f t="shared" si="12"/>
        <v>61499.409137415671</v>
      </c>
      <c r="S6" s="12">
        <f t="shared" si="13"/>
        <v>54764.241582073002</v>
      </c>
      <c r="T6" s="12">
        <f t="shared" si="14"/>
        <v>-6735.1675553426685</v>
      </c>
      <c r="U6" s="12">
        <f t="shared" si="15"/>
        <v>5.6020473570233307</v>
      </c>
      <c r="V6" s="19">
        <f t="shared" ref="V6:V18" si="16">(S6-R6)/R6</f>
        <v>-0.10951597177614272</v>
      </c>
      <c r="W6" s="19"/>
      <c r="Y6" s="10">
        <v>38716</v>
      </c>
      <c r="Z6" s="4">
        <f>VLOOKUP(Y6,P:Q,2,)</f>
        <v>46998.561879728746</v>
      </c>
      <c r="AA6" s="4">
        <f>0-Z6</f>
        <v>-46998.561879728746</v>
      </c>
      <c r="AB6" s="10">
        <v>38716</v>
      </c>
      <c r="AC6" s="4">
        <f t="shared" si="2"/>
        <v>46998.561879728746</v>
      </c>
      <c r="AD6" s="4">
        <f t="shared" si="3"/>
        <v>-46998.561879728746</v>
      </c>
      <c r="AE6" s="10">
        <v>38716</v>
      </c>
      <c r="AF6" s="4">
        <f t="shared" si="4"/>
        <v>46998.561879728746</v>
      </c>
      <c r="AG6" s="4">
        <f t="shared" si="5"/>
        <v>-46998.561879728746</v>
      </c>
    </row>
    <row r="7" spans="1:33" ht="14.1" customHeight="1">
      <c r="A7" s="10">
        <v>37407</v>
      </c>
      <c r="B7" s="6">
        <v>1.51573</v>
      </c>
      <c r="C7" s="28">
        <f>VLOOKUP(A7,'[1]Sheet0 (2)'!$A$1:$F$65536,6,)</f>
        <v>0.30926130099228227</v>
      </c>
      <c r="D7" s="12">
        <v>0.5</v>
      </c>
      <c r="E7" s="12">
        <f t="shared" si="6"/>
        <v>593.01439617625488</v>
      </c>
      <c r="F7" s="13">
        <f t="shared" si="0"/>
        <v>391.24012599622284</v>
      </c>
      <c r="G7" s="13">
        <f t="shared" si="7"/>
        <v>1652.1848821150199</v>
      </c>
      <c r="H7" s="13">
        <f t="shared" si="1"/>
        <v>2504.2661913681991</v>
      </c>
      <c r="I7" s="13">
        <f t="shared" si="8"/>
        <v>2527.183934293043</v>
      </c>
      <c r="J7" s="13">
        <f t="shared" si="9"/>
        <v>2504.2661913681991</v>
      </c>
      <c r="K7" s="13">
        <f t="shared" si="10"/>
        <v>-22.917742924843878</v>
      </c>
      <c r="L7" s="12">
        <f t="shared" si="11"/>
        <v>0</v>
      </c>
      <c r="M7" s="4"/>
      <c r="N7" s="4"/>
      <c r="P7" s="10">
        <v>38716</v>
      </c>
      <c r="Q7" s="7">
        <f t="shared" ref="Q7:Q18" si="17">R7-R6</f>
        <v>46998.561879728746</v>
      </c>
      <c r="R7" s="12">
        <f t="shared" si="12"/>
        <v>108497.97101714442</v>
      </c>
      <c r="S7" s="12">
        <f t="shared" si="13"/>
        <v>98077.756884522372</v>
      </c>
      <c r="T7" s="12">
        <f t="shared" si="14"/>
        <v>-10420.214132622044</v>
      </c>
      <c r="U7" s="12">
        <f t="shared" si="15"/>
        <v>5.6020473570233307</v>
      </c>
      <c r="V7" s="19">
        <f t="shared" si="16"/>
        <v>-9.604063592097481E-2</v>
      </c>
      <c r="W7" s="19"/>
      <c r="Y7" s="10">
        <v>39080</v>
      </c>
      <c r="Z7" s="4">
        <f>VLOOKUP(Y7,P:Q,2,)</f>
        <v>23067.683301699872</v>
      </c>
      <c r="AA7" s="4">
        <f>0-Z7</f>
        <v>-23067.683301699872</v>
      </c>
      <c r="AB7" s="10">
        <v>39080</v>
      </c>
      <c r="AC7" s="4">
        <f t="shared" si="2"/>
        <v>23067.683301699872</v>
      </c>
      <c r="AD7" s="4">
        <f t="shared" si="3"/>
        <v>-23067.683301699872</v>
      </c>
      <c r="AE7" s="10">
        <v>39080</v>
      </c>
      <c r="AF7" s="4">
        <f t="shared" si="4"/>
        <v>23067.683301699872</v>
      </c>
      <c r="AG7" s="4">
        <f t="shared" si="5"/>
        <v>-23067.683301699872</v>
      </c>
    </row>
    <row r="8" spans="1:33" ht="14.1" customHeight="1">
      <c r="A8" s="10">
        <v>37435</v>
      </c>
      <c r="B8" s="6">
        <v>1.7327600000000001</v>
      </c>
      <c r="C8" s="28">
        <f>VLOOKUP(A8,'[1]Sheet0 (2)'!$A$1:$F$65536,6,)</f>
        <v>0.51853871319520173</v>
      </c>
      <c r="D8" s="12">
        <v>0.5</v>
      </c>
      <c r="E8" s="12">
        <f t="shared" si="6"/>
        <v>-5.6020473570233307</v>
      </c>
      <c r="F8" s="13">
        <f t="shared" si="0"/>
        <v>-3.2330197817489617</v>
      </c>
      <c r="G8" s="13">
        <f t="shared" si="7"/>
        <v>1648.951862333271</v>
      </c>
      <c r="H8" s="13">
        <f t="shared" si="1"/>
        <v>2857.2378289765988</v>
      </c>
      <c r="I8" s="13">
        <f t="shared" si="8"/>
        <v>2527.183934293043</v>
      </c>
      <c r="J8" s="13">
        <f t="shared" si="9"/>
        <v>2862.8398763336222</v>
      </c>
      <c r="K8" s="13">
        <f t="shared" si="10"/>
        <v>335.65594204057925</v>
      </c>
      <c r="L8" s="12">
        <f t="shared" si="11"/>
        <v>5.6020473570233307</v>
      </c>
      <c r="M8" s="4"/>
      <c r="N8" s="4"/>
      <c r="P8" s="10">
        <v>39080</v>
      </c>
      <c r="Q8" s="7">
        <f t="shared" si="17"/>
        <v>23067.683301699872</v>
      </c>
      <c r="R8" s="12">
        <f t="shared" si="12"/>
        <v>131565.65431884429</v>
      </c>
      <c r="S8" s="12">
        <f t="shared" si="13"/>
        <v>268064.00501330761</v>
      </c>
      <c r="T8" s="12">
        <f t="shared" si="14"/>
        <v>136498.35069446333</v>
      </c>
      <c r="U8" s="12">
        <f t="shared" si="15"/>
        <v>297.2142493630393</v>
      </c>
      <c r="V8" s="19">
        <f t="shared" si="16"/>
        <v>1.0374922801939239</v>
      </c>
      <c r="W8" s="19">
        <f>AA9</f>
        <v>0.29290026670891289</v>
      </c>
      <c r="Y8" s="10">
        <v>39080</v>
      </c>
      <c r="Z8" s="4"/>
      <c r="AA8" s="4">
        <f>VLOOKUP(Y8,P:S,4,)</f>
        <v>268064.00501330761</v>
      </c>
      <c r="AB8" s="10">
        <v>39444</v>
      </c>
      <c r="AC8" s="4">
        <f t="shared" si="2"/>
        <v>0</v>
      </c>
      <c r="AD8" s="4">
        <f t="shared" si="3"/>
        <v>0</v>
      </c>
      <c r="AE8" s="10">
        <v>39444</v>
      </c>
      <c r="AF8" s="4">
        <f t="shared" si="4"/>
        <v>0</v>
      </c>
      <c r="AG8" s="4">
        <f t="shared" si="5"/>
        <v>0</v>
      </c>
    </row>
    <row r="9" spans="1:33" ht="14.1" customHeight="1">
      <c r="A9" s="10">
        <v>37468</v>
      </c>
      <c r="B9" s="6">
        <v>1.6515899999999999</v>
      </c>
      <c r="C9" s="28">
        <f>VLOOKUP(A9,'[1]Sheet0 (2)'!$A$1:$F$65536,6,)</f>
        <v>0.33710285406569734</v>
      </c>
      <c r="D9" s="12">
        <v>0.5</v>
      </c>
      <c r="E9" s="12">
        <f t="shared" si="6"/>
        <v>432.52832650272637</v>
      </c>
      <c r="F9" s="13">
        <f t="shared" si="0"/>
        <v>261.88601680969634</v>
      </c>
      <c r="G9" s="13">
        <f t="shared" si="7"/>
        <v>1910.8378791429673</v>
      </c>
      <c r="H9" s="13">
        <f t="shared" si="1"/>
        <v>3155.9207328137331</v>
      </c>
      <c r="I9" s="13">
        <f t="shared" si="8"/>
        <v>2959.7122607957695</v>
      </c>
      <c r="J9" s="13">
        <f t="shared" si="9"/>
        <v>3161.5227801707565</v>
      </c>
      <c r="K9" s="13">
        <f t="shared" si="10"/>
        <v>201.81051937498705</v>
      </c>
      <c r="L9" s="12">
        <f t="shared" si="11"/>
        <v>5.6020473570233307</v>
      </c>
      <c r="M9" s="4"/>
      <c r="N9" s="4"/>
      <c r="P9" s="10">
        <v>39444</v>
      </c>
      <c r="Q9" s="7">
        <f t="shared" si="17"/>
        <v>0</v>
      </c>
      <c r="R9" s="12">
        <f t="shared" si="12"/>
        <v>131565.65431884429</v>
      </c>
      <c r="S9" s="12">
        <f t="shared" si="13"/>
        <v>521851.48592063936</v>
      </c>
      <c r="T9" s="12">
        <f t="shared" si="14"/>
        <v>390285.83160179504</v>
      </c>
      <c r="U9" s="12">
        <f t="shared" si="15"/>
        <v>36145.118120438477</v>
      </c>
      <c r="V9" s="19">
        <f t="shared" si="16"/>
        <v>2.9664720144662708</v>
      </c>
      <c r="W9" s="19">
        <f>AD10</f>
        <v>0.43124972115887394</v>
      </c>
      <c r="Y9" s="4"/>
      <c r="Z9" s="4"/>
      <c r="AA9" s="20">
        <f>IRR(AA3:AA8)</f>
        <v>0.29290026670891289</v>
      </c>
      <c r="AB9" s="10">
        <v>39444</v>
      </c>
      <c r="AC9" s="4"/>
      <c r="AD9" s="21">
        <f>VLOOKUP(AB9,P:S,4,)</f>
        <v>521851.48592063936</v>
      </c>
      <c r="AE9" s="10">
        <v>39813</v>
      </c>
      <c r="AF9" s="4">
        <f t="shared" si="4"/>
        <v>8664.3918904117891</v>
      </c>
      <c r="AG9" s="4">
        <f t="shared" si="5"/>
        <v>-8664.3918904117891</v>
      </c>
    </row>
    <row r="10" spans="1:33" ht="14.1" customHeight="1">
      <c r="A10" s="10">
        <v>37498</v>
      </c>
      <c r="B10" s="6">
        <v>1.66662</v>
      </c>
      <c r="C10" s="28">
        <f>VLOOKUP(A10,'[1]Sheet0 (2)'!$A$1:$F$65536,6,)</f>
        <v>0.35604044704630122</v>
      </c>
      <c r="D10" s="12">
        <v>0.5</v>
      </c>
      <c r="E10" s="12">
        <f t="shared" si="6"/>
        <v>337.8069520520495</v>
      </c>
      <c r="F10" s="13">
        <f t="shared" si="0"/>
        <v>202.68984654693301</v>
      </c>
      <c r="G10" s="13">
        <f t="shared" si="7"/>
        <v>2113.5277256899003</v>
      </c>
      <c r="H10" s="13">
        <f t="shared" si="1"/>
        <v>3522.4475781893016</v>
      </c>
      <c r="I10" s="13">
        <f t="shared" si="8"/>
        <v>3297.5192128478188</v>
      </c>
      <c r="J10" s="13">
        <f t="shared" si="9"/>
        <v>3528.0496255463249</v>
      </c>
      <c r="K10" s="13">
        <f t="shared" si="10"/>
        <v>230.5304126985061</v>
      </c>
      <c r="L10" s="12">
        <f t="shared" si="11"/>
        <v>5.6020473570233307</v>
      </c>
      <c r="M10" s="4"/>
      <c r="N10" s="4"/>
      <c r="P10" s="10">
        <v>39813</v>
      </c>
      <c r="Q10" s="7">
        <f t="shared" si="17"/>
        <v>8664.3918904117891</v>
      </c>
      <c r="R10" s="12">
        <f t="shared" si="12"/>
        <v>140230.04620925608</v>
      </c>
      <c r="S10" s="12">
        <f t="shared" si="13"/>
        <v>218027.85749905522</v>
      </c>
      <c r="T10" s="12">
        <f t="shared" si="14"/>
        <v>77797.811289799138</v>
      </c>
      <c r="U10" s="12">
        <f t="shared" si="15"/>
        <v>45679.647969314305</v>
      </c>
      <c r="V10" s="19">
        <f t="shared" si="16"/>
        <v>0.55478703311347821</v>
      </c>
      <c r="W10" s="19">
        <f>AG11</f>
        <v>0.10380683003439972</v>
      </c>
      <c r="AB10" s="4"/>
      <c r="AC10" s="4"/>
      <c r="AD10" s="20">
        <f>IRR(AD3:AD9)</f>
        <v>0.43124972115887394</v>
      </c>
      <c r="AE10" s="10">
        <v>39813</v>
      </c>
      <c r="AF10" s="4"/>
      <c r="AG10" s="4">
        <f>VLOOKUP(AE10,P:S,4,)</f>
        <v>218027.85749905522</v>
      </c>
    </row>
    <row r="11" spans="1:33" ht="14.1" customHeight="1">
      <c r="A11" s="10">
        <v>37526</v>
      </c>
      <c r="B11" s="6">
        <v>1.58162</v>
      </c>
      <c r="C11" s="28">
        <f>VLOOKUP(A11,'[1]Sheet0 (2)'!$A$1:$F$65536,6,)</f>
        <v>0.29436545550289628</v>
      </c>
      <c r="D11" s="12">
        <v>0.5</v>
      </c>
      <c r="E11" s="12">
        <f t="shared" si="6"/>
        <v>689.25472401566071</v>
      </c>
      <c r="F11" s="13">
        <f t="shared" si="0"/>
        <v>435.790344087493</v>
      </c>
      <c r="G11" s="13">
        <f t="shared" si="7"/>
        <v>2549.3180697773932</v>
      </c>
      <c r="H11" s="13">
        <f t="shared" si="1"/>
        <v>4032.0524455213208</v>
      </c>
      <c r="I11" s="13">
        <f t="shared" si="8"/>
        <v>3986.7739368634793</v>
      </c>
      <c r="J11" s="13">
        <f t="shared" si="9"/>
        <v>4037.6544928783442</v>
      </c>
      <c r="K11" s="13">
        <f t="shared" si="10"/>
        <v>50.880556014864851</v>
      </c>
      <c r="L11" s="12">
        <f t="shared" si="11"/>
        <v>5.6020473570233307</v>
      </c>
      <c r="M11" s="20"/>
      <c r="N11" s="20"/>
      <c r="P11" s="10">
        <v>40178</v>
      </c>
      <c r="Q11" s="7">
        <f t="shared" si="17"/>
        <v>5319.479457706766</v>
      </c>
      <c r="R11" s="12">
        <f t="shared" si="12"/>
        <v>145549.52566696284</v>
      </c>
      <c r="S11" s="12">
        <f t="shared" si="13"/>
        <v>363808.21520729741</v>
      </c>
      <c r="T11" s="12">
        <f t="shared" si="14"/>
        <v>218258.68954033457</v>
      </c>
      <c r="U11" s="12">
        <f t="shared" si="15"/>
        <v>46031.570440749645</v>
      </c>
      <c r="V11" s="19">
        <f t="shared" si="16"/>
        <v>1.4995493014504231</v>
      </c>
      <c r="W11" s="19">
        <f>AA22</f>
        <v>0.18417928503815739</v>
      </c>
      <c r="AB11" s="4"/>
      <c r="AC11" s="4"/>
      <c r="AD11" s="4"/>
      <c r="AE11" s="4"/>
      <c r="AF11" s="4"/>
      <c r="AG11" s="20">
        <f>IRR(AG3:AG10)</f>
        <v>0.10380683003439972</v>
      </c>
    </row>
    <row r="12" spans="1:33" ht="14.1" customHeight="1">
      <c r="A12" s="10">
        <v>37560</v>
      </c>
      <c r="B12" s="6">
        <v>1.5075000000000001</v>
      </c>
      <c r="C12" s="28">
        <f>VLOOKUP(A12,'[1]Sheet0 (2)'!$A$1:$F$65536,6,)</f>
        <v>0.22430881585811163</v>
      </c>
      <c r="D12" s="12">
        <v>0.5</v>
      </c>
      <c r="E12" s="12">
        <f t="shared" si="6"/>
        <v>1238.8917529209727</v>
      </c>
      <c r="F12" s="13">
        <f t="shared" si="0"/>
        <v>821.81874157278457</v>
      </c>
      <c r="G12" s="13">
        <f t="shared" si="7"/>
        <v>3371.1368113501776</v>
      </c>
      <c r="H12" s="13">
        <f t="shared" si="1"/>
        <v>5081.9887431103925</v>
      </c>
      <c r="I12" s="13">
        <f t="shared" si="8"/>
        <v>5225.6656897844523</v>
      </c>
      <c r="J12" s="13">
        <f t="shared" si="9"/>
        <v>5087.5907904674159</v>
      </c>
      <c r="K12" s="13">
        <f t="shared" si="10"/>
        <v>-138.0748993170364</v>
      </c>
      <c r="L12" s="12">
        <f t="shared" si="11"/>
        <v>5.6020473570233307</v>
      </c>
      <c r="M12" s="4"/>
      <c r="P12" s="10">
        <v>40543</v>
      </c>
      <c r="Q12" s="7">
        <f t="shared" si="17"/>
        <v>10825.77106748987</v>
      </c>
      <c r="R12" s="12">
        <f t="shared" si="12"/>
        <v>156375.29673445271</v>
      </c>
      <c r="S12" s="12">
        <f t="shared" si="13"/>
        <v>329685.89587862609</v>
      </c>
      <c r="T12" s="12">
        <f t="shared" si="14"/>
        <v>173310.59914417338</v>
      </c>
      <c r="U12" s="12">
        <f t="shared" si="15"/>
        <v>46031.570440749645</v>
      </c>
      <c r="V12" s="19">
        <f t="shared" si="16"/>
        <v>1.1082990904789725</v>
      </c>
      <c r="W12" s="19">
        <f>AD23</f>
        <v>0.13034898108535398</v>
      </c>
    </row>
    <row r="13" spans="1:33" ht="14.1" customHeight="1">
      <c r="A13" s="10">
        <v>37589</v>
      </c>
      <c r="B13" s="6">
        <v>1.43418</v>
      </c>
      <c r="C13" s="28">
        <f>VLOOKUP(A13,'[1]Sheet0 (2)'!$A$1:$F$65536,6,)</f>
        <v>0.195562435500516</v>
      </c>
      <c r="D13" s="12">
        <v>0.5</v>
      </c>
      <c r="E13" s="12">
        <f t="shared" si="6"/>
        <v>1510.7203600575531</v>
      </c>
      <c r="F13" s="13">
        <f t="shared" si="0"/>
        <v>1053.3687264203609</v>
      </c>
      <c r="G13" s="13">
        <f t="shared" si="7"/>
        <v>4424.5055377705385</v>
      </c>
      <c r="H13" s="13">
        <f t="shared" si="1"/>
        <v>6345.5373521597512</v>
      </c>
      <c r="I13" s="13">
        <f t="shared" si="8"/>
        <v>6736.3860498420054</v>
      </c>
      <c r="J13" s="13">
        <f t="shared" si="9"/>
        <v>6351.1393995167746</v>
      </c>
      <c r="K13" s="13">
        <f t="shared" si="10"/>
        <v>-385.2466503252308</v>
      </c>
      <c r="L13" s="12">
        <f t="shared" si="11"/>
        <v>5.6020473570233307</v>
      </c>
      <c r="M13" s="4"/>
      <c r="P13" s="10">
        <v>40907</v>
      </c>
      <c r="Q13" s="7">
        <f t="shared" si="17"/>
        <v>27892.583033411502</v>
      </c>
      <c r="R13" s="12">
        <f t="shared" si="12"/>
        <v>184267.87976786421</v>
      </c>
      <c r="S13" s="12">
        <f t="shared" si="13"/>
        <v>292353.12068205501</v>
      </c>
      <c r="T13" s="12">
        <f t="shared" si="14"/>
        <v>108085.2409141908</v>
      </c>
      <c r="U13" s="12">
        <f t="shared" si="15"/>
        <v>46031.570440749645</v>
      </c>
      <c r="V13" s="19">
        <f t="shared" si="16"/>
        <v>0.58656582498454812</v>
      </c>
      <c r="W13" s="19">
        <f>AG24</f>
        <v>7.6724733589916383E-2</v>
      </c>
      <c r="Y13" s="10">
        <v>37621</v>
      </c>
      <c r="Z13" s="4">
        <f t="shared" ref="Z13:Z20" si="18">VLOOKUP(Y13,P:Q,2,)</f>
        <v>8833.6944564624901</v>
      </c>
      <c r="AA13" s="4">
        <f>0-Z13</f>
        <v>-8833.6944564624901</v>
      </c>
      <c r="AB13" s="10">
        <v>37621</v>
      </c>
      <c r="AC13" s="4">
        <f t="shared" ref="AC13:AC21" si="19">VLOOKUP(AB13,P:Q,2,)</f>
        <v>8833.6944564624901</v>
      </c>
      <c r="AD13" s="4">
        <f>0-AC13</f>
        <v>-8833.6944564624901</v>
      </c>
      <c r="AE13" s="10">
        <v>37621</v>
      </c>
      <c r="AF13" s="4">
        <f t="shared" ref="AF13:AF22" si="20">VLOOKUP(AE13,P:Q,2,)</f>
        <v>8833.6944564624901</v>
      </c>
      <c r="AG13" s="4">
        <f>0-AF13</f>
        <v>-8833.6944564624901</v>
      </c>
    </row>
    <row r="14" spans="1:33" ht="14.1" customHeight="1">
      <c r="A14" s="10">
        <v>37621</v>
      </c>
      <c r="B14" s="6">
        <v>1.35765</v>
      </c>
      <c r="C14" s="28">
        <f>VLOOKUP(A14,'[1]Sheet0 (2)'!$A$1:$F$65536,6,)</f>
        <v>0.14081632653061224</v>
      </c>
      <c r="D14" s="12">
        <v>0.5</v>
      </c>
      <c r="E14" s="12">
        <f t="shared" si="6"/>
        <v>2102.910453977509</v>
      </c>
      <c r="F14" s="13">
        <f t="shared" si="0"/>
        <v>1548.9341538522513</v>
      </c>
      <c r="G14" s="13">
        <f t="shared" si="7"/>
        <v>5973.4396916227897</v>
      </c>
      <c r="H14" s="13">
        <f t="shared" si="1"/>
        <v>8109.8403973316808</v>
      </c>
      <c r="I14" s="13">
        <f t="shared" si="8"/>
        <v>8839.2965038195143</v>
      </c>
      <c r="J14" s="13">
        <f t="shared" si="9"/>
        <v>8115.4424446887042</v>
      </c>
      <c r="K14" s="13">
        <f t="shared" si="10"/>
        <v>-723.85405913081013</v>
      </c>
      <c r="L14" s="12">
        <f t="shared" si="11"/>
        <v>5.6020473570233307</v>
      </c>
      <c r="M14" s="4"/>
      <c r="P14" s="10">
        <v>41274</v>
      </c>
      <c r="Q14" s="7">
        <f t="shared" si="17"/>
        <v>44931.482581166871</v>
      </c>
      <c r="R14" s="12">
        <f t="shared" si="12"/>
        <v>229199.36234903109</v>
      </c>
      <c r="S14" s="12">
        <f t="shared" si="13"/>
        <v>346706.85506419779</v>
      </c>
      <c r="T14" s="12">
        <f t="shared" si="14"/>
        <v>117507.49271516671</v>
      </c>
      <c r="U14" s="12">
        <f t="shared" si="15"/>
        <v>46031.570440749645</v>
      </c>
      <c r="V14" s="19">
        <f t="shared" si="16"/>
        <v>0.51268682212223204</v>
      </c>
      <c r="W14" s="19">
        <f>AA38</f>
        <v>6.9189958330229118E-2</v>
      </c>
      <c r="Y14" s="10">
        <v>37986</v>
      </c>
      <c r="Z14" s="4">
        <f t="shared" si="18"/>
        <v>22045.812925719038</v>
      </c>
      <c r="AA14" s="4">
        <f>0-Z14</f>
        <v>-22045.812925719038</v>
      </c>
      <c r="AB14" s="10">
        <v>37986</v>
      </c>
      <c r="AC14" s="4">
        <f t="shared" si="19"/>
        <v>22045.812925719038</v>
      </c>
      <c r="AD14" s="4">
        <f>0-AC14</f>
        <v>-22045.812925719038</v>
      </c>
      <c r="AE14" s="10">
        <v>37986</v>
      </c>
      <c r="AF14" s="4">
        <f t="shared" si="20"/>
        <v>22045.812925719038</v>
      </c>
      <c r="AG14" s="4">
        <f>0-AF14</f>
        <v>-22045.812925719038</v>
      </c>
    </row>
    <row r="15" spans="1:33" ht="14.1" customHeight="1">
      <c r="A15" s="10">
        <v>37650</v>
      </c>
      <c r="B15" s="11">
        <v>1.4998099999999999</v>
      </c>
      <c r="C15" s="28">
        <f>VLOOKUP(A15,'[1]Sheet0 (2)'!$A$1:$F$65536,6,)</f>
        <v>0.22272727272727272</v>
      </c>
      <c r="D15" s="12">
        <v>0.5</v>
      </c>
      <c r="E15" s="12">
        <f t="shared" si="6"/>
        <v>1253.1466942148761</v>
      </c>
      <c r="F15" s="13">
        <f t="shared" si="0"/>
        <v>835.53696415871093</v>
      </c>
      <c r="G15" s="13">
        <f t="shared" si="7"/>
        <v>6808.976655781501</v>
      </c>
      <c r="H15" s="13">
        <f t="shared" si="1"/>
        <v>10212.171278107651</v>
      </c>
      <c r="I15" s="13">
        <f t="shared" si="8"/>
        <v>10092.443198034391</v>
      </c>
      <c r="J15" s="13">
        <f t="shared" si="9"/>
        <v>10217.773325464674</v>
      </c>
      <c r="K15" s="13">
        <f t="shared" si="10"/>
        <v>125.33012743028303</v>
      </c>
      <c r="L15" s="12">
        <f t="shared" si="11"/>
        <v>5.6020473570233307</v>
      </c>
      <c r="M15" s="4"/>
      <c r="P15" s="10">
        <v>41639</v>
      </c>
      <c r="Q15" s="7">
        <f t="shared" si="17"/>
        <v>45940.103952986887</v>
      </c>
      <c r="R15" s="12">
        <f t="shared" si="12"/>
        <v>275139.46630201797</v>
      </c>
      <c r="S15" s="12">
        <f t="shared" si="13"/>
        <v>371236.40605747025</v>
      </c>
      <c r="T15" s="12">
        <f t="shared" si="14"/>
        <v>96096.939755452273</v>
      </c>
      <c r="U15" s="12">
        <f t="shared" si="15"/>
        <v>46031.570440749645</v>
      </c>
      <c r="V15" s="19">
        <f t="shared" si="16"/>
        <v>0.34926628682912242</v>
      </c>
      <c r="W15" s="19">
        <f>AD39</f>
        <v>4.964788064674508E-2</v>
      </c>
      <c r="Y15" s="10">
        <v>38352</v>
      </c>
      <c r="Z15" s="4">
        <f t="shared" si="18"/>
        <v>30614.299707877119</v>
      </c>
      <c r="AA15" s="4">
        <f t="shared" ref="AA15:AA20" si="21">0-Z15</f>
        <v>-30614.299707877119</v>
      </c>
      <c r="AB15" s="10">
        <v>38352</v>
      </c>
      <c r="AC15" s="4">
        <f t="shared" si="19"/>
        <v>30614.299707877119</v>
      </c>
      <c r="AD15" s="4">
        <f t="shared" ref="AD15:AD21" si="22">0-AC15</f>
        <v>-30614.299707877119</v>
      </c>
      <c r="AE15" s="10">
        <v>38352</v>
      </c>
      <c r="AF15" s="4">
        <f t="shared" si="20"/>
        <v>30614.299707877119</v>
      </c>
      <c r="AG15" s="4">
        <f t="shared" ref="AG15:AG22" si="23">0-AF15</f>
        <v>-30614.299707877119</v>
      </c>
    </row>
    <row r="16" spans="1:33" ht="14.1" customHeight="1">
      <c r="A16" s="10">
        <v>37680</v>
      </c>
      <c r="B16" s="11">
        <v>1.51193</v>
      </c>
      <c r="C16" s="28">
        <f>VLOOKUP(A16,'[1]Sheet0 (2)'!$A$1:$F$65536,6,)</f>
        <v>0.23057644110275688</v>
      </c>
      <c r="D16" s="12">
        <v>0.5</v>
      </c>
      <c r="E16" s="12">
        <f t="shared" si="6"/>
        <v>1183.2015816483565</v>
      </c>
      <c r="F16" s="13">
        <f t="shared" si="0"/>
        <v>782.57695901817976</v>
      </c>
      <c r="G16" s="13">
        <f t="shared" si="7"/>
        <v>7591.5536147996809</v>
      </c>
      <c r="H16" s="13">
        <f t="shared" si="1"/>
        <v>11477.897656824081</v>
      </c>
      <c r="I16" s="13">
        <f t="shared" si="8"/>
        <v>11275.644779682747</v>
      </c>
      <c r="J16" s="13">
        <f t="shared" si="9"/>
        <v>11483.499704181104</v>
      </c>
      <c r="K16" s="13">
        <f t="shared" si="10"/>
        <v>207.85492449835692</v>
      </c>
      <c r="L16" s="12">
        <f t="shared" si="11"/>
        <v>5.6020473570233307</v>
      </c>
      <c r="M16" s="4"/>
      <c r="P16" s="10">
        <v>42004</v>
      </c>
      <c r="Q16" s="7">
        <f t="shared" si="17"/>
        <v>41955.355688905111</v>
      </c>
      <c r="R16" s="12">
        <f t="shared" si="12"/>
        <v>317094.82199092308</v>
      </c>
      <c r="S16" s="12">
        <f t="shared" si="13"/>
        <v>605467.89646980888</v>
      </c>
      <c r="T16" s="12">
        <f t="shared" si="14"/>
        <v>288373.0744788858</v>
      </c>
      <c r="U16" s="12">
        <f t="shared" si="15"/>
        <v>46031.570440749645</v>
      </c>
      <c r="V16" s="19">
        <f t="shared" si="16"/>
        <v>0.9094222121581681</v>
      </c>
      <c r="W16" s="19">
        <f>AG40</f>
        <v>9.9056284546401807E-2</v>
      </c>
      <c r="Y16" s="10">
        <v>38716</v>
      </c>
      <c r="Z16" s="4">
        <f t="shared" si="18"/>
        <v>46998.561879728746</v>
      </c>
      <c r="AA16" s="4">
        <f t="shared" si="21"/>
        <v>-46998.561879728746</v>
      </c>
      <c r="AB16" s="10">
        <v>38716</v>
      </c>
      <c r="AC16" s="4">
        <f t="shared" si="19"/>
        <v>46998.561879728746</v>
      </c>
      <c r="AD16" s="4">
        <f t="shared" si="22"/>
        <v>-46998.561879728746</v>
      </c>
      <c r="AE16" s="10">
        <v>38716</v>
      </c>
      <c r="AF16" s="4">
        <f t="shared" si="20"/>
        <v>46998.561879728746</v>
      </c>
      <c r="AG16" s="4">
        <f t="shared" si="23"/>
        <v>-46998.561879728746</v>
      </c>
    </row>
    <row r="17" spans="1:33" ht="14.1" customHeight="1">
      <c r="A17" s="10">
        <v>37711</v>
      </c>
      <c r="B17" s="11">
        <v>1.51058</v>
      </c>
      <c r="C17" s="28">
        <f>VLOOKUP(A17,'[1]Sheet0 (2)'!$A$1:$F$65536,6,)</f>
        <v>0.21279761904761904</v>
      </c>
      <c r="D17" s="12">
        <v>0.5</v>
      </c>
      <c r="E17" s="12">
        <f t="shared" si="6"/>
        <v>1344.5088842828798</v>
      </c>
      <c r="F17" s="13">
        <f t="shared" si="0"/>
        <v>890.06135675229359</v>
      </c>
      <c r="G17" s="13">
        <f t="shared" si="7"/>
        <v>8481.614971551975</v>
      </c>
      <c r="H17" s="13">
        <f t="shared" si="1"/>
        <v>12812.157943726983</v>
      </c>
      <c r="I17" s="13">
        <f t="shared" si="8"/>
        <v>12620.153663965626</v>
      </c>
      <c r="J17" s="13">
        <f t="shared" si="9"/>
        <v>12817.759991084005</v>
      </c>
      <c r="K17" s="13">
        <f t="shared" si="10"/>
        <v>197.60632711837934</v>
      </c>
      <c r="L17" s="12">
        <f t="shared" si="11"/>
        <v>5.6020473570233307</v>
      </c>
      <c r="M17" s="4"/>
      <c r="P17" s="10">
        <v>42369</v>
      </c>
      <c r="Q17" s="7">
        <f t="shared" si="17"/>
        <v>15008.642223971779</v>
      </c>
      <c r="R17" s="12">
        <f t="shared" si="12"/>
        <v>332103.46421489486</v>
      </c>
      <c r="S17" s="12">
        <f t="shared" si="13"/>
        <v>673792.73267301335</v>
      </c>
      <c r="T17" s="12">
        <f t="shared" si="14"/>
        <v>341689.26845811849</v>
      </c>
      <c r="U17" s="12">
        <f t="shared" si="15"/>
        <v>46031.570440749645</v>
      </c>
      <c r="V17" s="19">
        <f t="shared" si="16"/>
        <v>1.0288639092214376</v>
      </c>
      <c r="W17" s="19">
        <f>AA56</f>
        <v>9.7491174955932625E-2</v>
      </c>
      <c r="Y17" s="10">
        <v>39080</v>
      </c>
      <c r="Z17" s="4">
        <f t="shared" si="18"/>
        <v>23067.683301699872</v>
      </c>
      <c r="AA17" s="4">
        <f t="shared" si="21"/>
        <v>-23067.683301699872</v>
      </c>
      <c r="AB17" s="10">
        <v>39080</v>
      </c>
      <c r="AC17" s="4">
        <f t="shared" si="19"/>
        <v>23067.683301699872</v>
      </c>
      <c r="AD17" s="4">
        <f t="shared" si="22"/>
        <v>-23067.683301699872</v>
      </c>
      <c r="AE17" s="10">
        <v>39080</v>
      </c>
      <c r="AF17" s="4">
        <f t="shared" si="20"/>
        <v>23067.683301699872</v>
      </c>
      <c r="AG17" s="4">
        <f t="shared" si="23"/>
        <v>-23067.683301699872</v>
      </c>
    </row>
    <row r="18" spans="1:33" ht="14.1" customHeight="1">
      <c r="A18" s="10">
        <v>37741</v>
      </c>
      <c r="B18" s="11">
        <v>1.5214400000000001</v>
      </c>
      <c r="C18" s="28">
        <f>VLOOKUP(A18,'[1]Sheet0 (2)'!$A$1:$F$65536,6,)</f>
        <v>0.22031403336604513</v>
      </c>
      <c r="D18" s="12">
        <v>0.5</v>
      </c>
      <c r="E18" s="12">
        <f t="shared" si="6"/>
        <v>1275.0551108911061</v>
      </c>
      <c r="F18" s="13">
        <f t="shared" si="0"/>
        <v>838.05809686291013</v>
      </c>
      <c r="G18" s="13">
        <f t="shared" si="7"/>
        <v>9319.6730684148861</v>
      </c>
      <c r="H18" s="13">
        <f t="shared" si="1"/>
        <v>14179.323393209146</v>
      </c>
      <c r="I18" s="13">
        <f t="shared" si="8"/>
        <v>13895.208774856732</v>
      </c>
      <c r="J18" s="13">
        <f t="shared" si="9"/>
        <v>14184.925440566169</v>
      </c>
      <c r="K18" s="13">
        <f t="shared" si="10"/>
        <v>289.71666570943671</v>
      </c>
      <c r="L18" s="12">
        <f t="shared" si="11"/>
        <v>5.6020473570233307</v>
      </c>
      <c r="M18" s="4"/>
      <c r="P18" s="10">
        <v>42734</v>
      </c>
      <c r="Q18" s="7">
        <f t="shared" si="17"/>
        <v>30848.331982331001</v>
      </c>
      <c r="R18" s="12">
        <f t="shared" si="12"/>
        <v>362951.79619722586</v>
      </c>
      <c r="S18" s="12">
        <f t="shared" si="13"/>
        <v>628945.96724355733</v>
      </c>
      <c r="T18" s="12">
        <f t="shared" si="14"/>
        <v>265994.17104633147</v>
      </c>
      <c r="U18" s="12">
        <f t="shared" si="15"/>
        <v>46031.570440749645</v>
      </c>
      <c r="V18" s="19">
        <f t="shared" si="16"/>
        <v>0.73286363046896674</v>
      </c>
      <c r="W18" s="19">
        <f>AD57</f>
        <v>7.208496081683391E-2</v>
      </c>
      <c r="Y18" s="10">
        <v>39444</v>
      </c>
      <c r="Z18" s="4">
        <f t="shared" si="18"/>
        <v>0</v>
      </c>
      <c r="AA18" s="4">
        <f t="shared" si="21"/>
        <v>0</v>
      </c>
      <c r="AB18" s="10">
        <v>39444</v>
      </c>
      <c r="AC18" s="4">
        <f t="shared" si="19"/>
        <v>0</v>
      </c>
      <c r="AD18" s="4">
        <f t="shared" si="22"/>
        <v>0</v>
      </c>
      <c r="AE18" s="10">
        <v>39444</v>
      </c>
      <c r="AF18" s="4">
        <f t="shared" si="20"/>
        <v>0</v>
      </c>
      <c r="AG18" s="4">
        <f t="shared" si="23"/>
        <v>0</v>
      </c>
    </row>
    <row r="19" spans="1:33" ht="14.1" customHeight="1">
      <c r="A19" s="10">
        <v>37771</v>
      </c>
      <c r="B19" s="11">
        <v>1.57626</v>
      </c>
      <c r="C19" s="28">
        <f>VLOOKUP(A19,'[1]Sheet0 (2)'!$A$1:$F$65536,6,)</f>
        <v>0.26887481734047736</v>
      </c>
      <c r="D19" s="12">
        <v>0.5</v>
      </c>
      <c r="E19" s="12">
        <f t="shared" si="6"/>
        <v>870.72725596818259</v>
      </c>
      <c r="F19" s="13">
        <f t="shared" si="0"/>
        <v>552.4007815767593</v>
      </c>
      <c r="G19" s="13">
        <f t="shared" si="7"/>
        <v>9872.0738499916461</v>
      </c>
      <c r="H19" s="13">
        <f t="shared" si="1"/>
        <v>15560.955126787832</v>
      </c>
      <c r="I19" s="13">
        <f t="shared" si="8"/>
        <v>14765.936030824914</v>
      </c>
      <c r="J19" s="13">
        <f t="shared" si="9"/>
        <v>15566.557174144855</v>
      </c>
      <c r="K19" s="13">
        <f t="shared" si="10"/>
        <v>800.62114331994053</v>
      </c>
      <c r="L19" s="12">
        <f t="shared" si="11"/>
        <v>5.6020473570233307</v>
      </c>
      <c r="M19" s="4"/>
      <c r="P19" s="10"/>
      <c r="Q19" s="7"/>
      <c r="R19" s="6"/>
      <c r="S19" s="12"/>
      <c r="T19" s="12"/>
      <c r="U19" s="12"/>
      <c r="V19" s="19"/>
      <c r="W19" s="19"/>
      <c r="Y19" s="10">
        <v>39813</v>
      </c>
      <c r="Z19" s="4">
        <f t="shared" si="18"/>
        <v>8664.3918904117891</v>
      </c>
      <c r="AA19" s="4">
        <f t="shared" si="21"/>
        <v>-8664.3918904117891</v>
      </c>
      <c r="AB19" s="10">
        <v>39813</v>
      </c>
      <c r="AC19" s="4">
        <f t="shared" si="19"/>
        <v>8664.3918904117891</v>
      </c>
      <c r="AD19" s="4">
        <f t="shared" si="22"/>
        <v>-8664.3918904117891</v>
      </c>
      <c r="AE19" s="10">
        <v>39813</v>
      </c>
      <c r="AF19" s="4">
        <f t="shared" si="20"/>
        <v>8664.3918904117891</v>
      </c>
      <c r="AG19" s="4">
        <f t="shared" si="23"/>
        <v>-8664.3918904117891</v>
      </c>
    </row>
    <row r="20" spans="1:33" ht="14.1" customHeight="1">
      <c r="A20" s="10">
        <v>37802</v>
      </c>
      <c r="B20" s="11">
        <v>1.4860199999999999</v>
      </c>
      <c r="C20" s="28">
        <f>VLOOKUP(A20,'[1]Sheet0 (2)'!$A$1:$F$65536,6,)</f>
        <v>0.16538090646094503</v>
      </c>
      <c r="D20" s="12">
        <v>0.5</v>
      </c>
      <c r="E20" s="12">
        <f t="shared" si="6"/>
        <v>1825.1099855026505</v>
      </c>
      <c r="F20" s="13">
        <f t="shared" si="0"/>
        <v>1228.1866902885902</v>
      </c>
      <c r="G20" s="13">
        <f t="shared" si="7"/>
        <v>11100.260540280236</v>
      </c>
      <c r="H20" s="13">
        <f t="shared" si="1"/>
        <v>16495.209168067235</v>
      </c>
      <c r="I20" s="13">
        <f t="shared" si="8"/>
        <v>16591.046016327564</v>
      </c>
      <c r="J20" s="13">
        <f t="shared" si="9"/>
        <v>16500.811215424259</v>
      </c>
      <c r="K20" s="13">
        <f t="shared" si="10"/>
        <v>-90.234800903304858</v>
      </c>
      <c r="L20" s="12">
        <f t="shared" si="11"/>
        <v>5.6020473570233307</v>
      </c>
      <c r="M20" s="20"/>
      <c r="Y20" s="10">
        <v>40178</v>
      </c>
      <c r="Z20" s="4">
        <f t="shared" si="18"/>
        <v>5319.479457706766</v>
      </c>
      <c r="AA20" s="4">
        <f t="shared" si="21"/>
        <v>-5319.479457706766</v>
      </c>
      <c r="AB20" s="10">
        <v>40178</v>
      </c>
      <c r="AC20" s="4">
        <f t="shared" si="19"/>
        <v>5319.479457706766</v>
      </c>
      <c r="AD20" s="4">
        <f t="shared" si="22"/>
        <v>-5319.479457706766</v>
      </c>
      <c r="AE20" s="10">
        <v>40178</v>
      </c>
      <c r="AF20" s="4">
        <f t="shared" si="20"/>
        <v>5319.479457706766</v>
      </c>
      <c r="AG20" s="4">
        <f t="shared" si="23"/>
        <v>-5319.479457706766</v>
      </c>
    </row>
    <row r="21" spans="1:33" ht="14.1" customHeight="1">
      <c r="A21" s="10">
        <v>37833</v>
      </c>
      <c r="B21" s="11">
        <v>1.4767399999999999</v>
      </c>
      <c r="C21" s="28">
        <f>VLOOKUP(A21,'[1]Sheet0 (2)'!$A$1:$F$65536,6,)</f>
        <v>0.15450643776824036</v>
      </c>
      <c r="D21" s="12">
        <v>0.5</v>
      </c>
      <c r="E21" s="12">
        <f t="shared" si="6"/>
        <v>1945.6625651605298</v>
      </c>
      <c r="F21" s="13">
        <f t="shared" si="0"/>
        <v>1317.5390151011891</v>
      </c>
      <c r="G21" s="13">
        <f t="shared" si="7"/>
        <v>12417.799555381425</v>
      </c>
      <c r="H21" s="13">
        <f t="shared" si="1"/>
        <v>18337.861315413964</v>
      </c>
      <c r="I21" s="13">
        <f t="shared" si="8"/>
        <v>18536.708581488092</v>
      </c>
      <c r="J21" s="13">
        <f t="shared" si="9"/>
        <v>18343.463362770988</v>
      </c>
      <c r="K21" s="13">
        <f t="shared" si="10"/>
        <v>-193.24521871710385</v>
      </c>
      <c r="L21" s="12">
        <f t="shared" si="11"/>
        <v>5.6020473570233307</v>
      </c>
      <c r="M21" s="4"/>
      <c r="Y21" s="10">
        <v>40178</v>
      </c>
      <c r="Z21" s="4"/>
      <c r="AA21" s="4">
        <f>VLOOKUP(Y21,P:S,4,)</f>
        <v>363808.21520729741</v>
      </c>
      <c r="AB21" s="10">
        <v>40543</v>
      </c>
      <c r="AC21" s="4">
        <f t="shared" si="19"/>
        <v>10825.77106748987</v>
      </c>
      <c r="AD21" s="4">
        <f t="shared" si="22"/>
        <v>-10825.77106748987</v>
      </c>
      <c r="AE21" s="10">
        <v>40543</v>
      </c>
      <c r="AF21" s="4">
        <f t="shared" si="20"/>
        <v>10825.77106748987</v>
      </c>
      <c r="AG21" s="4">
        <f t="shared" si="23"/>
        <v>-10825.77106748987</v>
      </c>
    </row>
    <row r="22" spans="1:33" ht="14.1" customHeight="1">
      <c r="A22" s="10">
        <v>37862</v>
      </c>
      <c r="B22" s="11">
        <v>1.42198</v>
      </c>
      <c r="C22" s="28">
        <f>VLOOKUP(A22,'[1]Sheet0 (2)'!$A$1:$F$65536,6,)</f>
        <v>0.12559017941454201</v>
      </c>
      <c r="D22" s="12">
        <v>0.5</v>
      </c>
      <c r="E22" s="12">
        <f t="shared" si="6"/>
        <v>2284.9782341386081</v>
      </c>
      <c r="F22" s="13">
        <f t="shared" si="0"/>
        <v>1606.8989958639418</v>
      </c>
      <c r="G22" s="13">
        <f t="shared" si="7"/>
        <v>14024.698551245367</v>
      </c>
      <c r="H22" s="13">
        <f t="shared" si="1"/>
        <v>19942.840845899886</v>
      </c>
      <c r="I22" s="13">
        <f t="shared" si="8"/>
        <v>20821.686815626701</v>
      </c>
      <c r="J22" s="13">
        <f t="shared" si="9"/>
        <v>19948.44289325691</v>
      </c>
      <c r="K22" s="13">
        <f t="shared" si="10"/>
        <v>-873.24392236979111</v>
      </c>
      <c r="L22" s="12">
        <f t="shared" si="11"/>
        <v>5.6020473570233307</v>
      </c>
      <c r="M22" s="4"/>
      <c r="Y22" s="4"/>
      <c r="Z22" s="4"/>
      <c r="AA22" s="20">
        <f>IRR(AA13:AA21)</f>
        <v>0.18417928503815739</v>
      </c>
      <c r="AB22" s="10">
        <v>40543</v>
      </c>
      <c r="AC22" s="4"/>
      <c r="AD22" s="4">
        <f>VLOOKUP(AB22,P:S,4,)</f>
        <v>329685.89587862609</v>
      </c>
      <c r="AE22" s="10">
        <v>40907</v>
      </c>
      <c r="AF22" s="4">
        <f t="shared" si="20"/>
        <v>27892.583033411502</v>
      </c>
      <c r="AG22" s="4">
        <f t="shared" si="23"/>
        <v>-27892.583033411502</v>
      </c>
    </row>
    <row r="23" spans="1:33" ht="14.1" customHeight="1">
      <c r="A23" s="10">
        <v>37894</v>
      </c>
      <c r="B23" s="11">
        <v>1.3671600000000002</v>
      </c>
      <c r="C23" s="28">
        <f>VLOOKUP(A23,'[1]Sheet0 (2)'!$A$1:$F$65536,6,)</f>
        <v>8.6448598130841117E-2</v>
      </c>
      <c r="D23" s="12">
        <v>0.5</v>
      </c>
      <c r="E23" s="12">
        <f t="shared" si="6"/>
        <v>2787.7036204035289</v>
      </c>
      <c r="F23" s="13">
        <f t="shared" si="0"/>
        <v>2039.047090613775</v>
      </c>
      <c r="G23" s="13">
        <f t="shared" si="7"/>
        <v>16063.745641859141</v>
      </c>
      <c r="H23" s="13">
        <f t="shared" si="1"/>
        <v>21961.710491724145</v>
      </c>
      <c r="I23" s="13">
        <f t="shared" si="8"/>
        <v>23609.390436030229</v>
      </c>
      <c r="J23" s="13">
        <f t="shared" si="9"/>
        <v>21967.312539081169</v>
      </c>
      <c r="K23" s="13">
        <f t="shared" si="10"/>
        <v>-1642.0778969490602</v>
      </c>
      <c r="L23" s="12">
        <f t="shared" si="11"/>
        <v>5.6020473570233307</v>
      </c>
      <c r="M23" s="4"/>
      <c r="Y23" s="4"/>
      <c r="Z23" s="4"/>
      <c r="AA23" s="4"/>
      <c r="AB23" s="4"/>
      <c r="AC23" s="4"/>
      <c r="AD23" s="20">
        <f>IRR(AD13:AD22)</f>
        <v>0.13034898108535398</v>
      </c>
      <c r="AE23" s="10">
        <v>40907</v>
      </c>
      <c r="AF23" s="4"/>
      <c r="AG23" s="4">
        <f>VLOOKUP(AE23,P:S,4,)</f>
        <v>292353.12068205501</v>
      </c>
    </row>
    <row r="24" spans="1:33" ht="14.1" customHeight="1">
      <c r="A24" s="10">
        <v>37925</v>
      </c>
      <c r="B24" s="11">
        <v>1.3483000000000001</v>
      </c>
      <c r="C24" s="28">
        <f>VLOOKUP(A24,'[1]Sheet0 (2)'!$A$1:$F$65536,6,)</f>
        <v>7.8776645041705284E-2</v>
      </c>
      <c r="D24" s="12">
        <v>0.5</v>
      </c>
      <c r="E24" s="12">
        <f t="shared" si="6"/>
        <v>2892.0945706258412</v>
      </c>
      <c r="F24" s="13">
        <f t="shared" si="0"/>
        <v>2144.9933773090866</v>
      </c>
      <c r="G24" s="13">
        <f t="shared" si="7"/>
        <v>18208.739019168228</v>
      </c>
      <c r="H24" s="13">
        <f t="shared" si="1"/>
        <v>24550.842819544523</v>
      </c>
      <c r="I24" s="13">
        <f t="shared" si="8"/>
        <v>26501.485006656072</v>
      </c>
      <c r="J24" s="13">
        <f t="shared" si="9"/>
        <v>24556.444866901547</v>
      </c>
      <c r="K24" s="13">
        <f t="shared" si="10"/>
        <v>-1945.0401397545247</v>
      </c>
      <c r="L24" s="12">
        <f t="shared" si="11"/>
        <v>5.6020473570233307</v>
      </c>
      <c r="M24" s="4"/>
      <c r="Y24" s="4"/>
      <c r="Z24" s="4"/>
      <c r="AA24" s="4"/>
      <c r="AB24" s="4"/>
      <c r="AC24" s="4"/>
      <c r="AD24" s="4"/>
      <c r="AE24" s="4"/>
      <c r="AF24" s="4"/>
      <c r="AG24" s="20">
        <f>IRR(AG13:AG23)</f>
        <v>7.6724733589916383E-2</v>
      </c>
    </row>
    <row r="25" spans="1:33" ht="14.1" customHeight="1">
      <c r="A25" s="10">
        <v>37953</v>
      </c>
      <c r="B25" s="11">
        <v>1.3972200000000001</v>
      </c>
      <c r="C25" s="28">
        <f>VLOOKUP(A25,'[1]Sheet0 (2)'!$A$1:$F$65536,6,)</f>
        <v>0.12075298438934802</v>
      </c>
      <c r="D25" s="12">
        <v>0.5</v>
      </c>
      <c r="E25" s="12">
        <f t="shared" si="6"/>
        <v>2344.4012712482536</v>
      </c>
      <c r="F25" s="13">
        <f t="shared" si="0"/>
        <v>1677.904174896046</v>
      </c>
      <c r="G25" s="13">
        <f t="shared" si="7"/>
        <v>19886.643194064272</v>
      </c>
      <c r="H25" s="13">
        <f t="shared" si="1"/>
        <v>27786.015603610485</v>
      </c>
      <c r="I25" s="13">
        <f t="shared" si="8"/>
        <v>28845.886277904327</v>
      </c>
      <c r="J25" s="13">
        <f t="shared" si="9"/>
        <v>27791.61765096751</v>
      </c>
      <c r="K25" s="13">
        <f t="shared" si="10"/>
        <v>-1054.2686269368169</v>
      </c>
      <c r="L25" s="12">
        <f t="shared" si="11"/>
        <v>5.6020473570233307</v>
      </c>
      <c r="M25" s="4"/>
    </row>
    <row r="26" spans="1:33" ht="14.1" customHeight="1">
      <c r="A26" s="10">
        <v>37986</v>
      </c>
      <c r="B26" s="11">
        <v>1.4970399999999999</v>
      </c>
      <c r="C26" s="28">
        <f>VLOOKUP(A26,'[1]Sheet0 (2)'!$A$1:$F$65536,6,)</f>
        <v>0.14629713766469787</v>
      </c>
      <c r="D26" s="12">
        <v>0.5</v>
      </c>
      <c r="E26" s="12">
        <f t="shared" si="6"/>
        <v>2039.223151634227</v>
      </c>
      <c r="F26" s="13">
        <f t="shared" si="0"/>
        <v>1362.1701167866104</v>
      </c>
      <c r="G26" s="13">
        <f t="shared" si="7"/>
        <v>21248.813310850885</v>
      </c>
      <c r="H26" s="13">
        <f t="shared" si="1"/>
        <v>31810.323478876206</v>
      </c>
      <c r="I26" s="13">
        <f t="shared" si="8"/>
        <v>30885.109429538552</v>
      </c>
      <c r="J26" s="13">
        <f t="shared" si="9"/>
        <v>31815.92552623323</v>
      </c>
      <c r="K26" s="13">
        <f t="shared" si="10"/>
        <v>930.81609669467798</v>
      </c>
      <c r="L26" s="12">
        <f t="shared" si="11"/>
        <v>5.6020473570233307</v>
      </c>
      <c r="M26" s="4"/>
      <c r="Y26" s="10">
        <v>37621</v>
      </c>
      <c r="Z26" s="4">
        <f t="shared" ref="Z26:Z36" si="24">VLOOKUP(Y26,P:Q,2,)</f>
        <v>8833.6944564624901</v>
      </c>
      <c r="AA26" s="4">
        <f>0-Z26</f>
        <v>-8833.6944564624901</v>
      </c>
      <c r="AB26" s="10">
        <v>37621</v>
      </c>
      <c r="AC26" s="4">
        <f t="shared" ref="AC26:AC37" si="25">VLOOKUP(AB26,P:Q,2,)</f>
        <v>8833.6944564624901</v>
      </c>
      <c r="AD26" s="4">
        <f>0-AC26</f>
        <v>-8833.6944564624901</v>
      </c>
      <c r="AE26" s="10">
        <v>37621</v>
      </c>
      <c r="AF26" s="4">
        <f t="shared" ref="AF26:AF38" si="26">VLOOKUP(AE26,P:Q,2,)</f>
        <v>8833.6944564624901</v>
      </c>
      <c r="AG26" s="4">
        <f>0-AF26</f>
        <v>-8833.6944564624901</v>
      </c>
    </row>
    <row r="27" spans="1:33" ht="14.1" customHeight="1">
      <c r="A27" s="10">
        <v>38016</v>
      </c>
      <c r="B27" s="11">
        <v>1.59073</v>
      </c>
      <c r="C27" s="28">
        <f>VLOOKUP(A27,'[1]Sheet0 (2)'!$A$1:$F$65536,6,)</f>
        <v>0.21860885275519421</v>
      </c>
      <c r="D27" s="12">
        <v>0.5</v>
      </c>
      <c r="E27" s="12">
        <f t="shared" si="6"/>
        <v>1290.649937288292</v>
      </c>
      <c r="F27" s="13">
        <f t="shared" si="0"/>
        <v>811.35701048467809</v>
      </c>
      <c r="G27" s="13">
        <f t="shared" si="7"/>
        <v>22060.170321335561</v>
      </c>
      <c r="H27" s="13">
        <f t="shared" si="1"/>
        <v>35091.774735258114</v>
      </c>
      <c r="I27" s="13">
        <f t="shared" si="8"/>
        <v>32175.759366826846</v>
      </c>
      <c r="J27" s="13">
        <f t="shared" si="9"/>
        <v>35097.376782615138</v>
      </c>
      <c r="K27" s="13">
        <f t="shared" si="10"/>
        <v>2921.6174157882924</v>
      </c>
      <c r="L27" s="12">
        <f t="shared" si="11"/>
        <v>5.6020473570233307</v>
      </c>
      <c r="M27" s="4"/>
      <c r="Y27" s="10">
        <v>37986</v>
      </c>
      <c r="Z27" s="4">
        <f t="shared" si="24"/>
        <v>22045.812925719038</v>
      </c>
      <c r="AA27" s="4">
        <f>0-Z27</f>
        <v>-22045.812925719038</v>
      </c>
      <c r="AB27" s="10">
        <v>37986</v>
      </c>
      <c r="AC27" s="4">
        <f t="shared" si="25"/>
        <v>22045.812925719038</v>
      </c>
      <c r="AD27" s="4">
        <f>0-AC27</f>
        <v>-22045.812925719038</v>
      </c>
      <c r="AE27" s="10">
        <v>37986</v>
      </c>
      <c r="AF27" s="4">
        <f t="shared" si="26"/>
        <v>22045.812925719038</v>
      </c>
      <c r="AG27" s="4">
        <f>0-AF27</f>
        <v>-22045.812925719038</v>
      </c>
    </row>
    <row r="28" spans="1:33" ht="14.1" customHeight="1">
      <c r="A28" s="10">
        <v>38044</v>
      </c>
      <c r="B28" s="11">
        <v>1.6750699999999998</v>
      </c>
      <c r="C28" s="28">
        <f>VLOOKUP(A28,'[1]Sheet0 (2)'!$A$1:$F$65536,6,)</f>
        <v>0.28245299910474486</v>
      </c>
      <c r="D28" s="12">
        <v>0.5</v>
      </c>
      <c r="E28" s="12">
        <f t="shared" si="6"/>
        <v>771.42517085587826</v>
      </c>
      <c r="F28" s="13">
        <f t="shared" si="0"/>
        <v>460.5330946503002</v>
      </c>
      <c r="G28" s="13">
        <f t="shared" si="7"/>
        <v>22520.703415985863</v>
      </c>
      <c r="H28" s="13">
        <f t="shared" si="1"/>
        <v>37723.754671015435</v>
      </c>
      <c r="I28" s="13">
        <f t="shared" si="8"/>
        <v>32947.184537682726</v>
      </c>
      <c r="J28" s="13">
        <f t="shared" si="9"/>
        <v>37729.356718372459</v>
      </c>
      <c r="K28" s="13">
        <f t="shared" si="10"/>
        <v>4782.1721806897331</v>
      </c>
      <c r="L28" s="12">
        <f t="shared" si="11"/>
        <v>5.6020473570233307</v>
      </c>
      <c r="M28" s="4"/>
      <c r="Y28" s="10">
        <v>38352</v>
      </c>
      <c r="Z28" s="4">
        <f t="shared" si="24"/>
        <v>30614.299707877119</v>
      </c>
      <c r="AA28" s="4">
        <f t="shared" ref="AA28:AA36" si="27">0-Z28</f>
        <v>-30614.299707877119</v>
      </c>
      <c r="AB28" s="10">
        <v>38352</v>
      </c>
      <c r="AC28" s="4">
        <f t="shared" si="25"/>
        <v>30614.299707877119</v>
      </c>
      <c r="AD28" s="4">
        <f t="shared" ref="AD28:AD37" si="28">0-AC28</f>
        <v>-30614.299707877119</v>
      </c>
      <c r="AE28" s="10">
        <v>38352</v>
      </c>
      <c r="AF28" s="4">
        <f t="shared" si="26"/>
        <v>30614.299707877119</v>
      </c>
      <c r="AG28" s="4">
        <f t="shared" ref="AG28:AG38" si="29">0-AF28</f>
        <v>-30614.299707877119</v>
      </c>
    </row>
    <row r="29" spans="1:33" ht="14.1" customHeight="1">
      <c r="A29" s="10">
        <v>38077</v>
      </c>
      <c r="B29" s="11">
        <v>1.7416199999999999</v>
      </c>
      <c r="C29" s="28">
        <f>VLOOKUP(A29,'[1]Sheet0 (2)'!$A$1:$F$65536,6,)</f>
        <v>0.29419583517944176</v>
      </c>
      <c r="D29" s="12">
        <v>0.5</v>
      </c>
      <c r="E29" s="12">
        <f t="shared" si="6"/>
        <v>690.39227439704632</v>
      </c>
      <c r="F29" s="13">
        <f t="shared" si="0"/>
        <v>396.40809958374751</v>
      </c>
      <c r="G29" s="13">
        <f t="shared" si="7"/>
        <v>22917.11151556961</v>
      </c>
      <c r="H29" s="13">
        <f t="shared" si="1"/>
        <v>39912.899757746345</v>
      </c>
      <c r="I29" s="13">
        <f t="shared" si="8"/>
        <v>33637.576812079773</v>
      </c>
      <c r="J29" s="13">
        <f t="shared" si="9"/>
        <v>39918.501805103369</v>
      </c>
      <c r="K29" s="13">
        <f t="shared" si="10"/>
        <v>6280.9249930235965</v>
      </c>
      <c r="L29" s="12">
        <f t="shared" si="11"/>
        <v>5.6020473570233307</v>
      </c>
      <c r="M29" s="4"/>
      <c r="Y29" s="10">
        <v>38716</v>
      </c>
      <c r="Z29" s="4">
        <f t="shared" si="24"/>
        <v>46998.561879728746</v>
      </c>
      <c r="AA29" s="4">
        <f t="shared" si="27"/>
        <v>-46998.561879728746</v>
      </c>
      <c r="AB29" s="10">
        <v>38716</v>
      </c>
      <c r="AC29" s="4">
        <f t="shared" si="25"/>
        <v>46998.561879728746</v>
      </c>
      <c r="AD29" s="4">
        <f t="shared" si="28"/>
        <v>-46998.561879728746</v>
      </c>
      <c r="AE29" s="10">
        <v>38716</v>
      </c>
      <c r="AF29" s="4">
        <f t="shared" si="26"/>
        <v>46998.561879728746</v>
      </c>
      <c r="AG29" s="4">
        <f t="shared" si="29"/>
        <v>-46998.561879728746</v>
      </c>
    </row>
    <row r="30" spans="1:33" ht="14.1" customHeight="1">
      <c r="A30" s="10">
        <v>38107</v>
      </c>
      <c r="B30" s="11">
        <v>1.5955899999999998</v>
      </c>
      <c r="C30" s="28">
        <f>VLOOKUP(A30,'[1]Sheet0 (2)'!$A$1:$F$65536,6,)</f>
        <v>0.1755155770074594</v>
      </c>
      <c r="D30" s="12">
        <v>0.5</v>
      </c>
      <c r="E30" s="12">
        <f t="shared" si="6"/>
        <v>1716.2292944662727</v>
      </c>
      <c r="F30" s="13">
        <f t="shared" si="0"/>
        <v>1075.6079534631533</v>
      </c>
      <c r="G30" s="13">
        <f t="shared" si="7"/>
        <v>23992.719469032763</v>
      </c>
      <c r="H30" s="13">
        <f t="shared" si="1"/>
        <v>38282.543257593985</v>
      </c>
      <c r="I30" s="13">
        <f t="shared" si="8"/>
        <v>35353.806106546042</v>
      </c>
      <c r="J30" s="13">
        <f t="shared" si="9"/>
        <v>38288.145304951009</v>
      </c>
      <c r="K30" s="13">
        <f t="shared" si="10"/>
        <v>2934.3391984049667</v>
      </c>
      <c r="L30" s="12">
        <f t="shared" si="11"/>
        <v>5.6020473570233307</v>
      </c>
      <c r="M30" s="4"/>
      <c r="Y30" s="10">
        <v>39080</v>
      </c>
      <c r="Z30" s="4">
        <f t="shared" si="24"/>
        <v>23067.683301699872</v>
      </c>
      <c r="AA30" s="4">
        <f t="shared" si="27"/>
        <v>-23067.683301699872</v>
      </c>
      <c r="AB30" s="10">
        <v>39080</v>
      </c>
      <c r="AC30" s="4">
        <f t="shared" si="25"/>
        <v>23067.683301699872</v>
      </c>
      <c r="AD30" s="4">
        <f t="shared" si="28"/>
        <v>-23067.683301699872</v>
      </c>
      <c r="AE30" s="10">
        <v>39080</v>
      </c>
      <c r="AF30" s="4">
        <f t="shared" si="26"/>
        <v>23067.683301699872</v>
      </c>
      <c r="AG30" s="4">
        <f t="shared" si="29"/>
        <v>-23067.683301699872</v>
      </c>
    </row>
    <row r="31" spans="1:33" ht="14.1" customHeight="1">
      <c r="A31" s="10">
        <v>38138</v>
      </c>
      <c r="B31" s="11">
        <v>1.5559100000000001</v>
      </c>
      <c r="C31" s="28">
        <f>VLOOKUP(A31,'[1]Sheet0 (2)'!$A$1:$F$65536,6,)</f>
        <v>0.15381263616557733</v>
      </c>
      <c r="D31" s="12">
        <v>0.5</v>
      </c>
      <c r="E31" s="12">
        <f t="shared" si="6"/>
        <v>1953.4847613216191</v>
      </c>
      <c r="F31" s="13">
        <f t="shared" si="0"/>
        <v>1255.5255518131632</v>
      </c>
      <c r="G31" s="13">
        <f t="shared" si="7"/>
        <v>25248.245020845927</v>
      </c>
      <c r="H31" s="13">
        <f t="shared" si="1"/>
        <v>39283.996910384391</v>
      </c>
      <c r="I31" s="13">
        <f t="shared" si="8"/>
        <v>37307.290867867661</v>
      </c>
      <c r="J31" s="13">
        <f t="shared" si="9"/>
        <v>39289.598957741415</v>
      </c>
      <c r="K31" s="13">
        <f t="shared" si="10"/>
        <v>1982.3080898737535</v>
      </c>
      <c r="L31" s="12">
        <f t="shared" si="11"/>
        <v>5.6020473570233307</v>
      </c>
      <c r="M31" s="4"/>
      <c r="Y31" s="10">
        <v>39444</v>
      </c>
      <c r="Z31" s="4">
        <f t="shared" si="24"/>
        <v>0</v>
      </c>
      <c r="AA31" s="4">
        <f t="shared" si="27"/>
        <v>0</v>
      </c>
      <c r="AB31" s="10">
        <v>39444</v>
      </c>
      <c r="AC31" s="4">
        <f t="shared" si="25"/>
        <v>0</v>
      </c>
      <c r="AD31" s="4">
        <f t="shared" si="28"/>
        <v>0</v>
      </c>
      <c r="AE31" s="10">
        <v>39444</v>
      </c>
      <c r="AF31" s="4">
        <f t="shared" si="26"/>
        <v>0</v>
      </c>
      <c r="AG31" s="4">
        <f t="shared" si="29"/>
        <v>0</v>
      </c>
    </row>
    <row r="32" spans="1:33" ht="14.1" customHeight="1">
      <c r="A32" s="10">
        <v>38168</v>
      </c>
      <c r="B32" s="11">
        <v>1.3991600000000002</v>
      </c>
      <c r="C32" s="28">
        <f>VLOOKUP(A32,'[1]Sheet0 (2)'!$A$1:$F$65536,6,)</f>
        <v>6.1717738454898578E-2</v>
      </c>
      <c r="D32" s="12">
        <v>0.5</v>
      </c>
      <c r="E32" s="12">
        <f t="shared" si="6"/>
        <v>3131.0888547969457</v>
      </c>
      <c r="F32" s="13">
        <f t="shared" si="0"/>
        <v>2237.8347399846662</v>
      </c>
      <c r="G32" s="13">
        <f t="shared" si="7"/>
        <v>27486.079760830595</v>
      </c>
      <c r="H32" s="13">
        <f t="shared" si="1"/>
        <v>38457.423358163738</v>
      </c>
      <c r="I32" s="13">
        <f t="shared" si="8"/>
        <v>40438.379722664606</v>
      </c>
      <c r="J32" s="13">
        <f t="shared" si="9"/>
        <v>38463.025405520762</v>
      </c>
      <c r="K32" s="13">
        <f t="shared" si="10"/>
        <v>-1975.3543171438432</v>
      </c>
      <c r="L32" s="12">
        <f t="shared" si="11"/>
        <v>5.6020473570233307</v>
      </c>
      <c r="M32" s="4"/>
      <c r="Y32" s="10">
        <v>39813</v>
      </c>
      <c r="Z32" s="4">
        <f t="shared" si="24"/>
        <v>8664.3918904117891</v>
      </c>
      <c r="AA32" s="4">
        <f t="shared" si="27"/>
        <v>-8664.3918904117891</v>
      </c>
      <c r="AB32" s="10">
        <v>39813</v>
      </c>
      <c r="AC32" s="4">
        <f t="shared" si="25"/>
        <v>8664.3918904117891</v>
      </c>
      <c r="AD32" s="4">
        <f t="shared" si="28"/>
        <v>-8664.3918904117891</v>
      </c>
      <c r="AE32" s="10">
        <v>39813</v>
      </c>
      <c r="AF32" s="4">
        <f t="shared" si="26"/>
        <v>8664.3918904117891</v>
      </c>
      <c r="AG32" s="4">
        <f t="shared" si="29"/>
        <v>-8664.3918904117891</v>
      </c>
    </row>
    <row r="33" spans="1:33" ht="14.1" customHeight="1">
      <c r="A33" s="10">
        <v>38198</v>
      </c>
      <c r="B33" s="11">
        <v>1.3862000000000001</v>
      </c>
      <c r="C33" s="28">
        <f>VLOOKUP(A33,'[1]Sheet0 (2)'!$A$1:$F$65536,6,)</f>
        <v>5.7716973065412569E-2</v>
      </c>
      <c r="D33" s="12">
        <v>0.5</v>
      </c>
      <c r="E33" s="12">
        <f t="shared" si="6"/>
        <v>3188.5126974050622</v>
      </c>
      <c r="F33" s="13">
        <f t="shared" si="0"/>
        <v>2300.1822950548708</v>
      </c>
      <c r="G33" s="13">
        <f t="shared" si="7"/>
        <v>29786.262055885465</v>
      </c>
      <c r="H33" s="13">
        <f t="shared" si="1"/>
        <v>41289.716461868433</v>
      </c>
      <c r="I33" s="13">
        <f t="shared" si="8"/>
        <v>43626.892420069671</v>
      </c>
      <c r="J33" s="13">
        <f t="shared" si="9"/>
        <v>41295.318509225457</v>
      </c>
      <c r="K33" s="13">
        <f t="shared" si="10"/>
        <v>-2331.573910844214</v>
      </c>
      <c r="L33" s="12">
        <f t="shared" si="11"/>
        <v>5.6020473570233307</v>
      </c>
      <c r="M33" s="4"/>
      <c r="Y33" s="10">
        <v>40178</v>
      </c>
      <c r="Z33" s="4">
        <f t="shared" si="24"/>
        <v>5319.479457706766</v>
      </c>
      <c r="AA33" s="4">
        <f t="shared" si="27"/>
        <v>-5319.479457706766</v>
      </c>
      <c r="AB33" s="10">
        <v>40178</v>
      </c>
      <c r="AC33" s="4">
        <f t="shared" si="25"/>
        <v>5319.479457706766</v>
      </c>
      <c r="AD33" s="4">
        <f t="shared" si="28"/>
        <v>-5319.479457706766</v>
      </c>
      <c r="AE33" s="10">
        <v>40178</v>
      </c>
      <c r="AF33" s="4">
        <f t="shared" si="26"/>
        <v>5319.479457706766</v>
      </c>
      <c r="AG33" s="4">
        <f t="shared" si="29"/>
        <v>-5319.479457706766</v>
      </c>
    </row>
    <row r="34" spans="1:33" ht="14.1" customHeight="1">
      <c r="A34" s="10">
        <v>38230</v>
      </c>
      <c r="B34" s="11">
        <v>1.34206</v>
      </c>
      <c r="C34" s="28">
        <f>VLOOKUP(A34,'[1]Sheet0 (2)'!$A$1:$F$65536,6,)</f>
        <v>4.4049131723845829E-2</v>
      </c>
      <c r="D34" s="12">
        <v>0.5</v>
      </c>
      <c r="E34" s="12">
        <f t="shared" si="6"/>
        <v>3388.6264667929959</v>
      </c>
      <c r="F34" s="13">
        <f t="shared" si="0"/>
        <v>2524.9440910190274</v>
      </c>
      <c r="G34" s="13">
        <f t="shared" si="7"/>
        <v>32311.206146904493</v>
      </c>
      <c r="H34" s="13">
        <f t="shared" si="1"/>
        <v>43363.577321514647</v>
      </c>
      <c r="I34" s="13">
        <f t="shared" si="8"/>
        <v>47015.518886862665</v>
      </c>
      <c r="J34" s="13">
        <f t="shared" si="9"/>
        <v>43369.179368871672</v>
      </c>
      <c r="K34" s="13">
        <f t="shared" si="10"/>
        <v>-3646.339517990993</v>
      </c>
      <c r="L34" s="12">
        <f t="shared" si="11"/>
        <v>5.6020473570233307</v>
      </c>
      <c r="M34" s="4"/>
      <c r="Y34" s="10">
        <v>40543</v>
      </c>
      <c r="Z34" s="4">
        <f t="shared" si="24"/>
        <v>10825.77106748987</v>
      </c>
      <c r="AA34" s="4">
        <f t="shared" si="27"/>
        <v>-10825.77106748987</v>
      </c>
      <c r="AB34" s="10">
        <v>40543</v>
      </c>
      <c r="AC34" s="4">
        <f t="shared" si="25"/>
        <v>10825.77106748987</v>
      </c>
      <c r="AD34" s="4">
        <f t="shared" si="28"/>
        <v>-10825.77106748987</v>
      </c>
      <c r="AE34" s="10">
        <v>40543</v>
      </c>
      <c r="AF34" s="4">
        <f t="shared" si="26"/>
        <v>10825.77106748987</v>
      </c>
      <c r="AG34" s="4">
        <f t="shared" si="29"/>
        <v>-10825.77106748987</v>
      </c>
    </row>
    <row r="35" spans="1:33" ht="14.1" customHeight="1">
      <c r="A35" s="10">
        <v>38260</v>
      </c>
      <c r="B35" s="11">
        <v>1.3967000000000001</v>
      </c>
      <c r="C35" s="28">
        <f>VLOOKUP(A35,'[1]Sheet0 (2)'!$A$1:$F$65536,6,)</f>
        <v>5.581200167855644E-2</v>
      </c>
      <c r="D35" s="12">
        <v>0.5</v>
      </c>
      <c r="E35" s="12">
        <f t="shared" si="6"/>
        <v>3216.0385390008155</v>
      </c>
      <c r="F35" s="13">
        <f t="shared" si="0"/>
        <v>2302.5979372813167</v>
      </c>
      <c r="G35" s="13">
        <f t="shared" si="7"/>
        <v>34613.804084185809</v>
      </c>
      <c r="H35" s="13">
        <f t="shared" si="1"/>
        <v>48345.100164382318</v>
      </c>
      <c r="I35" s="13">
        <f t="shared" si="8"/>
        <v>50231.557425863481</v>
      </c>
      <c r="J35" s="13">
        <f t="shared" si="9"/>
        <v>48350.702211739343</v>
      </c>
      <c r="K35" s="13">
        <f t="shared" si="10"/>
        <v>-1880.855214124138</v>
      </c>
      <c r="L35" s="12">
        <f t="shared" si="11"/>
        <v>5.6020473570233307</v>
      </c>
      <c r="M35" s="4"/>
      <c r="Y35" s="10">
        <v>40907</v>
      </c>
      <c r="Z35" s="4">
        <f t="shared" si="24"/>
        <v>27892.583033411502</v>
      </c>
      <c r="AA35" s="4">
        <f t="shared" si="27"/>
        <v>-27892.583033411502</v>
      </c>
      <c r="AB35" s="10">
        <v>40907</v>
      </c>
      <c r="AC35" s="4">
        <f t="shared" si="25"/>
        <v>27892.583033411502</v>
      </c>
      <c r="AD35" s="4">
        <f t="shared" si="28"/>
        <v>-27892.583033411502</v>
      </c>
      <c r="AE35" s="10">
        <v>40907</v>
      </c>
      <c r="AF35" s="4">
        <f t="shared" si="26"/>
        <v>27892.583033411502</v>
      </c>
      <c r="AG35" s="4">
        <f t="shared" si="29"/>
        <v>-27892.583033411502</v>
      </c>
    </row>
    <row r="36" spans="1:33" ht="14.1" customHeight="1">
      <c r="A36" s="10">
        <v>38289</v>
      </c>
      <c r="B36" s="11">
        <v>1.32054</v>
      </c>
      <c r="C36" s="28">
        <f>VLOOKUP(A36,'[1]Sheet0 (2)'!$A$1:$F$65536,6,)</f>
        <v>2.0842017507294707E-2</v>
      </c>
      <c r="D36" s="12">
        <v>0.5</v>
      </c>
      <c r="E36" s="12">
        <f t="shared" si="6"/>
        <v>3742.3556666396189</v>
      </c>
      <c r="F36" s="13">
        <f t="shared" si="0"/>
        <v>2833.9585825795648</v>
      </c>
      <c r="G36" s="13">
        <f t="shared" si="7"/>
        <v>37447.762666765375</v>
      </c>
      <c r="H36" s="13">
        <f t="shared" si="1"/>
        <v>49451.268511970353</v>
      </c>
      <c r="I36" s="13">
        <f t="shared" si="8"/>
        <v>53973.913092503099</v>
      </c>
      <c r="J36" s="13">
        <f t="shared" si="9"/>
        <v>49456.870559327377</v>
      </c>
      <c r="K36" s="13">
        <f t="shared" si="10"/>
        <v>-4517.0425331757215</v>
      </c>
      <c r="L36" s="12">
        <f t="shared" si="11"/>
        <v>5.6020473570233307</v>
      </c>
      <c r="M36" s="4"/>
      <c r="Y36" s="10">
        <v>41274</v>
      </c>
      <c r="Z36" s="4">
        <f t="shared" si="24"/>
        <v>44931.482581166871</v>
      </c>
      <c r="AA36" s="4">
        <f t="shared" si="27"/>
        <v>-44931.482581166871</v>
      </c>
      <c r="AB36" s="10">
        <v>41274</v>
      </c>
      <c r="AC36" s="4">
        <f t="shared" si="25"/>
        <v>44931.482581166871</v>
      </c>
      <c r="AD36" s="4">
        <f t="shared" si="28"/>
        <v>-44931.482581166871</v>
      </c>
      <c r="AE36" s="10">
        <v>41274</v>
      </c>
      <c r="AF36" s="4">
        <f t="shared" si="26"/>
        <v>44931.482581166871</v>
      </c>
      <c r="AG36" s="4">
        <f t="shared" si="29"/>
        <v>-44931.482581166871</v>
      </c>
    </row>
    <row r="37" spans="1:33" ht="14.1" customHeight="1">
      <c r="A37" s="10">
        <v>38321</v>
      </c>
      <c r="B37" s="11">
        <v>1.34077</v>
      </c>
      <c r="C37" s="28">
        <f>VLOOKUP(A37,'[1]Sheet0 (2)'!$A$1:$F$65536,6,)</f>
        <v>3.5935563816604711E-2</v>
      </c>
      <c r="D37" s="12">
        <v>0.5</v>
      </c>
      <c r="E37" s="12">
        <f t="shared" si="6"/>
        <v>3510.2995551624645</v>
      </c>
      <c r="F37" s="13">
        <f t="shared" si="0"/>
        <v>2618.1220904125721</v>
      </c>
      <c r="G37" s="13">
        <f t="shared" si="7"/>
        <v>40065.884757177948</v>
      </c>
      <c r="H37" s="13">
        <f t="shared" si="1"/>
        <v>53719.136305881475</v>
      </c>
      <c r="I37" s="13">
        <f t="shared" si="8"/>
        <v>57484.212647665561</v>
      </c>
      <c r="J37" s="13">
        <f t="shared" si="9"/>
        <v>53724.738353238499</v>
      </c>
      <c r="K37" s="13">
        <f t="shared" si="10"/>
        <v>-3759.474294427062</v>
      </c>
      <c r="L37" s="12">
        <f t="shared" si="11"/>
        <v>5.6020473570233307</v>
      </c>
      <c r="M37" s="4"/>
      <c r="Y37" s="10">
        <v>41274</v>
      </c>
      <c r="Z37" s="4"/>
      <c r="AA37" s="4">
        <f>VLOOKUP(Y37,P:S,4,)</f>
        <v>346706.85506419779</v>
      </c>
      <c r="AB37" s="10">
        <v>41639</v>
      </c>
      <c r="AC37" s="4">
        <f t="shared" si="25"/>
        <v>45940.103952986887</v>
      </c>
      <c r="AD37" s="4">
        <f t="shared" si="28"/>
        <v>-45940.103952986887</v>
      </c>
      <c r="AE37" s="10">
        <v>41639</v>
      </c>
      <c r="AF37" s="4">
        <f t="shared" si="26"/>
        <v>45940.103952986887</v>
      </c>
      <c r="AG37" s="4">
        <f t="shared" si="29"/>
        <v>-45940.103952986887</v>
      </c>
    </row>
    <row r="38" spans="1:33" ht="14.1" customHeight="1">
      <c r="A38" s="10">
        <v>38352</v>
      </c>
      <c r="B38" s="11">
        <v>1.2665</v>
      </c>
      <c r="C38" s="28">
        <f>VLOOKUP(A38,'[1]Sheet0 (2)'!$A$1:$F$65536,6,)</f>
        <v>3.6824877250409165E-3</v>
      </c>
      <c r="D38" s="12">
        <v>0.5</v>
      </c>
      <c r="E38" s="12">
        <f t="shared" si="6"/>
        <v>4015.1964897501075</v>
      </c>
      <c r="F38" s="13">
        <f t="shared" si="0"/>
        <v>3170.3091115279176</v>
      </c>
      <c r="G38" s="13">
        <f t="shared" si="7"/>
        <v>43236.193868705865</v>
      </c>
      <c r="H38" s="13">
        <f t="shared" si="1"/>
        <v>54758.639534715978</v>
      </c>
      <c r="I38" s="13">
        <f t="shared" si="8"/>
        <v>61499.409137415671</v>
      </c>
      <c r="J38" s="13">
        <f t="shared" si="9"/>
        <v>54764.241582073002</v>
      </c>
      <c r="K38" s="13">
        <f t="shared" si="10"/>
        <v>-6735.1675553426685</v>
      </c>
      <c r="L38" s="12">
        <f t="shared" si="11"/>
        <v>5.6020473570233307</v>
      </c>
      <c r="M38" s="4"/>
      <c r="P38" s="14"/>
      <c r="Y38" s="4"/>
      <c r="Z38" s="4"/>
      <c r="AA38" s="20">
        <f>IRR(AA26:AA37)</f>
        <v>6.9189958330229118E-2</v>
      </c>
      <c r="AB38" s="10">
        <v>41639</v>
      </c>
      <c r="AC38" s="4"/>
      <c r="AD38" s="4">
        <f>VLOOKUP(AB38,P:S,4,)</f>
        <v>371236.40605747025</v>
      </c>
      <c r="AE38" s="10">
        <v>42004</v>
      </c>
      <c r="AF38" s="4">
        <f t="shared" si="26"/>
        <v>41955.355688905111</v>
      </c>
      <c r="AG38" s="4">
        <f t="shared" si="29"/>
        <v>-41955.355688905111</v>
      </c>
    </row>
    <row r="39" spans="1:33" ht="14.1" customHeight="1">
      <c r="A39" s="10">
        <v>38383</v>
      </c>
      <c r="B39" s="11">
        <v>1.1918199999999999</v>
      </c>
      <c r="C39" s="28">
        <f>VLOOKUP(A39,'[1]Sheet0 (2)'!$A$1:$F$65536,6,)</f>
        <v>0</v>
      </c>
      <c r="D39" s="12">
        <v>0.5</v>
      </c>
      <c r="E39" s="12">
        <f t="shared" si="6"/>
        <v>4075</v>
      </c>
      <c r="F39" s="13">
        <f t="shared" si="0"/>
        <v>3419.1404742326863</v>
      </c>
      <c r="G39" s="13">
        <f t="shared" si="7"/>
        <v>46655.33434293855</v>
      </c>
      <c r="H39" s="13">
        <f t="shared" si="1"/>
        <v>55604.760576601017</v>
      </c>
      <c r="I39" s="13">
        <f t="shared" si="8"/>
        <v>65574.409137415671</v>
      </c>
      <c r="J39" s="13">
        <f t="shared" si="9"/>
        <v>55610.362623958041</v>
      </c>
      <c r="K39" s="13">
        <f t="shared" si="10"/>
        <v>-9964.0465134576298</v>
      </c>
      <c r="L39" s="12">
        <f t="shared" si="11"/>
        <v>5.6020473570233307</v>
      </c>
      <c r="M39" s="4"/>
      <c r="Y39" s="4"/>
      <c r="Z39" s="4"/>
      <c r="AA39" s="4"/>
      <c r="AB39" s="4"/>
      <c r="AC39" s="4"/>
      <c r="AD39" s="20">
        <f>IRR(AD26:AD38)</f>
        <v>4.964788064674508E-2</v>
      </c>
      <c r="AE39" s="10">
        <v>42004</v>
      </c>
      <c r="AF39" s="4"/>
      <c r="AG39" s="4">
        <f>VLOOKUP(AE39,P:S,4,)</f>
        <v>605467.89646980888</v>
      </c>
    </row>
    <row r="40" spans="1:33" ht="14.1" customHeight="1">
      <c r="A40" s="10">
        <v>38411</v>
      </c>
      <c r="B40" s="11">
        <v>1.306</v>
      </c>
      <c r="C40" s="28">
        <f>VLOOKUP(A40,'[1]Sheet0 (2)'!$A$1:$F$65536,6,)</f>
        <v>2.4222850222042795E-2</v>
      </c>
      <c r="D40" s="12">
        <v>0.5</v>
      </c>
      <c r="E40" s="12">
        <f t="shared" si="6"/>
        <v>3689.7315088886385</v>
      </c>
      <c r="F40" s="13">
        <f t="shared" si="0"/>
        <v>2825.2155504507186</v>
      </c>
      <c r="G40" s="13">
        <f t="shared" si="7"/>
        <v>49480.549893389267</v>
      </c>
      <c r="H40" s="13">
        <f t="shared" si="1"/>
        <v>64621.598160766385</v>
      </c>
      <c r="I40" s="13">
        <f t="shared" si="8"/>
        <v>69264.140646304309</v>
      </c>
      <c r="J40" s="13">
        <f t="shared" si="9"/>
        <v>64627.20020812341</v>
      </c>
      <c r="K40" s="13">
        <f t="shared" si="10"/>
        <v>-4636.9404381808999</v>
      </c>
      <c r="L40" s="12">
        <f t="shared" si="11"/>
        <v>5.6020473570233307</v>
      </c>
      <c r="M40" s="4"/>
      <c r="Y40" s="4"/>
      <c r="Z40" s="4"/>
      <c r="AA40" s="4"/>
      <c r="AB40" s="4"/>
      <c r="AC40" s="4"/>
      <c r="AD40" s="4"/>
      <c r="AE40" s="4"/>
      <c r="AF40" s="4"/>
      <c r="AG40" s="20">
        <f>IRR(AG26:AG39)</f>
        <v>9.9056284546401807E-2</v>
      </c>
    </row>
    <row r="41" spans="1:33" ht="14.1" customHeight="1">
      <c r="A41" s="10">
        <v>38442</v>
      </c>
      <c r="B41" s="11">
        <v>1.1812400000000001</v>
      </c>
      <c r="C41" s="28">
        <f>VLOOKUP(A41,'[1]Sheet0 (2)'!$A$1:$F$65536,6,)</f>
        <v>0</v>
      </c>
      <c r="D41" s="12">
        <v>0.5</v>
      </c>
      <c r="E41" s="12">
        <f t="shared" si="6"/>
        <v>4075</v>
      </c>
      <c r="F41" s="13">
        <f t="shared" si="0"/>
        <v>3449.7646540923097</v>
      </c>
      <c r="G41" s="13">
        <f t="shared" si="7"/>
        <v>52930.314547481576</v>
      </c>
      <c r="H41" s="13">
        <f t="shared" si="1"/>
        <v>62523.404756067139</v>
      </c>
      <c r="I41" s="13">
        <f t="shared" si="8"/>
        <v>73339.140646304309</v>
      </c>
      <c r="J41" s="13">
        <f t="shared" si="9"/>
        <v>62529.006803424163</v>
      </c>
      <c r="K41" s="13">
        <f t="shared" si="10"/>
        <v>-10810.133842880146</v>
      </c>
      <c r="L41" s="12">
        <f t="shared" si="11"/>
        <v>5.6020473570233307</v>
      </c>
      <c r="M41" s="4"/>
      <c r="Y41" s="10">
        <v>37621</v>
      </c>
      <c r="Z41" s="4">
        <f t="shared" ref="Z41:Z54" si="30">VLOOKUP(Y41,P:Q,2,)</f>
        <v>8833.6944564624901</v>
      </c>
      <c r="AA41" s="4">
        <f>0-Z41</f>
        <v>-8833.6944564624901</v>
      </c>
      <c r="AB41" s="10">
        <v>37621</v>
      </c>
      <c r="AC41" s="4">
        <f t="shared" ref="AC41:AC55" si="31">VLOOKUP(AB41,P:Q,2,)</f>
        <v>8833.6944564624901</v>
      </c>
      <c r="AD41" s="4">
        <f>0-AC41</f>
        <v>-8833.6944564624901</v>
      </c>
      <c r="AE41" s="10">
        <v>37621</v>
      </c>
      <c r="AF41" s="4">
        <f t="shared" ref="AF41:AF54" si="32">VLOOKUP(AE41,P:Q,2,)</f>
        <v>8833.6944564624901</v>
      </c>
      <c r="AG41" s="4">
        <f>0-AF41</f>
        <v>-8833.6944564624901</v>
      </c>
    </row>
    <row r="42" spans="1:33" ht="14.1" customHeight="1">
      <c r="A42" s="10">
        <v>38471</v>
      </c>
      <c r="B42" s="11">
        <v>1.1591500000000001</v>
      </c>
      <c r="C42" s="28">
        <f>VLOOKUP(A42,'[1]Sheet0 (2)'!$A$1:$F$65536,6,)</f>
        <v>3.9666798889329631E-4</v>
      </c>
      <c r="D42" s="12">
        <v>0.5</v>
      </c>
      <c r="E42" s="12">
        <f t="shared" si="6"/>
        <v>4068.5368765125813</v>
      </c>
      <c r="F42" s="13">
        <f t="shared" si="0"/>
        <v>3509.9313087284481</v>
      </c>
      <c r="G42" s="13">
        <f t="shared" si="7"/>
        <v>56440.245856210022</v>
      </c>
      <c r="H42" s="13">
        <f t="shared" si="1"/>
        <v>65422.710984225851</v>
      </c>
      <c r="I42" s="13">
        <f t="shared" si="8"/>
        <v>77407.677522816884</v>
      </c>
      <c r="J42" s="13">
        <f t="shared" si="9"/>
        <v>65428.313031582875</v>
      </c>
      <c r="K42" s="13">
        <f t="shared" si="10"/>
        <v>-11979.36449123401</v>
      </c>
      <c r="L42" s="12">
        <f t="shared" si="11"/>
        <v>5.6020473570233307</v>
      </c>
      <c r="M42" s="4"/>
      <c r="Y42" s="10">
        <v>37986</v>
      </c>
      <c r="Z42" s="4">
        <f t="shared" si="30"/>
        <v>22045.812925719038</v>
      </c>
      <c r="AA42" s="4">
        <f>0-Z42</f>
        <v>-22045.812925719038</v>
      </c>
      <c r="AB42" s="10">
        <v>37986</v>
      </c>
      <c r="AC42" s="4">
        <f t="shared" si="31"/>
        <v>22045.812925719038</v>
      </c>
      <c r="AD42" s="4">
        <f>0-AC42</f>
        <v>-22045.812925719038</v>
      </c>
      <c r="AE42" s="10">
        <v>37986</v>
      </c>
      <c r="AF42" s="4">
        <f t="shared" si="32"/>
        <v>22045.812925719038</v>
      </c>
      <c r="AG42" s="4">
        <f>0-AF42</f>
        <v>-22045.812925719038</v>
      </c>
    </row>
    <row r="43" spans="1:33" ht="14.1" customHeight="1">
      <c r="A43" s="10">
        <v>38503</v>
      </c>
      <c r="B43" s="11">
        <v>1.06074</v>
      </c>
      <c r="C43" s="28">
        <f>VLOOKUP(A43,'[1]Sheet0 (2)'!$A$1:$F$65536,6,)</f>
        <v>1.1820330969267139E-3</v>
      </c>
      <c r="D43" s="12">
        <v>0.5</v>
      </c>
      <c r="E43" s="12">
        <f t="shared" si="6"/>
        <v>4055.755634916643</v>
      </c>
      <c r="F43" s="13">
        <f t="shared" si="0"/>
        <v>3823.515314701664</v>
      </c>
      <c r="G43" s="13">
        <f t="shared" si="7"/>
        <v>60263.761170911683</v>
      </c>
      <c r="H43" s="13">
        <f t="shared" si="1"/>
        <v>63924.182024432863</v>
      </c>
      <c r="I43" s="13">
        <f t="shared" si="8"/>
        <v>81463.433157733525</v>
      </c>
      <c r="J43" s="13">
        <f t="shared" si="9"/>
        <v>63929.784071789887</v>
      </c>
      <c r="K43" s="13">
        <f t="shared" si="10"/>
        <v>-17533.649085943638</v>
      </c>
      <c r="L43" s="12">
        <f t="shared" si="11"/>
        <v>5.6020473570233307</v>
      </c>
      <c r="M43" s="4"/>
      <c r="Y43" s="10">
        <v>38352</v>
      </c>
      <c r="Z43" s="4">
        <f t="shared" si="30"/>
        <v>30614.299707877119</v>
      </c>
      <c r="AA43" s="4">
        <f t="shared" ref="AA43:AA54" si="33">0-Z43</f>
        <v>-30614.299707877119</v>
      </c>
      <c r="AB43" s="10">
        <v>38352</v>
      </c>
      <c r="AC43" s="4">
        <f t="shared" si="31"/>
        <v>30614.299707877119</v>
      </c>
      <c r="AD43" s="4">
        <f t="shared" ref="AD43:AD55" si="34">0-AC43</f>
        <v>-30614.299707877119</v>
      </c>
      <c r="AE43" s="10">
        <v>38352</v>
      </c>
      <c r="AF43" s="4">
        <f t="shared" si="32"/>
        <v>30614.299707877119</v>
      </c>
      <c r="AG43" s="4">
        <f t="shared" ref="AG43:AG54" si="35">0-AF43</f>
        <v>-30614.299707877119</v>
      </c>
    </row>
    <row r="44" spans="1:33" ht="14.1" customHeight="1">
      <c r="A44" s="10">
        <v>38533</v>
      </c>
      <c r="B44" s="11">
        <v>1.08094</v>
      </c>
      <c r="C44" s="28">
        <f>VLOOKUP(A44,'[1]Sheet0 (2)'!$A$1:$F$65536,6,)</f>
        <v>2.3437499999999999E-3</v>
      </c>
      <c r="D44" s="12">
        <v>0.5</v>
      </c>
      <c r="E44" s="12">
        <f t="shared" si="6"/>
        <v>4036.8864135742192</v>
      </c>
      <c r="F44" s="13">
        <f t="shared" si="0"/>
        <v>3734.6072988086471</v>
      </c>
      <c r="G44" s="13">
        <f t="shared" si="7"/>
        <v>63998.368469720328</v>
      </c>
      <c r="H44" s="13">
        <f t="shared" si="1"/>
        <v>69178.396413659488</v>
      </c>
      <c r="I44" s="13">
        <f t="shared" si="8"/>
        <v>85500.319571307744</v>
      </c>
      <c r="J44" s="13">
        <f t="shared" si="9"/>
        <v>69183.998461016512</v>
      </c>
      <c r="K44" s="13">
        <f t="shared" si="10"/>
        <v>-16316.321110291232</v>
      </c>
      <c r="L44" s="12">
        <f t="shared" si="11"/>
        <v>5.6020473570233307</v>
      </c>
      <c r="M44" s="4"/>
      <c r="Y44" s="10">
        <v>38716</v>
      </c>
      <c r="Z44" s="4">
        <f t="shared" si="30"/>
        <v>46998.561879728746</v>
      </c>
      <c r="AA44" s="4">
        <f t="shared" si="33"/>
        <v>-46998.561879728746</v>
      </c>
      <c r="AB44" s="10">
        <v>38716</v>
      </c>
      <c r="AC44" s="4">
        <f t="shared" si="31"/>
        <v>46998.561879728746</v>
      </c>
      <c r="AD44" s="4">
        <f t="shared" si="34"/>
        <v>-46998.561879728746</v>
      </c>
      <c r="AE44" s="10">
        <v>38716</v>
      </c>
      <c r="AF44" s="4">
        <f t="shared" si="32"/>
        <v>46998.561879728746</v>
      </c>
      <c r="AG44" s="4">
        <f t="shared" si="35"/>
        <v>-46998.561879728746</v>
      </c>
    </row>
    <row r="45" spans="1:33" ht="14.1" customHeight="1">
      <c r="A45" s="10">
        <v>38562</v>
      </c>
      <c r="B45" s="11">
        <v>1.0830299999999999</v>
      </c>
      <c r="C45" s="28">
        <f>VLOOKUP(A45,'[1]Sheet0 (2)'!$A$1:$F$65536,6,)</f>
        <v>9.2987214258039522E-3</v>
      </c>
      <c r="D45" s="12">
        <v>0.5</v>
      </c>
      <c r="E45" s="12">
        <f t="shared" si="6"/>
        <v>3924.840240147917</v>
      </c>
      <c r="F45" s="13">
        <f t="shared" si="0"/>
        <v>3623.9441568081374</v>
      </c>
      <c r="G45" s="13">
        <f t="shared" si="7"/>
        <v>67622.312626528466</v>
      </c>
      <c r="H45" s="13">
        <f t="shared" si="1"/>
        <v>73236.993243909121</v>
      </c>
      <c r="I45" s="13">
        <f t="shared" si="8"/>
        <v>89425.159811455655</v>
      </c>
      <c r="J45" s="13">
        <f t="shared" si="9"/>
        <v>73242.595291266145</v>
      </c>
      <c r="K45" s="13">
        <f t="shared" si="10"/>
        <v>-16182.564520189509</v>
      </c>
      <c r="L45" s="12">
        <f t="shared" si="11"/>
        <v>5.6020473570233307</v>
      </c>
      <c r="M45" s="4"/>
      <c r="Y45" s="10">
        <v>39080</v>
      </c>
      <c r="Z45" s="4">
        <f t="shared" si="30"/>
        <v>23067.683301699872</v>
      </c>
      <c r="AA45" s="4">
        <f t="shared" si="33"/>
        <v>-23067.683301699872</v>
      </c>
      <c r="AB45" s="10">
        <v>39080</v>
      </c>
      <c r="AC45" s="4">
        <f t="shared" si="31"/>
        <v>23067.683301699872</v>
      </c>
      <c r="AD45" s="4">
        <f t="shared" si="34"/>
        <v>-23067.683301699872</v>
      </c>
      <c r="AE45" s="10">
        <v>39080</v>
      </c>
      <c r="AF45" s="4">
        <f t="shared" si="32"/>
        <v>23067.683301699872</v>
      </c>
      <c r="AG45" s="4">
        <f t="shared" si="35"/>
        <v>-23067.683301699872</v>
      </c>
    </row>
    <row r="46" spans="1:33" ht="14.1" customHeight="1">
      <c r="A46" s="10">
        <v>38595</v>
      </c>
      <c r="B46" s="11">
        <v>1.1628000000000001</v>
      </c>
      <c r="C46" s="28">
        <f>VLOOKUP(A46,'[1]Sheet0 (2)'!$A$1:$F$65536,6,)</f>
        <v>2.6113671274961597E-2</v>
      </c>
      <c r="D46" s="12">
        <v>0.5</v>
      </c>
      <c r="E46" s="12">
        <f t="shared" si="6"/>
        <v>3660.4625166056708</v>
      </c>
      <c r="F46" s="13">
        <f t="shared" si="0"/>
        <v>3147.9725805002327</v>
      </c>
      <c r="G46" s="13">
        <f t="shared" si="7"/>
        <v>70770.285207028704</v>
      </c>
      <c r="H46" s="13">
        <f t="shared" si="1"/>
        <v>82291.687638732983</v>
      </c>
      <c r="I46" s="13">
        <f t="shared" si="8"/>
        <v>93085.622328061319</v>
      </c>
      <c r="J46" s="13">
        <f t="shared" si="9"/>
        <v>82297.289686090007</v>
      </c>
      <c r="K46" s="13">
        <f t="shared" si="10"/>
        <v>-10788.332641971312</v>
      </c>
      <c r="L46" s="12">
        <f t="shared" si="11"/>
        <v>5.6020473570233307</v>
      </c>
      <c r="M46" s="4"/>
      <c r="Y46" s="10">
        <v>39444</v>
      </c>
      <c r="Z46" s="4">
        <f t="shared" si="30"/>
        <v>0</v>
      </c>
      <c r="AA46" s="4">
        <f t="shared" si="33"/>
        <v>0</v>
      </c>
      <c r="AB46" s="10">
        <v>39444</v>
      </c>
      <c r="AC46" s="4">
        <f t="shared" si="31"/>
        <v>0</v>
      </c>
      <c r="AD46" s="4">
        <f t="shared" si="34"/>
        <v>0</v>
      </c>
      <c r="AE46" s="10">
        <v>39444</v>
      </c>
      <c r="AF46" s="4">
        <f t="shared" si="32"/>
        <v>0</v>
      </c>
      <c r="AG46" s="4">
        <f t="shared" si="35"/>
        <v>0</v>
      </c>
    </row>
    <row r="47" spans="1:33" ht="14.1" customHeight="1">
      <c r="A47" s="10">
        <v>38625</v>
      </c>
      <c r="B47" s="11">
        <v>1.1556099999999998</v>
      </c>
      <c r="C47" s="28">
        <f>VLOOKUP(A47,'[1]Sheet0 (2)'!$A$1:$F$65536,6,)</f>
        <v>1.6374714394516376E-2</v>
      </c>
      <c r="D47" s="12">
        <v>0.5</v>
      </c>
      <c r="E47" s="12">
        <f t="shared" si="6"/>
        <v>3812.4626950948655</v>
      </c>
      <c r="F47" s="13">
        <f t="shared" si="0"/>
        <v>3299.091125115624</v>
      </c>
      <c r="G47" s="13">
        <f t="shared" si="7"/>
        <v>74069.376332144326</v>
      </c>
      <c r="H47" s="13">
        <f t="shared" si="1"/>
        <v>85595.311983189284</v>
      </c>
      <c r="I47" s="13">
        <f t="shared" si="8"/>
        <v>96898.085023156178</v>
      </c>
      <c r="J47" s="13">
        <f t="shared" si="9"/>
        <v>85600.914030546308</v>
      </c>
      <c r="K47" s="13">
        <f t="shared" si="10"/>
        <v>-11297.17099260987</v>
      </c>
      <c r="L47" s="12">
        <f t="shared" si="11"/>
        <v>5.6020473570233307</v>
      </c>
      <c r="M47" s="4"/>
      <c r="Y47" s="10">
        <v>39813</v>
      </c>
      <c r="Z47" s="4">
        <f t="shared" si="30"/>
        <v>8664.3918904117891</v>
      </c>
      <c r="AA47" s="4">
        <f t="shared" si="33"/>
        <v>-8664.3918904117891</v>
      </c>
      <c r="AB47" s="10">
        <v>39813</v>
      </c>
      <c r="AC47" s="4">
        <f t="shared" si="31"/>
        <v>8664.3918904117891</v>
      </c>
      <c r="AD47" s="4">
        <f t="shared" si="34"/>
        <v>-8664.3918904117891</v>
      </c>
      <c r="AE47" s="10">
        <v>39813</v>
      </c>
      <c r="AF47" s="4">
        <f t="shared" si="32"/>
        <v>8664.3918904117891</v>
      </c>
      <c r="AG47" s="4">
        <f t="shared" si="35"/>
        <v>-8664.3918904117891</v>
      </c>
    </row>
    <row r="48" spans="1:33" ht="14.1" customHeight="1">
      <c r="A48" s="10">
        <v>38656</v>
      </c>
      <c r="B48" s="11">
        <v>1.0928199999999999</v>
      </c>
      <c r="C48" s="28">
        <f>VLOOKUP(A48,'[1]Sheet0 (2)'!$A$1:$F$65536,6,)</f>
        <v>6.4345193035579111E-3</v>
      </c>
      <c r="D48" s="12">
        <v>0.5</v>
      </c>
      <c r="E48" s="12">
        <f t="shared" si="6"/>
        <v>3970.792204882292</v>
      </c>
      <c r="F48" s="13">
        <f t="shared" si="0"/>
        <v>3633.5281243775667</v>
      </c>
      <c r="G48" s="13">
        <f t="shared" si="7"/>
        <v>77702.904456521894</v>
      </c>
      <c r="H48" s="13">
        <f t="shared" si="1"/>
        <v>84915.288048176255</v>
      </c>
      <c r="I48" s="13">
        <f t="shared" si="8"/>
        <v>100868.87722803847</v>
      </c>
      <c r="J48" s="13">
        <f t="shared" si="9"/>
        <v>84920.890095533279</v>
      </c>
      <c r="K48" s="13">
        <f t="shared" si="10"/>
        <v>-15947.987132505194</v>
      </c>
      <c r="L48" s="12">
        <f t="shared" si="11"/>
        <v>5.6020473570233307</v>
      </c>
      <c r="M48" s="4"/>
      <c r="Y48" s="10">
        <v>40178</v>
      </c>
      <c r="Z48" s="4">
        <f t="shared" si="30"/>
        <v>5319.479457706766</v>
      </c>
      <c r="AA48" s="4">
        <f t="shared" si="33"/>
        <v>-5319.479457706766</v>
      </c>
      <c r="AB48" s="10">
        <v>40178</v>
      </c>
      <c r="AC48" s="4">
        <f t="shared" si="31"/>
        <v>5319.479457706766</v>
      </c>
      <c r="AD48" s="4">
        <f t="shared" si="34"/>
        <v>-5319.479457706766</v>
      </c>
      <c r="AE48" s="10">
        <v>40178</v>
      </c>
      <c r="AF48" s="4">
        <f t="shared" si="32"/>
        <v>5319.479457706766</v>
      </c>
      <c r="AG48" s="4">
        <f t="shared" si="35"/>
        <v>-5319.479457706766</v>
      </c>
    </row>
    <row r="49" spans="1:33" ht="14.1" customHeight="1">
      <c r="A49" s="10">
        <v>38686</v>
      </c>
      <c r="B49" s="11">
        <v>1.0992599999999999</v>
      </c>
      <c r="C49" s="28">
        <f>VLOOKUP(A49,'[1]Sheet0 (2)'!$A$1:$F$65536,6,)</f>
        <v>4.1291291291291289E-3</v>
      </c>
      <c r="D49" s="12">
        <v>0.5</v>
      </c>
      <c r="E49" s="12">
        <f t="shared" si="6"/>
        <v>4007.9731054252452</v>
      </c>
      <c r="F49" s="13">
        <f t="shared" si="0"/>
        <v>3646.0647211990299</v>
      </c>
      <c r="G49" s="13">
        <f t="shared" si="7"/>
        <v>81348.969177720923</v>
      </c>
      <c r="H49" s="13">
        <f t="shared" si="1"/>
        <v>89423.667858301487</v>
      </c>
      <c r="I49" s="13">
        <f t="shared" si="8"/>
        <v>104876.85033346372</v>
      </c>
      <c r="J49" s="13">
        <f t="shared" si="9"/>
        <v>89429.269905658512</v>
      </c>
      <c r="K49" s="13">
        <f t="shared" si="10"/>
        <v>-15447.580427805209</v>
      </c>
      <c r="L49" s="12">
        <f t="shared" si="11"/>
        <v>5.6020473570233307</v>
      </c>
      <c r="M49" s="4"/>
      <c r="Y49" s="10">
        <v>40543</v>
      </c>
      <c r="Z49" s="4">
        <f t="shared" si="30"/>
        <v>10825.77106748987</v>
      </c>
      <c r="AA49" s="4">
        <f t="shared" si="33"/>
        <v>-10825.77106748987</v>
      </c>
      <c r="AB49" s="10">
        <v>40543</v>
      </c>
      <c r="AC49" s="4">
        <f t="shared" si="31"/>
        <v>10825.77106748987</v>
      </c>
      <c r="AD49" s="4">
        <f t="shared" si="34"/>
        <v>-10825.77106748987</v>
      </c>
      <c r="AE49" s="10">
        <v>40543</v>
      </c>
      <c r="AF49" s="4">
        <f t="shared" si="32"/>
        <v>10825.77106748987</v>
      </c>
      <c r="AG49" s="4">
        <f t="shared" si="35"/>
        <v>-10825.77106748987</v>
      </c>
    </row>
    <row r="50" spans="1:33" ht="14.1" customHeight="1">
      <c r="A50" s="10">
        <v>38716</v>
      </c>
      <c r="B50" s="11">
        <v>1.16106</v>
      </c>
      <c r="C50" s="28">
        <f>VLOOKUP(A50,'[1]Sheet0 (2)'!$A$1:$F$65536,6,)</f>
        <v>2.8667163067758749E-2</v>
      </c>
      <c r="D50" s="12">
        <v>0.5</v>
      </c>
      <c r="E50" s="12">
        <f t="shared" si="6"/>
        <v>3621.1206836806941</v>
      </c>
      <c r="F50" s="13">
        <f t="shared" si="0"/>
        <v>3118.8058185457203</v>
      </c>
      <c r="G50" s="13">
        <f t="shared" si="7"/>
        <v>84467.774996266642</v>
      </c>
      <c r="H50" s="13">
        <f t="shared" si="1"/>
        <v>98072.154837165348</v>
      </c>
      <c r="I50" s="13">
        <f t="shared" si="8"/>
        <v>108497.97101714442</v>
      </c>
      <c r="J50" s="13">
        <f t="shared" si="9"/>
        <v>98077.756884522372</v>
      </c>
      <c r="K50" s="13">
        <f t="shared" si="10"/>
        <v>-10420.214132622044</v>
      </c>
      <c r="L50" s="12">
        <f t="shared" si="11"/>
        <v>5.6020473570233307</v>
      </c>
      <c r="M50" s="4"/>
      <c r="P50" s="14"/>
      <c r="Y50" s="10">
        <v>40907</v>
      </c>
      <c r="Z50" s="4">
        <f t="shared" si="30"/>
        <v>27892.583033411502</v>
      </c>
      <c r="AA50" s="4">
        <f t="shared" si="33"/>
        <v>-27892.583033411502</v>
      </c>
      <c r="AB50" s="10">
        <v>40907</v>
      </c>
      <c r="AC50" s="4">
        <f t="shared" si="31"/>
        <v>27892.583033411502</v>
      </c>
      <c r="AD50" s="4">
        <f t="shared" si="34"/>
        <v>-27892.583033411502</v>
      </c>
      <c r="AE50" s="10">
        <v>40907</v>
      </c>
      <c r="AF50" s="4">
        <f t="shared" si="32"/>
        <v>27892.583033411502</v>
      </c>
      <c r="AG50" s="4">
        <f t="shared" si="35"/>
        <v>-27892.583033411502</v>
      </c>
    </row>
    <row r="51" spans="1:33" ht="14.1" customHeight="1">
      <c r="A51" s="10">
        <v>38742</v>
      </c>
      <c r="B51" s="11">
        <v>1.2580499999999999</v>
      </c>
      <c r="C51" s="28">
        <f>VLOOKUP(A51,'[1]Sheet0 (2)'!$A$1:$F$65536,6,)</f>
        <v>5.6994818652849742E-2</v>
      </c>
      <c r="D51" s="12">
        <v>0.5</v>
      </c>
      <c r="E51" s="12">
        <f t="shared" si="6"/>
        <v>3198.9335284168706</v>
      </c>
      <c r="F51" s="13">
        <f t="shared" si="0"/>
        <v>2542.7713750779944</v>
      </c>
      <c r="G51" s="13">
        <f t="shared" si="7"/>
        <v>87010.546371344637</v>
      </c>
      <c r="H51" s="13">
        <f t="shared" si="1"/>
        <v>109463.61786247011</v>
      </c>
      <c r="I51" s="13">
        <f t="shared" si="8"/>
        <v>111696.90454556129</v>
      </c>
      <c r="J51" s="13">
        <f t="shared" si="9"/>
        <v>109469.21990982714</v>
      </c>
      <c r="K51" s="13">
        <f t="shared" si="10"/>
        <v>-2227.6846357341565</v>
      </c>
      <c r="L51" s="12">
        <f t="shared" si="11"/>
        <v>5.6020473570233307</v>
      </c>
      <c r="M51" s="4"/>
      <c r="Y51" s="10">
        <v>41274</v>
      </c>
      <c r="Z51" s="4">
        <f t="shared" si="30"/>
        <v>44931.482581166871</v>
      </c>
      <c r="AA51" s="4">
        <f t="shared" si="33"/>
        <v>-44931.482581166871</v>
      </c>
      <c r="AB51" s="10">
        <v>41274</v>
      </c>
      <c r="AC51" s="4">
        <f t="shared" si="31"/>
        <v>44931.482581166871</v>
      </c>
      <c r="AD51" s="4">
        <f t="shared" si="34"/>
        <v>-44931.482581166871</v>
      </c>
      <c r="AE51" s="10">
        <v>41274</v>
      </c>
      <c r="AF51" s="4">
        <f t="shared" si="32"/>
        <v>44931.482581166871</v>
      </c>
      <c r="AG51" s="4">
        <f t="shared" si="35"/>
        <v>-44931.482581166871</v>
      </c>
    </row>
    <row r="52" spans="1:33" ht="14.1" customHeight="1">
      <c r="A52" s="10">
        <v>38776</v>
      </c>
      <c r="B52" s="11">
        <v>1.2990299999999999</v>
      </c>
      <c r="C52" s="28">
        <f>VLOOKUP(A52,'[1]Sheet0 (2)'!$A$1:$F$65536,6,)</f>
        <v>6.6936373666789256E-2</v>
      </c>
      <c r="D52" s="12">
        <v>0.5</v>
      </c>
      <c r="E52" s="12">
        <f t="shared" si="6"/>
        <v>3056.9689025817934</v>
      </c>
      <c r="F52" s="13">
        <f t="shared" si="0"/>
        <v>2353.2704422390502</v>
      </c>
      <c r="G52" s="13">
        <f t="shared" si="7"/>
        <v>89363.81681358369</v>
      </c>
      <c r="H52" s="13">
        <f t="shared" si="1"/>
        <v>116086.27895534961</v>
      </c>
      <c r="I52" s="13">
        <f t="shared" si="8"/>
        <v>114753.87344814309</v>
      </c>
      <c r="J52" s="13">
        <f t="shared" si="9"/>
        <v>116091.88100270664</v>
      </c>
      <c r="K52" s="13">
        <f t="shared" si="10"/>
        <v>1338.0075545635482</v>
      </c>
      <c r="L52" s="12">
        <f t="shared" si="11"/>
        <v>5.6020473570233307</v>
      </c>
      <c r="M52" s="4"/>
      <c r="Y52" s="10">
        <v>41639</v>
      </c>
      <c r="Z52" s="4">
        <f t="shared" si="30"/>
        <v>45940.103952986887</v>
      </c>
      <c r="AA52" s="4">
        <f t="shared" si="33"/>
        <v>-45940.103952986887</v>
      </c>
      <c r="AB52" s="10">
        <v>41639</v>
      </c>
      <c r="AC52" s="4">
        <f t="shared" si="31"/>
        <v>45940.103952986887</v>
      </c>
      <c r="AD52" s="4">
        <f t="shared" si="34"/>
        <v>-45940.103952986887</v>
      </c>
      <c r="AE52" s="10">
        <v>41639</v>
      </c>
      <c r="AF52" s="4">
        <f t="shared" si="32"/>
        <v>45940.103952986887</v>
      </c>
      <c r="AG52" s="4">
        <f t="shared" si="35"/>
        <v>-45940.103952986887</v>
      </c>
    </row>
    <row r="53" spans="1:33" ht="14.1" customHeight="1">
      <c r="A53" s="10">
        <v>38807</v>
      </c>
      <c r="B53" s="11">
        <v>1.2983</v>
      </c>
      <c r="C53" s="28">
        <f>VLOOKUP(A53,'[1]Sheet0 (2)'!$A$1:$F$65536,6,)</f>
        <v>5.2881108679795771E-2</v>
      </c>
      <c r="D53" s="12">
        <v>0.5</v>
      </c>
      <c r="E53" s="12">
        <f t="shared" si="6"/>
        <v>3258.61943849916</v>
      </c>
      <c r="F53" s="13">
        <f t="shared" si="0"/>
        <v>2509.9125306163137</v>
      </c>
      <c r="G53" s="13">
        <f t="shared" si="7"/>
        <v>91873.729344200008</v>
      </c>
      <c r="H53" s="13">
        <f t="shared" si="1"/>
        <v>119279.66280757487</v>
      </c>
      <c r="I53" s="13">
        <f t="shared" si="8"/>
        <v>118012.49288664224</v>
      </c>
      <c r="J53" s="13">
        <f t="shared" si="9"/>
        <v>119285.2648549319</v>
      </c>
      <c r="K53" s="13">
        <f t="shared" si="10"/>
        <v>1272.7719682896568</v>
      </c>
      <c r="L53" s="12">
        <f t="shared" si="11"/>
        <v>5.6020473570233307</v>
      </c>
      <c r="M53" s="4"/>
      <c r="Y53" s="10">
        <v>42004</v>
      </c>
      <c r="Z53" s="4">
        <f t="shared" si="30"/>
        <v>41955.355688905111</v>
      </c>
      <c r="AA53" s="4">
        <f t="shared" si="33"/>
        <v>-41955.355688905111</v>
      </c>
      <c r="AB53" s="10">
        <v>42004</v>
      </c>
      <c r="AC53" s="4">
        <f t="shared" si="31"/>
        <v>41955.355688905111</v>
      </c>
      <c r="AD53" s="4">
        <f t="shared" si="34"/>
        <v>-41955.355688905111</v>
      </c>
      <c r="AE53" s="10">
        <v>42004</v>
      </c>
      <c r="AF53" s="4">
        <f t="shared" si="32"/>
        <v>41955.355688905111</v>
      </c>
      <c r="AG53" s="4">
        <f t="shared" si="35"/>
        <v>-41955.355688905111</v>
      </c>
    </row>
    <row r="54" spans="1:33" ht="14.1" customHeight="1">
      <c r="A54" s="10">
        <v>38835</v>
      </c>
      <c r="B54" s="11">
        <v>1.4402200000000001</v>
      </c>
      <c r="C54" s="28">
        <f>VLOOKUP(A54,'[1]Sheet0 (2)'!$A$1:$F$65536,6,)</f>
        <v>9.3410572049239679E-2</v>
      </c>
      <c r="D54" s="12">
        <v>0.5</v>
      </c>
      <c r="E54" s="12">
        <f t="shared" si="6"/>
        <v>2694.6338956176219</v>
      </c>
      <c r="F54" s="13">
        <f t="shared" si="0"/>
        <v>1870.9876932813193</v>
      </c>
      <c r="G54" s="13">
        <f t="shared" si="7"/>
        <v>93744.717037481329</v>
      </c>
      <c r="H54" s="13">
        <f t="shared" si="1"/>
        <v>135013.01637172137</v>
      </c>
      <c r="I54" s="13">
        <f t="shared" si="8"/>
        <v>120707.12678225986</v>
      </c>
      <c r="J54" s="13">
        <f t="shared" si="9"/>
        <v>135018.61841907838</v>
      </c>
      <c r="K54" s="13">
        <f t="shared" si="10"/>
        <v>14311.491636818522</v>
      </c>
      <c r="L54" s="12">
        <f t="shared" si="11"/>
        <v>5.6020473570233307</v>
      </c>
      <c r="M54" s="4"/>
      <c r="Y54" s="10">
        <v>42369</v>
      </c>
      <c r="Z54" s="4">
        <f t="shared" si="30"/>
        <v>15008.642223971779</v>
      </c>
      <c r="AA54" s="4">
        <f t="shared" si="33"/>
        <v>-15008.642223971779</v>
      </c>
      <c r="AB54" s="10">
        <v>42369</v>
      </c>
      <c r="AC54" s="4">
        <f t="shared" si="31"/>
        <v>15008.642223971779</v>
      </c>
      <c r="AD54" s="4">
        <f t="shared" si="34"/>
        <v>-15008.642223971779</v>
      </c>
      <c r="AE54" s="10">
        <v>42153</v>
      </c>
      <c r="AF54" s="4" t="e">
        <f t="shared" si="32"/>
        <v>#N/A</v>
      </c>
      <c r="AG54" s="4" t="e">
        <f t="shared" si="35"/>
        <v>#N/A</v>
      </c>
    </row>
    <row r="55" spans="1:33" ht="14.1" customHeight="1">
      <c r="A55" s="10">
        <v>38868</v>
      </c>
      <c r="B55" s="11">
        <v>1.6413</v>
      </c>
      <c r="C55" s="28">
        <f>VLOOKUP(A55,'[1]Sheet0 (2)'!$A$1:$F$65536,6,)</f>
        <v>0.14316546762589927</v>
      </c>
      <c r="D55" s="12">
        <v>0.5</v>
      </c>
      <c r="E55" s="12">
        <f t="shared" si="6"/>
        <v>2075.4934009626832</v>
      </c>
      <c r="F55" s="13">
        <f t="shared" si="0"/>
        <v>1264.5423755332256</v>
      </c>
      <c r="G55" s="13">
        <f t="shared" si="7"/>
        <v>95009.259413014559</v>
      </c>
      <c r="H55" s="13">
        <f t="shared" si="1"/>
        <v>155938.69747458078</v>
      </c>
      <c r="I55" s="13">
        <f t="shared" si="8"/>
        <v>122782.62018322255</v>
      </c>
      <c r="J55" s="13">
        <f t="shared" si="9"/>
        <v>155944.29952193779</v>
      </c>
      <c r="K55" s="13">
        <f t="shared" si="10"/>
        <v>33161.679338715243</v>
      </c>
      <c r="L55" s="12">
        <f t="shared" si="11"/>
        <v>5.6020473570233307</v>
      </c>
      <c r="M55" s="4"/>
      <c r="Y55" s="10">
        <v>42369</v>
      </c>
      <c r="Z55" s="4"/>
      <c r="AA55" s="4">
        <f>VLOOKUP(Y55,P:S,4,)</f>
        <v>673792.73267301335</v>
      </c>
      <c r="AB55" s="10">
        <v>42734</v>
      </c>
      <c r="AC55" s="4">
        <f t="shared" si="31"/>
        <v>30848.331982331001</v>
      </c>
      <c r="AD55" s="4">
        <f t="shared" si="34"/>
        <v>-30848.331982331001</v>
      </c>
      <c r="AE55" s="10">
        <v>42153</v>
      </c>
      <c r="AF55" s="4"/>
      <c r="AG55" s="4" t="e">
        <f>VLOOKUP(AE55,P:S,4,)</f>
        <v>#N/A</v>
      </c>
    </row>
    <row r="56" spans="1:33" ht="14.1" customHeight="1">
      <c r="A56" s="10">
        <v>38898</v>
      </c>
      <c r="B56" s="11">
        <v>1.67221</v>
      </c>
      <c r="C56" s="28">
        <f>VLOOKUP(A56,'[1]Sheet0 (2)'!$A$1:$F$65536,6,)</f>
        <v>0.14953604568165596</v>
      </c>
      <c r="D56" s="12">
        <v>0.5</v>
      </c>
      <c r="E56" s="12">
        <f t="shared" si="6"/>
        <v>2002.0472274061403</v>
      </c>
      <c r="F56" s="13">
        <f t="shared" si="0"/>
        <v>1197.2462952656308</v>
      </c>
      <c r="G56" s="13">
        <f t="shared" si="7"/>
        <v>96206.505708280194</v>
      </c>
      <c r="H56" s="13">
        <f t="shared" si="1"/>
        <v>160877.48091044324</v>
      </c>
      <c r="I56" s="13">
        <f t="shared" si="8"/>
        <v>124784.6674106287</v>
      </c>
      <c r="J56" s="13">
        <f t="shared" si="9"/>
        <v>160883.08295780024</v>
      </c>
      <c r="K56" s="13">
        <f t="shared" si="10"/>
        <v>36098.415547171549</v>
      </c>
      <c r="L56" s="12">
        <f t="shared" si="11"/>
        <v>5.6020473570233307</v>
      </c>
      <c r="M56" s="4"/>
      <c r="Y56" s="4"/>
      <c r="Z56" s="4"/>
      <c r="AA56" s="20">
        <f>IRR(AA41:AA55)</f>
        <v>9.7491174955932625E-2</v>
      </c>
      <c r="AB56" s="10">
        <v>42734</v>
      </c>
      <c r="AC56" s="4"/>
      <c r="AD56" s="4">
        <f>VLOOKUP(AB56,P:S,4,)</f>
        <v>628945.96724355733</v>
      </c>
      <c r="AE56" s="4"/>
      <c r="AF56" s="4"/>
      <c r="AG56" s="20" t="e">
        <f>IRR(AG41:AG55)</f>
        <v>#VALUE!</v>
      </c>
    </row>
    <row r="57" spans="1:33" ht="14.1" customHeight="1">
      <c r="A57" s="10">
        <v>38929</v>
      </c>
      <c r="B57" s="11">
        <v>1.61273</v>
      </c>
      <c r="C57" s="28">
        <f>VLOOKUP(A57,'[1]Sheet0 (2)'!$A$1:$F$65536,6,)</f>
        <v>0.1271696776478923</v>
      </c>
      <c r="D57" s="12">
        <v>0.5</v>
      </c>
      <c r="E57" s="12">
        <f t="shared" si="6"/>
        <v>2265.7399230223773</v>
      </c>
      <c r="F57" s="13">
        <f t="shared" si="0"/>
        <v>1404.9096395691636</v>
      </c>
      <c r="G57" s="13">
        <f t="shared" si="7"/>
        <v>97611.415347849354</v>
      </c>
      <c r="H57" s="13">
        <f t="shared" si="1"/>
        <v>157420.85787393709</v>
      </c>
      <c r="I57" s="13">
        <f t="shared" si="8"/>
        <v>127050.40733365108</v>
      </c>
      <c r="J57" s="13">
        <f t="shared" si="9"/>
        <v>157426.4599212941</v>
      </c>
      <c r="K57" s="13">
        <f t="shared" si="10"/>
        <v>30376.052587643018</v>
      </c>
      <c r="L57" s="12">
        <f t="shared" si="11"/>
        <v>5.6020473570233307</v>
      </c>
      <c r="M57" s="4"/>
      <c r="Y57" s="4"/>
      <c r="Z57" s="4"/>
      <c r="AA57" s="4"/>
      <c r="AB57" s="4"/>
      <c r="AC57" s="4"/>
      <c r="AD57" s="20">
        <f>IRR(AD41:AD56)</f>
        <v>7.208496081683391E-2</v>
      </c>
    </row>
    <row r="58" spans="1:33" ht="14.1" customHeight="1">
      <c r="A58" s="10">
        <v>38960</v>
      </c>
      <c r="B58" s="11">
        <v>1.6586400000000001</v>
      </c>
      <c r="C58" s="28">
        <f>VLOOKUP(A58,'[1]Sheet0 (2)'!$A$1:$F$65536,6,)</f>
        <v>0.14862965565706254</v>
      </c>
      <c r="D58" s="12">
        <v>0.5</v>
      </c>
      <c r="E58" s="12">
        <f t="shared" si="6"/>
        <v>2012.4162378038934</v>
      </c>
      <c r="F58" s="13">
        <f t="shared" si="0"/>
        <v>1213.2929615853309</v>
      </c>
      <c r="G58" s="13">
        <f t="shared" si="7"/>
        <v>98824.708309434689</v>
      </c>
      <c r="H58" s="13">
        <f t="shared" si="1"/>
        <v>163914.61419036076</v>
      </c>
      <c r="I58" s="13">
        <f t="shared" si="8"/>
        <v>129062.82357145497</v>
      </c>
      <c r="J58" s="13">
        <f t="shared" si="9"/>
        <v>163920.21623771777</v>
      </c>
      <c r="K58" s="13">
        <f t="shared" si="10"/>
        <v>34857.392666262807</v>
      </c>
      <c r="L58" s="12">
        <f t="shared" si="11"/>
        <v>5.6020473570233307</v>
      </c>
      <c r="M58" s="4"/>
    </row>
    <row r="59" spans="1:33" ht="14.1" customHeight="1">
      <c r="A59" s="10">
        <v>38989</v>
      </c>
      <c r="B59" s="11">
        <v>1.7524200000000001</v>
      </c>
      <c r="C59" s="28">
        <f>VLOOKUP(A59,'[1]Sheet0 (2)'!$A$1:$F$65536,6,)</f>
        <v>0.24625043599581445</v>
      </c>
      <c r="D59" s="12">
        <v>0.5</v>
      </c>
      <c r="E59" s="12">
        <f t="shared" si="6"/>
        <v>1049.5381120867225</v>
      </c>
      <c r="F59" s="13">
        <f t="shared" si="0"/>
        <v>598.9078600373897</v>
      </c>
      <c r="G59" s="13">
        <f t="shared" si="7"/>
        <v>99423.616169472079</v>
      </c>
      <c r="H59" s="13">
        <f t="shared" si="1"/>
        <v>174231.93344770628</v>
      </c>
      <c r="I59" s="13">
        <f t="shared" si="8"/>
        <v>130112.36168354169</v>
      </c>
      <c r="J59" s="13">
        <f t="shared" si="9"/>
        <v>174237.53549506329</v>
      </c>
      <c r="K59" s="13">
        <f t="shared" si="10"/>
        <v>44125.173811521599</v>
      </c>
      <c r="L59" s="12">
        <f t="shared" si="11"/>
        <v>5.6020473570233307</v>
      </c>
      <c r="M59" s="4"/>
    </row>
    <row r="60" spans="1:33" ht="14.1" customHeight="1">
      <c r="A60" s="10">
        <v>39021</v>
      </c>
      <c r="B60" s="11">
        <v>1.83799</v>
      </c>
      <c r="C60" s="28">
        <f>VLOOKUP(A60,'[1]Sheet0 (2)'!$A$1:$F$65536,6,)</f>
        <v>0.23890429958391124</v>
      </c>
      <c r="D60" s="12">
        <v>0.5</v>
      </c>
      <c r="E60" s="12">
        <f t="shared" si="6"/>
        <v>1111.1867258450181</v>
      </c>
      <c r="F60" s="13">
        <f t="shared" si="0"/>
        <v>604.56625218038084</v>
      </c>
      <c r="G60" s="13">
        <f t="shared" si="7"/>
        <v>100028.18242165245</v>
      </c>
      <c r="H60" s="13">
        <f t="shared" si="1"/>
        <v>183850.799009173</v>
      </c>
      <c r="I60" s="13">
        <f t="shared" si="8"/>
        <v>131223.54840938671</v>
      </c>
      <c r="J60" s="13">
        <f t="shared" si="9"/>
        <v>183856.40105653001</v>
      </c>
      <c r="K60" s="13">
        <f t="shared" si="10"/>
        <v>52632.8526471433</v>
      </c>
      <c r="L60" s="12">
        <f t="shared" si="11"/>
        <v>5.6020473570233307</v>
      </c>
      <c r="M60" s="4"/>
    </row>
    <row r="61" spans="1:33" ht="14.1" customHeight="1">
      <c r="A61" s="10">
        <v>39051</v>
      </c>
      <c r="B61" s="11">
        <v>2.0992899999999999</v>
      </c>
      <c r="C61" s="28">
        <f>VLOOKUP(A61,'[1]Sheet0 (2)'!$A$1:$F$65536,6,)</f>
        <v>0.35512732278045422</v>
      </c>
      <c r="D61" s="12">
        <v>0.5</v>
      </c>
      <c r="E61" s="12">
        <f t="shared" si="6"/>
        <v>342.10590945756678</v>
      </c>
      <c r="F61" s="13">
        <f t="shared" si="0"/>
        <v>162.96267283584774</v>
      </c>
      <c r="G61" s="13">
        <f t="shared" si="7"/>
        <v>100191.1450944883</v>
      </c>
      <c r="H61" s="13">
        <f t="shared" si="1"/>
        <v>210330.26898540833</v>
      </c>
      <c r="I61" s="13">
        <f t="shared" si="8"/>
        <v>131565.65431884429</v>
      </c>
      <c r="J61" s="13">
        <f t="shared" si="9"/>
        <v>210335.87103276534</v>
      </c>
      <c r="K61" s="13">
        <f t="shared" si="10"/>
        <v>78770.216713921051</v>
      </c>
      <c r="L61" s="12">
        <f t="shared" si="11"/>
        <v>5.6020473570233307</v>
      </c>
      <c r="M61" s="4"/>
    </row>
    <row r="62" spans="1:33" ht="14.1" customHeight="1">
      <c r="A62" s="10">
        <v>39080</v>
      </c>
      <c r="B62" s="11">
        <v>2.6754699999999998</v>
      </c>
      <c r="C62" s="28">
        <f>VLOOKUP(A62,'[1]Sheet0 (2)'!$A$1:$F$65536,6,)</f>
        <v>0.63375469764263748</v>
      </c>
      <c r="D62" s="12">
        <v>0.5</v>
      </c>
      <c r="E62" s="12">
        <f t="shared" si="6"/>
        <v>-291.61220200601599</v>
      </c>
      <c r="F62" s="13">
        <f t="shared" si="0"/>
        <v>-108.99475681133259</v>
      </c>
      <c r="G62" s="13">
        <f t="shared" si="7"/>
        <v>100082.15033767697</v>
      </c>
      <c r="H62" s="13">
        <f t="shared" si="1"/>
        <v>267766.79076394456</v>
      </c>
      <c r="I62" s="13">
        <f t="shared" si="8"/>
        <v>131565.65431884429</v>
      </c>
      <c r="J62" s="13">
        <f t="shared" si="9"/>
        <v>268064.00501330761</v>
      </c>
      <c r="K62" s="13">
        <f t="shared" si="10"/>
        <v>136498.35069446333</v>
      </c>
      <c r="L62" s="12">
        <f t="shared" si="11"/>
        <v>297.2142493630393</v>
      </c>
      <c r="M62" s="4"/>
      <c r="P62" s="14"/>
    </row>
    <row r="63" spans="1:33" ht="14.1" customHeight="1">
      <c r="A63" s="10">
        <v>39113</v>
      </c>
      <c r="B63" s="11">
        <v>2.78633</v>
      </c>
      <c r="C63" s="28">
        <f>VLOOKUP(A63,'[1]Sheet0 (2)'!$A$1:$F$65536,6,)</f>
        <v>0.61180861893450966</v>
      </c>
      <c r="D63" s="12">
        <v>0.5</v>
      </c>
      <c r="E63" s="12">
        <f t="shared" si="6"/>
        <v>-203.76902646909099</v>
      </c>
      <c r="F63" s="13">
        <f t="shared" si="0"/>
        <v>-73.131691676539035</v>
      </c>
      <c r="G63" s="13">
        <f t="shared" si="7"/>
        <v>100009.01864600043</v>
      </c>
      <c r="H63" s="13">
        <f t="shared" si="1"/>
        <v>278658.12892391038</v>
      </c>
      <c r="I63" s="13">
        <f t="shared" si="8"/>
        <v>131565.65431884429</v>
      </c>
      <c r="J63" s="13">
        <f t="shared" si="9"/>
        <v>279159.11219974252</v>
      </c>
      <c r="K63" s="13">
        <f t="shared" si="10"/>
        <v>147593.45788089823</v>
      </c>
      <c r="L63" s="12">
        <f t="shared" si="11"/>
        <v>500.98327583213029</v>
      </c>
      <c r="M63" s="4"/>
    </row>
    <row r="64" spans="1:33" ht="14.1" customHeight="1">
      <c r="A64" s="10">
        <v>39141</v>
      </c>
      <c r="B64" s="11">
        <v>2.8810700000000002</v>
      </c>
      <c r="C64" s="28">
        <f>VLOOKUP(A64,'[1]Sheet0 (2)'!$A$1:$F$65536,6,)</f>
        <v>0.65935178933153271</v>
      </c>
      <c r="D64" s="12">
        <v>0.5</v>
      </c>
      <c r="E64" s="12">
        <f t="shared" si="6"/>
        <v>-413.90578203952731</v>
      </c>
      <c r="F64" s="13">
        <f t="shared" si="0"/>
        <v>-143.6639102970519</v>
      </c>
      <c r="G64" s="13">
        <f t="shared" si="7"/>
        <v>99865.354735703382</v>
      </c>
      <c r="H64" s="13">
        <f t="shared" si="1"/>
        <v>287719.07756839297</v>
      </c>
      <c r="I64" s="13">
        <f t="shared" si="8"/>
        <v>131565.65431884429</v>
      </c>
      <c r="J64" s="13">
        <f t="shared" si="9"/>
        <v>288633.96662626462</v>
      </c>
      <c r="K64" s="13">
        <f t="shared" si="10"/>
        <v>157068.31230742033</v>
      </c>
      <c r="L64" s="12">
        <f t="shared" si="11"/>
        <v>914.88905787165754</v>
      </c>
      <c r="M64" s="4"/>
    </row>
    <row r="65" spans="1:16" ht="14.1" customHeight="1">
      <c r="A65" s="10">
        <v>39171</v>
      </c>
      <c r="B65" s="11">
        <v>3.18398</v>
      </c>
      <c r="C65" s="28">
        <f>VLOOKUP(A65,'[1]Sheet0 (2)'!$A$1:$F$65536,6,)</f>
        <v>0.78183646112600536</v>
      </c>
      <c r="D65" s="12">
        <v>0.5</v>
      </c>
      <c r="E65" s="12">
        <f t="shared" si="6"/>
        <v>-1294.7381903664943</v>
      </c>
      <c r="F65" s="13">
        <f t="shared" si="0"/>
        <v>-406.6414331643083</v>
      </c>
      <c r="G65" s="13">
        <f t="shared" si="7"/>
        <v>99458.713302539079</v>
      </c>
      <c r="H65" s="13">
        <f t="shared" si="1"/>
        <v>316674.55398101837</v>
      </c>
      <c r="I65" s="13">
        <f t="shared" si="8"/>
        <v>131565.65431884429</v>
      </c>
      <c r="J65" s="13">
        <f t="shared" si="9"/>
        <v>318884.1812292565</v>
      </c>
      <c r="K65" s="13">
        <f t="shared" si="10"/>
        <v>187318.52691041221</v>
      </c>
      <c r="L65" s="12">
        <f t="shared" si="11"/>
        <v>2209.6272482381519</v>
      </c>
      <c r="M65" s="4"/>
    </row>
    <row r="66" spans="1:16" ht="14.1" customHeight="1">
      <c r="A66" s="10">
        <v>39202</v>
      </c>
      <c r="B66" s="11">
        <v>3.8412700000000002</v>
      </c>
      <c r="C66" s="28">
        <f>VLOOKUP(A66,'[1]Sheet0 (2)'!$A$1:$F$65536,6,)</f>
        <v>0.91813643926788691</v>
      </c>
      <c r="D66" s="12">
        <v>0.5</v>
      </c>
      <c r="E66" s="12">
        <f t="shared" si="6"/>
        <v>-2849.8607340511248</v>
      </c>
      <c r="F66" s="13">
        <f t="shared" si="0"/>
        <v>-741.90586291802572</v>
      </c>
      <c r="G66" s="13">
        <f t="shared" si="7"/>
        <v>98716.807439621058</v>
      </c>
      <c r="H66" s="13">
        <f t="shared" si="1"/>
        <v>379197.91091359319</v>
      </c>
      <c r="I66" s="13">
        <f t="shared" si="8"/>
        <v>131565.65431884429</v>
      </c>
      <c r="J66" s="13">
        <f t="shared" si="9"/>
        <v>384257.39889588248</v>
      </c>
      <c r="K66" s="13">
        <f t="shared" si="10"/>
        <v>252691.74457703819</v>
      </c>
      <c r="L66" s="12">
        <f t="shared" si="11"/>
        <v>5059.4879822892763</v>
      </c>
      <c r="M66" s="4"/>
    </row>
    <row r="67" spans="1:16" ht="14.1" customHeight="1">
      <c r="A67" s="10">
        <v>39233</v>
      </c>
      <c r="B67" s="11">
        <v>4.1096499999999994</v>
      </c>
      <c r="C67" s="28">
        <f>VLOOKUP(A67,'[1]Sheet0 (2)'!$A$1:$F$65536,6,)</f>
        <v>0.98312934171352961</v>
      </c>
      <c r="D67" s="12">
        <v>0.5</v>
      </c>
      <c r="E67" s="12">
        <f t="shared" si="6"/>
        <v>-3804.6475614401397</v>
      </c>
      <c r="F67" s="13">
        <f t="shared" ref="F67:F130" si="36">E67/B67</f>
        <v>-925.7838408234619</v>
      </c>
      <c r="G67" s="13">
        <f t="shared" si="7"/>
        <v>97791.02359879759</v>
      </c>
      <c r="H67" s="13">
        <f t="shared" ref="H67:H130" si="37">G67*B67</f>
        <v>401886.88013279845</v>
      </c>
      <c r="I67" s="13">
        <f t="shared" si="8"/>
        <v>131565.65431884429</v>
      </c>
      <c r="J67" s="13">
        <f t="shared" si="9"/>
        <v>410751.01567652787</v>
      </c>
      <c r="K67" s="13">
        <f t="shared" si="10"/>
        <v>279185.36135768355</v>
      </c>
      <c r="L67" s="12">
        <f t="shared" si="11"/>
        <v>8864.1355437294151</v>
      </c>
      <c r="M67" s="4"/>
    </row>
    <row r="68" spans="1:16" ht="14.1" customHeight="1">
      <c r="A68" s="10">
        <v>39262</v>
      </c>
      <c r="B68" s="11">
        <v>3.8207</v>
      </c>
      <c r="C68" s="28">
        <f>VLOOKUP(A68,'[1]Sheet0 (2)'!$A$1:$F$65536,6,)</f>
        <v>0.94021024967148492</v>
      </c>
      <c r="D68" s="12">
        <v>0.5</v>
      </c>
      <c r="E68" s="12">
        <f t="shared" ref="E68:E131" si="38">IF(C68&lt;D68,$E$2*(D68-C68)^2,-$E$2*(D68-C68)^2)</f>
        <v>-3158.6965418280465</v>
      </c>
      <c r="F68" s="13">
        <f t="shared" si="36"/>
        <v>-826.73241600440929</v>
      </c>
      <c r="G68" s="13">
        <f t="shared" ref="G68:G131" si="39">G67+F68</f>
        <v>96964.291182793182</v>
      </c>
      <c r="H68" s="13">
        <f t="shared" si="37"/>
        <v>370471.46732209792</v>
      </c>
      <c r="I68" s="13">
        <f t="shared" ref="I68:I131" si="40">IF(E68&gt;0,I67+E68,I67)</f>
        <v>131565.65431884429</v>
      </c>
      <c r="J68" s="13">
        <f t="shared" ref="J68:J131" si="41">H68+L68</f>
        <v>382494.29940765537</v>
      </c>
      <c r="K68" s="13">
        <f t="shared" ref="K68:K131" si="42">J68-I68</f>
        <v>250928.64508881108</v>
      </c>
      <c r="L68" s="12">
        <f t="shared" ref="L68:L131" si="43">IF(E68&lt;0,L67-E68,L67)</f>
        <v>12022.832085557462</v>
      </c>
      <c r="M68" s="4"/>
    </row>
    <row r="69" spans="1:16" ht="14.1" customHeight="1">
      <c r="A69" s="10">
        <v>39294</v>
      </c>
      <c r="B69" s="11">
        <v>4.4710299999999998</v>
      </c>
      <c r="C69" s="28">
        <f>VLOOKUP(A69,'[1]Sheet0 (2)'!$A$1:$F$65536,6,)</f>
        <v>0.99021526418786687</v>
      </c>
      <c r="D69" s="12">
        <v>0.5</v>
      </c>
      <c r="E69" s="12">
        <f t="shared" si="38"/>
        <v>-3917.069385457316</v>
      </c>
      <c r="F69" s="13">
        <f t="shared" si="36"/>
        <v>-876.10000054960847</v>
      </c>
      <c r="G69" s="13">
        <f t="shared" si="39"/>
        <v>96088.19118224358</v>
      </c>
      <c r="H69" s="13">
        <f t="shared" si="37"/>
        <v>429613.18542154651</v>
      </c>
      <c r="I69" s="13">
        <f t="shared" si="40"/>
        <v>131565.65431884429</v>
      </c>
      <c r="J69" s="13">
        <f t="shared" si="41"/>
        <v>445553.08689256129</v>
      </c>
      <c r="K69" s="13">
        <f t="shared" si="42"/>
        <v>313987.43257371697</v>
      </c>
      <c r="L69" s="12">
        <f t="shared" si="43"/>
        <v>15939.901471014779</v>
      </c>
      <c r="M69" s="4"/>
    </row>
    <row r="70" spans="1:16" ht="14.1" customHeight="1">
      <c r="A70" s="10">
        <v>39325</v>
      </c>
      <c r="B70" s="11">
        <v>5.2188299999999996</v>
      </c>
      <c r="C70" s="28">
        <f>VLOOKUP(A70,'[1]Sheet0 (2)'!$A$1:$F$65536,6,)</f>
        <v>0.99967627063774689</v>
      </c>
      <c r="D70" s="12">
        <v>0.5</v>
      </c>
      <c r="E70" s="12">
        <f t="shared" si="38"/>
        <v>-4069.7249196466842</v>
      </c>
      <c r="F70" s="13">
        <f t="shared" si="36"/>
        <v>-779.81557545401643</v>
      </c>
      <c r="G70" s="13">
        <f t="shared" si="39"/>
        <v>95308.375606789559</v>
      </c>
      <c r="H70" s="13">
        <f t="shared" si="37"/>
        <v>497398.2098679815</v>
      </c>
      <c r="I70" s="13">
        <f t="shared" si="40"/>
        <v>131565.65431884429</v>
      </c>
      <c r="J70" s="13">
        <f t="shared" si="41"/>
        <v>517407.83625864296</v>
      </c>
      <c r="K70" s="13">
        <f t="shared" si="42"/>
        <v>385842.18193979864</v>
      </c>
      <c r="L70" s="12">
        <f t="shared" si="43"/>
        <v>20009.626390661462</v>
      </c>
      <c r="M70" s="4"/>
    </row>
    <row r="71" spans="1:16" ht="14.1" customHeight="1">
      <c r="A71" s="10">
        <v>39353</v>
      </c>
      <c r="B71" s="11">
        <v>5.5522999999999998</v>
      </c>
      <c r="C71" s="28">
        <f>VLOOKUP(A71,'[1]Sheet0 (2)'!$A$1:$F$65536,6,)</f>
        <v>0.99967835316822129</v>
      </c>
      <c r="D71" s="12">
        <v>0.5</v>
      </c>
      <c r="E71" s="12">
        <f t="shared" si="38"/>
        <v>-4069.7588429859625</v>
      </c>
      <c r="F71" s="13">
        <f t="shared" si="36"/>
        <v>-732.98612160473363</v>
      </c>
      <c r="G71" s="13">
        <f t="shared" si="39"/>
        <v>94575.389485184831</v>
      </c>
      <c r="H71" s="13">
        <f t="shared" si="37"/>
        <v>525110.93503859174</v>
      </c>
      <c r="I71" s="13">
        <f t="shared" si="40"/>
        <v>131565.65431884429</v>
      </c>
      <c r="J71" s="13">
        <f t="shared" si="41"/>
        <v>549190.32027223916</v>
      </c>
      <c r="K71" s="13">
        <f t="shared" si="42"/>
        <v>417624.66595339484</v>
      </c>
      <c r="L71" s="12">
        <f t="shared" si="43"/>
        <v>24079.385233647423</v>
      </c>
      <c r="M71" s="4"/>
    </row>
    <row r="72" spans="1:16" ht="14.1" customHeight="1">
      <c r="A72" s="10">
        <v>39386</v>
      </c>
      <c r="B72" s="11">
        <v>5.9547700000000008</v>
      </c>
      <c r="C72" s="28">
        <f>VLOOKUP(A72,'[1]Sheet0 (2)'!$A$1:$F$65536,6,)</f>
        <v>0.99968020466901186</v>
      </c>
      <c r="D72" s="12">
        <v>0.5</v>
      </c>
      <c r="E72" s="12">
        <f t="shared" si="38"/>
        <v>-4069.7890030904691</v>
      </c>
      <c r="F72" s="13">
        <f t="shared" si="36"/>
        <v>-683.45024292969651</v>
      </c>
      <c r="G72" s="13">
        <f t="shared" si="39"/>
        <v>93891.939242255132</v>
      </c>
      <c r="H72" s="13">
        <f t="shared" si="37"/>
        <v>559104.90304160363</v>
      </c>
      <c r="I72" s="13">
        <f t="shared" si="40"/>
        <v>131565.65431884429</v>
      </c>
      <c r="J72" s="13">
        <f t="shared" si="41"/>
        <v>587254.07727834152</v>
      </c>
      <c r="K72" s="13">
        <f t="shared" si="42"/>
        <v>455688.4229594972</v>
      </c>
      <c r="L72" s="12">
        <f t="shared" si="43"/>
        <v>28149.17423673789</v>
      </c>
      <c r="M72" s="4"/>
    </row>
    <row r="73" spans="1:16" ht="14.1" customHeight="1">
      <c r="A73" s="10">
        <v>39416</v>
      </c>
      <c r="B73" s="11">
        <v>4.8717799999999993</v>
      </c>
      <c r="C73" s="28">
        <f>VLOOKUP(A73,'[1]Sheet0 (2)'!$A$1:$F$65536,6,)</f>
        <v>0.99206097173705943</v>
      </c>
      <c r="D73" s="12">
        <v>0.5</v>
      </c>
      <c r="E73" s="12">
        <f t="shared" si="38"/>
        <v>-3946.621198481153</v>
      </c>
      <c r="F73" s="13">
        <f t="shared" si="36"/>
        <v>-810.09840314652001</v>
      </c>
      <c r="G73" s="13">
        <f t="shared" si="39"/>
        <v>93081.840839108612</v>
      </c>
      <c r="H73" s="13">
        <f t="shared" si="37"/>
        <v>453474.25056315248</v>
      </c>
      <c r="I73" s="13">
        <f t="shared" si="40"/>
        <v>131565.65431884429</v>
      </c>
      <c r="J73" s="13">
        <f t="shared" si="41"/>
        <v>485570.04599837156</v>
      </c>
      <c r="K73" s="13">
        <f t="shared" si="42"/>
        <v>354004.39167952724</v>
      </c>
      <c r="L73" s="12">
        <f t="shared" si="43"/>
        <v>32095.795435219043</v>
      </c>
      <c r="M73" s="4"/>
    </row>
    <row r="74" spans="1:16" ht="14.1" customHeight="1">
      <c r="A74" s="10">
        <v>39444</v>
      </c>
      <c r="B74" s="11">
        <v>5.2615600000000002</v>
      </c>
      <c r="C74" s="28">
        <f>VLOOKUP(A74,'[1]Sheet0 (2)'!$A$1:$F$65536,6,)</f>
        <v>0.99842221520984542</v>
      </c>
      <c r="D74" s="12">
        <v>0.5</v>
      </c>
      <c r="E74" s="12">
        <f t="shared" si="38"/>
        <v>-4049.3226852194384</v>
      </c>
      <c r="F74" s="13">
        <f t="shared" si="36"/>
        <v>-769.60496225823488</v>
      </c>
      <c r="G74" s="13">
        <f t="shared" si="39"/>
        <v>92312.235876850376</v>
      </c>
      <c r="H74" s="13">
        <f t="shared" si="37"/>
        <v>485706.36780020088</v>
      </c>
      <c r="I74" s="13">
        <f t="shared" si="40"/>
        <v>131565.65431884429</v>
      </c>
      <c r="J74" s="13">
        <f t="shared" si="41"/>
        <v>521851.48592063936</v>
      </c>
      <c r="K74" s="13">
        <f t="shared" si="42"/>
        <v>390285.83160179504</v>
      </c>
      <c r="L74" s="12">
        <f t="shared" si="43"/>
        <v>36145.118120438477</v>
      </c>
      <c r="M74" s="4"/>
      <c r="P74" s="14"/>
    </row>
    <row r="75" spans="1:16" ht="14.1" customHeight="1">
      <c r="A75" s="10">
        <v>39478</v>
      </c>
      <c r="B75" s="11">
        <v>4.3833900000000003</v>
      </c>
      <c r="C75" s="28">
        <f>VLOOKUP(A75,'[1]Sheet0 (2)'!$A$1:$F$65536,6,)</f>
        <v>0.9413976809777499</v>
      </c>
      <c r="D75" s="12">
        <v>0.5</v>
      </c>
      <c r="E75" s="12">
        <f t="shared" si="38"/>
        <v>-3175.7601781923281</v>
      </c>
      <c r="F75" s="13">
        <f t="shared" si="36"/>
        <v>-724.49865930075305</v>
      </c>
      <c r="G75" s="13">
        <f t="shared" si="39"/>
        <v>91587.737217549628</v>
      </c>
      <c r="H75" s="13">
        <f t="shared" si="37"/>
        <v>401464.77144203492</v>
      </c>
      <c r="I75" s="13">
        <f t="shared" si="40"/>
        <v>131565.65431884429</v>
      </c>
      <c r="J75" s="13">
        <f t="shared" si="41"/>
        <v>440785.64974066574</v>
      </c>
      <c r="K75" s="13">
        <f t="shared" si="42"/>
        <v>309219.99542182148</v>
      </c>
      <c r="L75" s="12">
        <f t="shared" si="43"/>
        <v>39320.878298630807</v>
      </c>
      <c r="M75" s="4"/>
    </row>
    <row r="76" spans="1:16" ht="14.1" customHeight="1">
      <c r="A76" s="10">
        <v>39507</v>
      </c>
      <c r="B76" s="11">
        <v>4.3485399999999998</v>
      </c>
      <c r="C76" s="28">
        <f>VLOOKUP(A76,'[1]Sheet0 (2)'!$A$1:$F$65536,6,)</f>
        <v>0.93701278453383219</v>
      </c>
      <c r="D76" s="12">
        <v>0.5</v>
      </c>
      <c r="E76" s="12">
        <f t="shared" si="38"/>
        <v>-3112.9768336900224</v>
      </c>
      <c r="F76" s="13">
        <f t="shared" si="36"/>
        <v>-715.86712636655579</v>
      </c>
      <c r="G76" s="13">
        <f t="shared" si="39"/>
        <v>90871.870091183067</v>
      </c>
      <c r="H76" s="13">
        <f t="shared" si="37"/>
        <v>395159.96196631319</v>
      </c>
      <c r="I76" s="13">
        <f t="shared" si="40"/>
        <v>131565.65431884429</v>
      </c>
      <c r="J76" s="13">
        <f t="shared" si="41"/>
        <v>437593.81709863403</v>
      </c>
      <c r="K76" s="13">
        <f t="shared" si="42"/>
        <v>306028.16277978977</v>
      </c>
      <c r="L76" s="12">
        <f t="shared" si="43"/>
        <v>42433.85513232083</v>
      </c>
      <c r="M76" s="4"/>
    </row>
    <row r="77" spans="1:16" ht="14.1" customHeight="1">
      <c r="A77" s="10">
        <v>39538</v>
      </c>
      <c r="B77" s="11">
        <v>3.4727100000000002</v>
      </c>
      <c r="C77" s="28">
        <f>VLOOKUP(A77,'[1]Sheet0 (2)'!$A$1:$F$65536,6,)</f>
        <v>0.73079306071871131</v>
      </c>
      <c r="D77" s="12">
        <v>0.5</v>
      </c>
      <c r="E77" s="12">
        <f t="shared" si="38"/>
        <v>-868.2266210773455</v>
      </c>
      <c r="F77" s="13">
        <f t="shared" si="36"/>
        <v>-250.01414488320231</v>
      </c>
      <c r="G77" s="13">
        <f t="shared" si="39"/>
        <v>90621.855946299867</v>
      </c>
      <c r="H77" s="13">
        <f t="shared" si="37"/>
        <v>314703.42536327505</v>
      </c>
      <c r="I77" s="13">
        <f t="shared" si="40"/>
        <v>131565.65431884429</v>
      </c>
      <c r="J77" s="13">
        <f t="shared" si="41"/>
        <v>358005.50711667322</v>
      </c>
      <c r="K77" s="13">
        <f t="shared" si="42"/>
        <v>226439.85279782893</v>
      </c>
      <c r="L77" s="12">
        <f t="shared" si="43"/>
        <v>43302.081753398175</v>
      </c>
      <c r="M77" s="4"/>
    </row>
    <row r="78" spans="1:16" ht="14.1" customHeight="1">
      <c r="A78" s="10">
        <v>39568</v>
      </c>
      <c r="B78" s="11">
        <v>3.6931100000000003</v>
      </c>
      <c r="C78" s="28">
        <f>VLOOKUP(A78,'[1]Sheet0 (2)'!$A$1:$F$65536,6,)</f>
        <v>0.80794090489381343</v>
      </c>
      <c r="D78" s="12">
        <v>0.5</v>
      </c>
      <c r="E78" s="12">
        <f t="shared" si="38"/>
        <v>-1545.6898947811765</v>
      </c>
      <c r="F78" s="13">
        <f t="shared" si="36"/>
        <v>-418.5334026826107</v>
      </c>
      <c r="G78" s="13">
        <f t="shared" si="39"/>
        <v>90203.322543617251</v>
      </c>
      <c r="H78" s="13">
        <f t="shared" si="37"/>
        <v>333130.79251905833</v>
      </c>
      <c r="I78" s="13">
        <f t="shared" si="40"/>
        <v>131565.65431884429</v>
      </c>
      <c r="J78" s="13">
        <f t="shared" si="41"/>
        <v>377978.56416723767</v>
      </c>
      <c r="K78" s="13">
        <f t="shared" si="42"/>
        <v>246412.90984839338</v>
      </c>
      <c r="L78" s="12">
        <f t="shared" si="43"/>
        <v>44847.771648179354</v>
      </c>
      <c r="M78" s="4"/>
    </row>
    <row r="79" spans="1:16" ht="14.1" customHeight="1">
      <c r="A79" s="10">
        <v>39598</v>
      </c>
      <c r="B79" s="11">
        <v>3.4333499999999999</v>
      </c>
      <c r="C79" s="28">
        <f>VLOOKUP(A79,'[1]Sheet0 (2)'!$A$1:$F$65536,6,)</f>
        <v>0.72591006423982873</v>
      </c>
      <c r="D79" s="12">
        <v>0.5</v>
      </c>
      <c r="E79" s="12">
        <f t="shared" si="38"/>
        <v>-831.87632113494988</v>
      </c>
      <c r="F79" s="13">
        <f t="shared" si="36"/>
        <v>-242.29289793785949</v>
      </c>
      <c r="G79" s="13">
        <f t="shared" si="39"/>
        <v>89961.029645679388</v>
      </c>
      <c r="H79" s="13">
        <f t="shared" si="37"/>
        <v>308867.70113399334</v>
      </c>
      <c r="I79" s="13">
        <f t="shared" si="40"/>
        <v>131565.65431884429</v>
      </c>
      <c r="J79" s="13">
        <f t="shared" si="41"/>
        <v>354547.34910330764</v>
      </c>
      <c r="K79" s="13">
        <f t="shared" si="42"/>
        <v>222981.69478446335</v>
      </c>
      <c r="L79" s="12">
        <f t="shared" si="43"/>
        <v>45679.647969314305</v>
      </c>
      <c r="M79" s="4"/>
    </row>
    <row r="80" spans="1:16" ht="14.1" customHeight="1">
      <c r="A80" s="10">
        <v>39629</v>
      </c>
      <c r="B80" s="11">
        <v>2.7361</v>
      </c>
      <c r="C80" s="28">
        <f>VLOOKUP(A80,'[1]Sheet0 (2)'!$A$1:$F$65536,6,)</f>
        <v>0.48616600790513836</v>
      </c>
      <c r="D80" s="12">
        <v>0.5</v>
      </c>
      <c r="E80" s="12">
        <f t="shared" si="38"/>
        <v>3.1194831976753159</v>
      </c>
      <c r="F80" s="13">
        <f t="shared" si="36"/>
        <v>1.1401203163902327</v>
      </c>
      <c r="G80" s="13">
        <f t="shared" si="39"/>
        <v>89962.169765995772</v>
      </c>
      <c r="H80" s="13">
        <f t="shared" si="37"/>
        <v>246145.49269674104</v>
      </c>
      <c r="I80" s="13">
        <f t="shared" si="40"/>
        <v>131568.77380204195</v>
      </c>
      <c r="J80" s="13">
        <f t="shared" si="41"/>
        <v>291825.14066605538</v>
      </c>
      <c r="K80" s="13">
        <f t="shared" si="42"/>
        <v>160256.36686401343</v>
      </c>
      <c r="L80" s="12">
        <f t="shared" si="43"/>
        <v>45679.647969314305</v>
      </c>
      <c r="M80" s="4"/>
    </row>
    <row r="81" spans="1:16" ht="14.1" customHeight="1">
      <c r="A81" s="10">
        <v>39660</v>
      </c>
      <c r="B81" s="11">
        <v>2.7757199999999997</v>
      </c>
      <c r="C81" s="28">
        <f>VLOOKUP(A81,'[1]Sheet0 (2)'!$A$1:$F$65536,6,)</f>
        <v>0.4954710144927536</v>
      </c>
      <c r="D81" s="12">
        <v>0.5</v>
      </c>
      <c r="E81" s="12">
        <f t="shared" si="38"/>
        <v>0.33434086851502082</v>
      </c>
      <c r="F81" s="13">
        <f t="shared" si="36"/>
        <v>0.12045194346512647</v>
      </c>
      <c r="G81" s="13">
        <f t="shared" si="39"/>
        <v>89962.29021793924</v>
      </c>
      <c r="H81" s="13">
        <f t="shared" si="37"/>
        <v>249710.12820373828</v>
      </c>
      <c r="I81" s="13">
        <f t="shared" si="40"/>
        <v>131569.10814291047</v>
      </c>
      <c r="J81" s="13">
        <f t="shared" si="41"/>
        <v>295389.77617305261</v>
      </c>
      <c r="K81" s="13">
        <f t="shared" si="42"/>
        <v>163820.66803014214</v>
      </c>
      <c r="L81" s="12">
        <f t="shared" si="43"/>
        <v>45679.647969314305</v>
      </c>
      <c r="M81" s="4"/>
    </row>
    <row r="82" spans="1:16" ht="14.1" customHeight="1">
      <c r="A82" s="10">
        <v>39689</v>
      </c>
      <c r="B82" s="11">
        <v>2.39737</v>
      </c>
      <c r="C82" s="28">
        <f>VLOOKUP(A82,'[1]Sheet0 (2)'!$A$1:$F$65536,6,)</f>
        <v>0.35553555355535554</v>
      </c>
      <c r="D82" s="12">
        <v>0.5</v>
      </c>
      <c r="E82" s="12">
        <f t="shared" si="38"/>
        <v>340.18061347088803</v>
      </c>
      <c r="F82" s="13">
        <f t="shared" si="36"/>
        <v>141.89741820031452</v>
      </c>
      <c r="G82" s="13">
        <f t="shared" si="39"/>
        <v>90104.187636139555</v>
      </c>
      <c r="H82" s="13">
        <f t="shared" si="37"/>
        <v>216013.07631325189</v>
      </c>
      <c r="I82" s="13">
        <f t="shared" si="40"/>
        <v>131909.28875638134</v>
      </c>
      <c r="J82" s="13">
        <f t="shared" si="41"/>
        <v>261692.7242825662</v>
      </c>
      <c r="K82" s="13">
        <f t="shared" si="42"/>
        <v>129783.43552618485</v>
      </c>
      <c r="L82" s="12">
        <f t="shared" si="43"/>
        <v>45679.647969314305</v>
      </c>
      <c r="M82" s="4"/>
    </row>
    <row r="83" spans="1:16" ht="14.1" customHeight="1">
      <c r="A83" s="10">
        <v>39717</v>
      </c>
      <c r="B83" s="11">
        <v>2.2937800000000004</v>
      </c>
      <c r="C83" s="28">
        <f>VLOOKUP(A83,'[1]Sheet0 (2)'!$A$1:$F$65536,6,)</f>
        <v>0.30727923627684967</v>
      </c>
      <c r="D83" s="12">
        <v>0.5</v>
      </c>
      <c r="E83" s="12">
        <f t="shared" si="38"/>
        <v>605.40307215155974</v>
      </c>
      <c r="F83" s="13">
        <f t="shared" si="36"/>
        <v>263.93249228415959</v>
      </c>
      <c r="G83" s="13">
        <f t="shared" si="39"/>
        <v>90368.120128423718</v>
      </c>
      <c r="H83" s="13">
        <f t="shared" si="37"/>
        <v>207284.58658817579</v>
      </c>
      <c r="I83" s="13">
        <f t="shared" si="40"/>
        <v>132514.6918285329</v>
      </c>
      <c r="J83" s="13">
        <f t="shared" si="41"/>
        <v>252964.2345574901</v>
      </c>
      <c r="K83" s="13">
        <f t="shared" si="42"/>
        <v>120449.5427289572</v>
      </c>
      <c r="L83" s="12">
        <f t="shared" si="43"/>
        <v>45679.647969314305</v>
      </c>
      <c r="M83" s="4"/>
    </row>
    <row r="84" spans="1:16" ht="14.1" customHeight="1">
      <c r="A84" s="10">
        <v>39752</v>
      </c>
      <c r="B84" s="11">
        <v>1.72879</v>
      </c>
      <c r="C84" s="28">
        <f>VLOOKUP(A84,'[1]Sheet0 (2)'!$A$1:$F$65536,6,)</f>
        <v>8.3926453143534988E-2</v>
      </c>
      <c r="D84" s="12">
        <v>0.5</v>
      </c>
      <c r="E84" s="12">
        <f t="shared" si="38"/>
        <v>2821.8103012176198</v>
      </c>
      <c r="F84" s="13">
        <f t="shared" si="36"/>
        <v>1632.2458489565647</v>
      </c>
      <c r="G84" s="13">
        <f t="shared" si="39"/>
        <v>92000.365977380279</v>
      </c>
      <c r="H84" s="13">
        <f t="shared" si="37"/>
        <v>159049.31269803527</v>
      </c>
      <c r="I84" s="13">
        <f t="shared" si="40"/>
        <v>135336.50212975053</v>
      </c>
      <c r="J84" s="13">
        <f t="shared" si="41"/>
        <v>204728.96066734957</v>
      </c>
      <c r="K84" s="13">
        <f t="shared" si="42"/>
        <v>69392.458537599043</v>
      </c>
      <c r="L84" s="12">
        <f t="shared" si="43"/>
        <v>45679.647969314305</v>
      </c>
      <c r="M84" s="4"/>
    </row>
    <row r="85" spans="1:16" ht="14.1" customHeight="1">
      <c r="A85" s="10">
        <v>39780</v>
      </c>
      <c r="B85" s="11">
        <v>1.8711600000000002</v>
      </c>
      <c r="C85" s="28">
        <f>VLOOKUP(A85,'[1]Sheet0 (2)'!$A$1:$F$65536,6,)</f>
        <v>0.12853773584905662</v>
      </c>
      <c r="D85" s="12">
        <v>0.5</v>
      </c>
      <c r="E85" s="12">
        <f t="shared" si="38"/>
        <v>2249.1426831167678</v>
      </c>
      <c r="F85" s="13">
        <f t="shared" si="36"/>
        <v>1202.0044694824428</v>
      </c>
      <c r="G85" s="13">
        <f t="shared" si="39"/>
        <v>93202.370446862726</v>
      </c>
      <c r="H85" s="13">
        <f t="shared" si="37"/>
        <v>174396.54748535168</v>
      </c>
      <c r="I85" s="13">
        <f t="shared" si="40"/>
        <v>137585.64481286731</v>
      </c>
      <c r="J85" s="13">
        <f t="shared" si="41"/>
        <v>220076.19545466598</v>
      </c>
      <c r="K85" s="13">
        <f t="shared" si="42"/>
        <v>82490.550641798676</v>
      </c>
      <c r="L85" s="12">
        <f t="shared" si="43"/>
        <v>45679.647969314305</v>
      </c>
      <c r="M85" s="4"/>
    </row>
    <row r="86" spans="1:16" ht="14.1" customHeight="1">
      <c r="A86" s="10">
        <v>39813</v>
      </c>
      <c r="B86" s="11">
        <v>1.82081</v>
      </c>
      <c r="C86" s="28">
        <f>VLOOKUP(A86,'[1]Sheet0 (2)'!$A$1:$F$65536,6,)</f>
        <v>9.7218155197657391E-2</v>
      </c>
      <c r="D86" s="12">
        <v>0.5</v>
      </c>
      <c r="E86" s="12">
        <f t="shared" si="38"/>
        <v>2644.4013963887674</v>
      </c>
      <c r="F86" s="13">
        <f t="shared" si="36"/>
        <v>1452.3214373760948</v>
      </c>
      <c r="G86" s="13">
        <f t="shared" si="39"/>
        <v>94654.691884238826</v>
      </c>
      <c r="H86" s="13">
        <f t="shared" si="37"/>
        <v>172348.20952974091</v>
      </c>
      <c r="I86" s="13">
        <f t="shared" si="40"/>
        <v>140230.04620925608</v>
      </c>
      <c r="J86" s="13">
        <f t="shared" si="41"/>
        <v>218027.85749905522</v>
      </c>
      <c r="K86" s="13">
        <f t="shared" si="42"/>
        <v>77797.811289799138</v>
      </c>
      <c r="L86" s="12">
        <f t="shared" si="43"/>
        <v>45679.647969314305</v>
      </c>
      <c r="M86" s="4"/>
      <c r="P86" s="14"/>
    </row>
    <row r="87" spans="1:16" ht="14.1" customHeight="1">
      <c r="A87" s="10">
        <v>39836</v>
      </c>
      <c r="B87" s="11">
        <v>1.9906600000000001</v>
      </c>
      <c r="C87" s="28">
        <f>VLOOKUP(A87,'[1]Sheet0 (2)'!$A$1:$F$65536,6,)</f>
        <v>0.17172011661807579</v>
      </c>
      <c r="D87" s="12">
        <v>0.5</v>
      </c>
      <c r="E87" s="12">
        <f t="shared" si="38"/>
        <v>1756.6132138819712</v>
      </c>
      <c r="F87" s="13">
        <f t="shared" si="36"/>
        <v>882.42754356945488</v>
      </c>
      <c r="G87" s="13">
        <f t="shared" si="39"/>
        <v>95537.119427808284</v>
      </c>
      <c r="H87" s="13">
        <f t="shared" si="37"/>
        <v>190181.92216016084</v>
      </c>
      <c r="I87" s="13">
        <f t="shared" si="40"/>
        <v>141986.65942313804</v>
      </c>
      <c r="J87" s="13">
        <f t="shared" si="41"/>
        <v>235861.57012947515</v>
      </c>
      <c r="K87" s="13">
        <f t="shared" si="42"/>
        <v>93874.910706337105</v>
      </c>
      <c r="L87" s="12">
        <f t="shared" si="43"/>
        <v>45679.647969314305</v>
      </c>
      <c r="M87" s="4"/>
    </row>
    <row r="88" spans="1:16" ht="14.1" customHeight="1">
      <c r="A88" s="10">
        <v>39871</v>
      </c>
      <c r="B88" s="11">
        <v>2.0828500000000001</v>
      </c>
      <c r="C88" s="28">
        <f>VLOOKUP(A88,'[1]Sheet0 (2)'!$A$1:$F$65536,6,)</f>
        <v>0.20869565217391303</v>
      </c>
      <c r="D88" s="12">
        <v>0.5</v>
      </c>
      <c r="E88" s="12">
        <f t="shared" si="38"/>
        <v>1383.1890359168242</v>
      </c>
      <c r="F88" s="13">
        <f t="shared" si="36"/>
        <v>664.08480491481578</v>
      </c>
      <c r="G88" s="13">
        <f t="shared" si="39"/>
        <v>96201.204232723103</v>
      </c>
      <c r="H88" s="13">
        <f t="shared" si="37"/>
        <v>200372.67823612734</v>
      </c>
      <c r="I88" s="13">
        <f t="shared" si="40"/>
        <v>143369.84845905486</v>
      </c>
      <c r="J88" s="13">
        <f t="shared" si="41"/>
        <v>246052.32620544164</v>
      </c>
      <c r="K88" s="13">
        <f t="shared" si="42"/>
        <v>102682.47774638678</v>
      </c>
      <c r="L88" s="12">
        <f t="shared" si="43"/>
        <v>45679.647969314305</v>
      </c>
      <c r="M88" s="4"/>
    </row>
    <row r="89" spans="1:16" ht="14.1" customHeight="1">
      <c r="A89" s="10">
        <v>39903</v>
      </c>
      <c r="B89" s="11">
        <v>2.3732099999999998</v>
      </c>
      <c r="C89" s="28">
        <f>VLOOKUP(A89,'[1]Sheet0 (2)'!$A$1:$F$65536,6,)</f>
        <v>0.27620967741935482</v>
      </c>
      <c r="D89" s="12">
        <v>0.5</v>
      </c>
      <c r="E89" s="12">
        <f t="shared" si="38"/>
        <v>816.33836823621243</v>
      </c>
      <c r="F89" s="13">
        <f t="shared" si="36"/>
        <v>343.98067100518392</v>
      </c>
      <c r="G89" s="13">
        <f t="shared" si="39"/>
        <v>96545.184903728281</v>
      </c>
      <c r="H89" s="13">
        <f t="shared" si="37"/>
        <v>229121.99826537698</v>
      </c>
      <c r="I89" s="13">
        <f t="shared" si="40"/>
        <v>144186.18682729107</v>
      </c>
      <c r="J89" s="13">
        <f t="shared" si="41"/>
        <v>274801.64623469126</v>
      </c>
      <c r="K89" s="13">
        <f t="shared" si="42"/>
        <v>130615.45940740019</v>
      </c>
      <c r="L89" s="12">
        <f t="shared" si="43"/>
        <v>45679.647969314305</v>
      </c>
      <c r="M89" s="4"/>
    </row>
    <row r="90" spans="1:16" ht="14.1" customHeight="1">
      <c r="A90" s="10">
        <v>39933</v>
      </c>
      <c r="B90" s="11">
        <v>2.4775700000000001</v>
      </c>
      <c r="C90" s="28">
        <f>VLOOKUP(A90,'[1]Sheet0 (2)'!$A$1:$F$65536,6,)</f>
        <v>0.30604065273403952</v>
      </c>
      <c r="D90" s="12">
        <v>0.5</v>
      </c>
      <c r="E90" s="12">
        <f t="shared" si="38"/>
        <v>613.20972278695046</v>
      </c>
      <c r="F90" s="13">
        <f t="shared" si="36"/>
        <v>247.50449948415201</v>
      </c>
      <c r="G90" s="13">
        <f t="shared" si="39"/>
        <v>96792.68940321244</v>
      </c>
      <c r="H90" s="13">
        <f t="shared" si="37"/>
        <v>239810.66348471705</v>
      </c>
      <c r="I90" s="13">
        <f t="shared" si="40"/>
        <v>144799.396550078</v>
      </c>
      <c r="J90" s="13">
        <f t="shared" si="41"/>
        <v>285490.31145403138</v>
      </c>
      <c r="K90" s="13">
        <f t="shared" si="42"/>
        <v>140690.91490395338</v>
      </c>
      <c r="L90" s="12">
        <f t="shared" si="43"/>
        <v>45679.647969314305</v>
      </c>
      <c r="M90" s="4"/>
    </row>
    <row r="91" spans="1:16" ht="14.1" customHeight="1">
      <c r="A91" s="10">
        <v>39960</v>
      </c>
      <c r="B91" s="11">
        <v>2.63293</v>
      </c>
      <c r="C91" s="28">
        <f>VLOOKUP(A91,'[1]Sheet0 (2)'!$A$1:$F$65536,6,)</f>
        <v>0.36798632868128739</v>
      </c>
      <c r="D91" s="12">
        <v>0.5</v>
      </c>
      <c r="E91" s="12">
        <f t="shared" si="38"/>
        <v>284.07003346523487</v>
      </c>
      <c r="F91" s="13">
        <f t="shared" si="36"/>
        <v>107.89122136374111</v>
      </c>
      <c r="G91" s="13">
        <f t="shared" si="39"/>
        <v>96900.580624576178</v>
      </c>
      <c r="H91" s="13">
        <f t="shared" si="37"/>
        <v>255132.44574386536</v>
      </c>
      <c r="I91" s="13">
        <f t="shared" si="40"/>
        <v>145083.46658354322</v>
      </c>
      <c r="J91" s="13">
        <f t="shared" si="41"/>
        <v>300812.0937131797</v>
      </c>
      <c r="K91" s="13">
        <f t="shared" si="42"/>
        <v>155728.62712963647</v>
      </c>
      <c r="L91" s="12">
        <f t="shared" si="43"/>
        <v>45679.647969314305</v>
      </c>
      <c r="M91" s="4"/>
    </row>
    <row r="92" spans="1:16" ht="14.1" customHeight="1">
      <c r="A92" s="10">
        <v>39994</v>
      </c>
      <c r="B92" s="11">
        <v>2.9593600000000002</v>
      </c>
      <c r="C92" s="28">
        <f>VLOOKUP(A92,'[1]Sheet0 (2)'!$A$1:$F$65536,6,)</f>
        <v>0.49957543164449475</v>
      </c>
      <c r="D92" s="12">
        <v>0.5</v>
      </c>
      <c r="E92" s="12">
        <f t="shared" si="38"/>
        <v>2.9382101024918528E-3</v>
      </c>
      <c r="F92" s="13">
        <f t="shared" si="36"/>
        <v>9.928532191054325E-4</v>
      </c>
      <c r="G92" s="13">
        <f t="shared" si="39"/>
        <v>96900.581617429401</v>
      </c>
      <c r="H92" s="13">
        <f t="shared" si="37"/>
        <v>286763.70521535591</v>
      </c>
      <c r="I92" s="13">
        <f t="shared" si="40"/>
        <v>145083.46952175332</v>
      </c>
      <c r="J92" s="13">
        <f t="shared" si="41"/>
        <v>332443.35318467021</v>
      </c>
      <c r="K92" s="13">
        <f t="shared" si="42"/>
        <v>187359.88366291689</v>
      </c>
      <c r="L92" s="12">
        <f t="shared" si="43"/>
        <v>45679.647969314305</v>
      </c>
      <c r="M92" s="4"/>
    </row>
    <row r="93" spans="1:16" ht="14.1" customHeight="1">
      <c r="A93" s="10">
        <v>40025</v>
      </c>
      <c r="B93" s="11">
        <v>3.4120599999999999</v>
      </c>
      <c r="C93" s="28">
        <f>VLOOKUP(A93,'[1]Sheet0 (2)'!$A$1:$F$65536,6,)</f>
        <v>0.6428571428571429</v>
      </c>
      <c r="D93" s="12">
        <v>0.5</v>
      </c>
      <c r="E93" s="12">
        <f t="shared" si="38"/>
        <v>-332.65306122448999</v>
      </c>
      <c r="F93" s="13">
        <f t="shared" si="36"/>
        <v>-97.493321109385533</v>
      </c>
      <c r="G93" s="13">
        <f t="shared" si="39"/>
        <v>96803.088296320013</v>
      </c>
      <c r="H93" s="13">
        <f t="shared" si="37"/>
        <v>330297.94545234164</v>
      </c>
      <c r="I93" s="13">
        <f t="shared" si="40"/>
        <v>145083.46952175332</v>
      </c>
      <c r="J93" s="13">
        <f t="shared" si="41"/>
        <v>376310.24648288044</v>
      </c>
      <c r="K93" s="13">
        <f t="shared" si="42"/>
        <v>231226.77696112712</v>
      </c>
      <c r="L93" s="12">
        <f t="shared" si="43"/>
        <v>46012.301030538794</v>
      </c>
      <c r="M93" s="4"/>
    </row>
    <row r="94" spans="1:16" ht="14.1" customHeight="1">
      <c r="A94" s="10">
        <v>40056</v>
      </c>
      <c r="B94" s="11">
        <v>2.6677499999999998</v>
      </c>
      <c r="C94" s="28">
        <f>VLOOKUP(A94,'[1]Sheet0 (2)'!$A$1:$F$65536,6,)</f>
        <v>0.38523902711769642</v>
      </c>
      <c r="D94" s="12">
        <v>0.5</v>
      </c>
      <c r="E94" s="12">
        <f t="shared" si="38"/>
        <v>214.67231861935292</v>
      </c>
      <c r="F94" s="13">
        <f t="shared" si="36"/>
        <v>80.46942877681677</v>
      </c>
      <c r="G94" s="13">
        <f t="shared" si="39"/>
        <v>96883.557725096834</v>
      </c>
      <c r="H94" s="13">
        <f t="shared" si="37"/>
        <v>258461.11112112706</v>
      </c>
      <c r="I94" s="13">
        <f t="shared" si="40"/>
        <v>145298.14184037267</v>
      </c>
      <c r="J94" s="13">
        <f t="shared" si="41"/>
        <v>304473.41215166583</v>
      </c>
      <c r="K94" s="13">
        <f t="shared" si="42"/>
        <v>159175.27031129316</v>
      </c>
      <c r="L94" s="12">
        <f t="shared" si="43"/>
        <v>46012.301030538794</v>
      </c>
      <c r="M94" s="4"/>
    </row>
    <row r="95" spans="1:16" ht="14.1" customHeight="1">
      <c r="A95" s="10">
        <v>40086</v>
      </c>
      <c r="B95" s="11">
        <v>2.7794299999999996</v>
      </c>
      <c r="C95" s="28">
        <f>VLOOKUP(A95,'[1]Sheet0 (2)'!$A$1:$F$65536,6,)</f>
        <v>0.37871631008613504</v>
      </c>
      <c r="D95" s="12">
        <v>0.5</v>
      </c>
      <c r="E95" s="12">
        <f t="shared" si="38"/>
        <v>239.76865505769754</v>
      </c>
      <c r="F95" s="13">
        <f t="shared" si="36"/>
        <v>86.265405157783277</v>
      </c>
      <c r="G95" s="13">
        <f t="shared" si="39"/>
        <v>96969.823130254619</v>
      </c>
      <c r="H95" s="13">
        <f t="shared" si="37"/>
        <v>269520.83550292358</v>
      </c>
      <c r="I95" s="13">
        <f t="shared" si="40"/>
        <v>145537.91049543038</v>
      </c>
      <c r="J95" s="13">
        <f t="shared" si="41"/>
        <v>315533.13653346238</v>
      </c>
      <c r="K95" s="13">
        <f t="shared" si="42"/>
        <v>169995.22603803201</v>
      </c>
      <c r="L95" s="12">
        <f t="shared" si="43"/>
        <v>46012.301030538794</v>
      </c>
      <c r="M95" s="4"/>
    </row>
    <row r="96" spans="1:16" ht="14.1" customHeight="1">
      <c r="A96" s="10">
        <v>40116</v>
      </c>
      <c r="B96" s="11">
        <v>2.9958499999999999</v>
      </c>
      <c r="C96" s="28">
        <f>VLOOKUP(A96,'[1]Sheet0 (2)'!$A$1:$F$65536,6,)</f>
        <v>0.47330567081604424</v>
      </c>
      <c r="D96" s="12">
        <v>0.5</v>
      </c>
      <c r="E96" s="12">
        <f t="shared" si="38"/>
        <v>11.615171532476689</v>
      </c>
      <c r="F96" s="13">
        <f t="shared" si="36"/>
        <v>3.8770871480470279</v>
      </c>
      <c r="G96" s="13">
        <f t="shared" si="39"/>
        <v>96973.700217402671</v>
      </c>
      <c r="H96" s="13">
        <f t="shared" si="37"/>
        <v>290518.65979630576</v>
      </c>
      <c r="I96" s="13">
        <f t="shared" si="40"/>
        <v>145549.52566696284</v>
      </c>
      <c r="J96" s="13">
        <f t="shared" si="41"/>
        <v>336530.96082684456</v>
      </c>
      <c r="K96" s="13">
        <f t="shared" si="42"/>
        <v>190981.43515988172</v>
      </c>
      <c r="L96" s="12">
        <f t="shared" si="43"/>
        <v>46012.301030538794</v>
      </c>
      <c r="M96" s="4"/>
    </row>
    <row r="97" spans="1:16" ht="14.1" customHeight="1">
      <c r="A97" s="10">
        <v>40147</v>
      </c>
      <c r="B97" s="11">
        <v>3.1953</v>
      </c>
      <c r="C97" s="28">
        <f>VLOOKUP(A97,'[1]Sheet0 (2)'!$A$1:$F$65536,6,)</f>
        <v>0.53382838283828382</v>
      </c>
      <c r="D97" s="12">
        <v>0.5</v>
      </c>
      <c r="E97" s="12">
        <f t="shared" si="38"/>
        <v>-18.653059612891973</v>
      </c>
      <c r="F97" s="13">
        <f t="shared" si="36"/>
        <v>-5.8376551850818306</v>
      </c>
      <c r="G97" s="13">
        <f t="shared" si="39"/>
        <v>96967.86256221759</v>
      </c>
      <c r="H97" s="13">
        <f t="shared" si="37"/>
        <v>309841.41124505387</v>
      </c>
      <c r="I97" s="13">
        <f t="shared" si="40"/>
        <v>145549.52566696284</v>
      </c>
      <c r="J97" s="13">
        <f t="shared" si="41"/>
        <v>355872.36533520557</v>
      </c>
      <c r="K97" s="13">
        <f t="shared" si="42"/>
        <v>210322.83966824273</v>
      </c>
      <c r="L97" s="12">
        <f t="shared" si="43"/>
        <v>46030.954090151688</v>
      </c>
      <c r="M97" s="4"/>
    </row>
    <row r="98" spans="1:16" ht="14.1" customHeight="1">
      <c r="A98" s="10">
        <v>40178</v>
      </c>
      <c r="B98" s="11">
        <v>3.2771399999999997</v>
      </c>
      <c r="C98" s="28">
        <f>VLOOKUP(A98,'[1]Sheet0 (2)'!$A$1:$F$65536,6,)</f>
        <v>0.50614922109866078</v>
      </c>
      <c r="D98" s="12">
        <v>0.5</v>
      </c>
      <c r="E98" s="12">
        <f t="shared" si="38"/>
        <v>-0.61635059795950353</v>
      </c>
      <c r="F98" s="13">
        <f t="shared" si="36"/>
        <v>-0.18807576055936079</v>
      </c>
      <c r="G98" s="13">
        <f t="shared" si="39"/>
        <v>96967.674486457036</v>
      </c>
      <c r="H98" s="13">
        <f t="shared" si="37"/>
        <v>317776.64476654778</v>
      </c>
      <c r="I98" s="13">
        <f t="shared" si="40"/>
        <v>145549.52566696284</v>
      </c>
      <c r="J98" s="13">
        <f t="shared" si="41"/>
        <v>363808.21520729741</v>
      </c>
      <c r="K98" s="13">
        <f t="shared" si="42"/>
        <v>218258.68954033457</v>
      </c>
      <c r="L98" s="12">
        <f t="shared" si="43"/>
        <v>46031.570440749645</v>
      </c>
      <c r="M98" s="4"/>
      <c r="P98" s="14"/>
    </row>
    <row r="99" spans="1:16" ht="14.1" customHeight="1">
      <c r="A99" s="10">
        <v>40207</v>
      </c>
      <c r="B99" s="11">
        <v>2.98929</v>
      </c>
      <c r="C99" s="28">
        <f>VLOOKUP(A99,'[1]Sheet0 (2)'!$A$1:$F$65536,6,)</f>
        <v>0.39684696928513186</v>
      </c>
      <c r="D99" s="12">
        <v>0.5</v>
      </c>
      <c r="E99" s="12">
        <f t="shared" si="38"/>
        <v>173.44092825429925</v>
      </c>
      <c r="F99" s="13">
        <f t="shared" si="36"/>
        <v>58.020776925055529</v>
      </c>
      <c r="G99" s="13">
        <f t="shared" si="39"/>
        <v>97025.695263382091</v>
      </c>
      <c r="H99" s="13">
        <f t="shared" si="37"/>
        <v>290037.94059387548</v>
      </c>
      <c r="I99" s="13">
        <f t="shared" si="40"/>
        <v>145722.96659521715</v>
      </c>
      <c r="J99" s="13">
        <f t="shared" si="41"/>
        <v>336069.51103462512</v>
      </c>
      <c r="K99" s="13">
        <f t="shared" si="42"/>
        <v>190346.54443940797</v>
      </c>
      <c r="L99" s="12">
        <f t="shared" si="43"/>
        <v>46031.570440749645</v>
      </c>
      <c r="M99" s="4"/>
    </row>
    <row r="100" spans="1:16" ht="14.1" customHeight="1">
      <c r="A100" s="10">
        <v>40235</v>
      </c>
      <c r="B100" s="11">
        <v>3.0519400000000001</v>
      </c>
      <c r="C100" s="28">
        <f>VLOOKUP(A100,'[1]Sheet0 (2)'!$A$1:$F$65536,6,)</f>
        <v>0.42636708175419602</v>
      </c>
      <c r="D100" s="12">
        <v>0.5</v>
      </c>
      <c r="E100" s="12">
        <f t="shared" si="38"/>
        <v>88.375448385110019</v>
      </c>
      <c r="F100" s="13">
        <f t="shared" si="36"/>
        <v>28.957138208847493</v>
      </c>
      <c r="G100" s="13">
        <f t="shared" si="39"/>
        <v>97054.652401590938</v>
      </c>
      <c r="H100" s="13">
        <f t="shared" si="37"/>
        <v>296204.97585051146</v>
      </c>
      <c r="I100" s="13">
        <f t="shared" si="40"/>
        <v>145811.34204360226</v>
      </c>
      <c r="J100" s="13">
        <f t="shared" si="41"/>
        <v>342236.5462912611</v>
      </c>
      <c r="K100" s="13">
        <f t="shared" si="42"/>
        <v>196425.20424765884</v>
      </c>
      <c r="L100" s="12">
        <f t="shared" si="43"/>
        <v>46031.570440749645</v>
      </c>
      <c r="M100" s="4"/>
    </row>
    <row r="101" spans="1:16" ht="14.1" customHeight="1">
      <c r="A101" s="10">
        <v>40268</v>
      </c>
      <c r="B101" s="11">
        <v>3.1090999999999998</v>
      </c>
      <c r="C101" s="28">
        <f>VLOOKUP(A101,'[1]Sheet0 (2)'!$A$1:$F$65536,6,)</f>
        <v>0.39063761097659405</v>
      </c>
      <c r="D101" s="12">
        <v>0.5</v>
      </c>
      <c r="E101" s="12">
        <f t="shared" si="38"/>
        <v>194.95015376638054</v>
      </c>
      <c r="F101" s="13">
        <f t="shared" si="36"/>
        <v>62.703082488945533</v>
      </c>
      <c r="G101" s="13">
        <f t="shared" si="39"/>
        <v>97117.35548407989</v>
      </c>
      <c r="H101" s="13">
        <f t="shared" si="37"/>
        <v>301947.56993555278</v>
      </c>
      <c r="I101" s="13">
        <f t="shared" si="40"/>
        <v>146006.29219736863</v>
      </c>
      <c r="J101" s="13">
        <f t="shared" si="41"/>
        <v>347979.14037630241</v>
      </c>
      <c r="K101" s="13">
        <f t="shared" si="42"/>
        <v>201972.84817893378</v>
      </c>
      <c r="L101" s="12">
        <f t="shared" si="43"/>
        <v>46031.570440749645</v>
      </c>
      <c r="M101" s="4"/>
    </row>
    <row r="102" spans="1:16" ht="14.1" customHeight="1">
      <c r="A102" s="10">
        <v>40298</v>
      </c>
      <c r="B102" s="11">
        <v>2.8706100000000001</v>
      </c>
      <c r="C102" s="28">
        <f>VLOOKUP(A102,'[1]Sheet0 (2)'!$A$1:$F$65536,6,)</f>
        <v>0.31005885500267522</v>
      </c>
      <c r="D102" s="12">
        <v>0.5</v>
      </c>
      <c r="E102" s="12">
        <f t="shared" si="38"/>
        <v>588.06550857518459</v>
      </c>
      <c r="F102" s="13">
        <f t="shared" si="36"/>
        <v>204.85733296239636</v>
      </c>
      <c r="G102" s="13">
        <f t="shared" si="39"/>
        <v>97322.21281704228</v>
      </c>
      <c r="H102" s="13">
        <f t="shared" si="37"/>
        <v>279374.11733472976</v>
      </c>
      <c r="I102" s="13">
        <f t="shared" si="40"/>
        <v>146594.35770594381</v>
      </c>
      <c r="J102" s="13">
        <f t="shared" si="41"/>
        <v>325405.6877754794</v>
      </c>
      <c r="K102" s="13">
        <f t="shared" si="42"/>
        <v>178811.33006953559</v>
      </c>
      <c r="L102" s="12">
        <f t="shared" si="43"/>
        <v>46031.570440749645</v>
      </c>
      <c r="M102" s="4"/>
    </row>
    <row r="103" spans="1:16" ht="14.1" customHeight="1">
      <c r="A103" s="10">
        <v>40329</v>
      </c>
      <c r="B103" s="11">
        <v>2.5921500000000002</v>
      </c>
      <c r="C103" s="28">
        <f>VLOOKUP(A103,'[1]Sheet0 (2)'!$A$1:$F$65536,6,)</f>
        <v>0.22884513038850451</v>
      </c>
      <c r="D103" s="12">
        <v>0.5</v>
      </c>
      <c r="E103" s="12">
        <f t="shared" si="38"/>
        <v>1198.456902018642</v>
      </c>
      <c r="F103" s="13">
        <f t="shared" si="36"/>
        <v>462.3408761138985</v>
      </c>
      <c r="G103" s="13">
        <f t="shared" si="39"/>
        <v>97784.55369315618</v>
      </c>
      <c r="H103" s="13">
        <f t="shared" si="37"/>
        <v>253472.23085571482</v>
      </c>
      <c r="I103" s="13">
        <f t="shared" si="40"/>
        <v>147792.81460796244</v>
      </c>
      <c r="J103" s="13">
        <f t="shared" si="41"/>
        <v>299503.80129646446</v>
      </c>
      <c r="K103" s="13">
        <f t="shared" si="42"/>
        <v>151710.98668850202</v>
      </c>
      <c r="L103" s="12">
        <f t="shared" si="43"/>
        <v>46031.570440749645</v>
      </c>
      <c r="M103" s="4"/>
    </row>
    <row r="104" spans="1:16" ht="14.1" customHeight="1">
      <c r="A104" s="10">
        <v>40359</v>
      </c>
      <c r="B104" s="11">
        <v>2.3983699999999999</v>
      </c>
      <c r="C104" s="28">
        <f>VLOOKUP(A104,'[1]Sheet0 (2)'!$A$1:$F$65536,6,)</f>
        <v>0.16997617156473391</v>
      </c>
      <c r="D104" s="12">
        <v>0.5</v>
      </c>
      <c r="E104" s="12">
        <f t="shared" si="38"/>
        <v>1775.3263555616404</v>
      </c>
      <c r="F104" s="13">
        <f t="shared" si="36"/>
        <v>740.22204895893481</v>
      </c>
      <c r="G104" s="13">
        <f t="shared" si="39"/>
        <v>98524.775742115118</v>
      </c>
      <c r="H104" s="13">
        <f t="shared" si="37"/>
        <v>236298.86639661662</v>
      </c>
      <c r="I104" s="13">
        <f t="shared" si="40"/>
        <v>149568.14096352409</v>
      </c>
      <c r="J104" s="13">
        <f t="shared" si="41"/>
        <v>282330.43683736626</v>
      </c>
      <c r="K104" s="13">
        <f t="shared" si="42"/>
        <v>132762.29587384217</v>
      </c>
      <c r="L104" s="12">
        <f t="shared" si="43"/>
        <v>46031.570440749645</v>
      </c>
      <c r="M104" s="4"/>
    </row>
    <row r="105" spans="1:16" ht="14.1" customHeight="1">
      <c r="A105" s="10">
        <v>40389</v>
      </c>
      <c r="B105" s="11">
        <v>2.6375000000000002</v>
      </c>
      <c r="C105" s="28">
        <f>VLOOKUP(A105,'[1]Sheet0 (2)'!$A$1:$F$65536,6,)</f>
        <v>0.24927612529613055</v>
      </c>
      <c r="D105" s="12">
        <v>0.5</v>
      </c>
      <c r="E105" s="12">
        <f t="shared" si="38"/>
        <v>1024.6581199483028</v>
      </c>
      <c r="F105" s="13">
        <f t="shared" si="36"/>
        <v>388.4959696486456</v>
      </c>
      <c r="G105" s="13">
        <f t="shared" si="39"/>
        <v>98913.271711763766</v>
      </c>
      <c r="H105" s="13">
        <f t="shared" si="37"/>
        <v>260883.75413977695</v>
      </c>
      <c r="I105" s="13">
        <f t="shared" si="40"/>
        <v>150592.79908347238</v>
      </c>
      <c r="J105" s="13">
        <f t="shared" si="41"/>
        <v>306915.32458052662</v>
      </c>
      <c r="K105" s="13">
        <f t="shared" si="42"/>
        <v>156322.52549705424</v>
      </c>
      <c r="L105" s="12">
        <f t="shared" si="43"/>
        <v>46031.570440749645</v>
      </c>
      <c r="M105" s="4"/>
    </row>
    <row r="106" spans="1:16" ht="14.1" customHeight="1">
      <c r="A106" s="10">
        <v>40421</v>
      </c>
      <c r="B106" s="11">
        <v>2.6388000000000003</v>
      </c>
      <c r="C106" s="28">
        <f>VLOOKUP(A106,'[1]Sheet0 (2)'!$A$1:$F$65536,6,)</f>
        <v>0.24496205181889558</v>
      </c>
      <c r="D106" s="12">
        <v>0.5</v>
      </c>
      <c r="E106" s="12">
        <f t="shared" si="38"/>
        <v>1060.2229867025717</v>
      </c>
      <c r="F106" s="13">
        <f t="shared" si="36"/>
        <v>401.78224446815659</v>
      </c>
      <c r="G106" s="13">
        <f t="shared" si="39"/>
        <v>99315.053956231917</v>
      </c>
      <c r="H106" s="13">
        <f t="shared" si="37"/>
        <v>262072.5643797048</v>
      </c>
      <c r="I106" s="13">
        <f t="shared" si="40"/>
        <v>151653.02207017495</v>
      </c>
      <c r="J106" s="13">
        <f t="shared" si="41"/>
        <v>308104.13482045446</v>
      </c>
      <c r="K106" s="13">
        <f t="shared" si="42"/>
        <v>156451.11275027951</v>
      </c>
      <c r="L106" s="12">
        <f t="shared" si="43"/>
        <v>46031.570440749645</v>
      </c>
      <c r="M106" s="4"/>
    </row>
    <row r="107" spans="1:16" ht="14.1" customHeight="1">
      <c r="A107" s="10">
        <v>40451</v>
      </c>
      <c r="B107" s="11">
        <v>2.6556599999999997</v>
      </c>
      <c r="C107" s="28">
        <f>VLOOKUP(A107,'[1]Sheet0 (2)'!$A$1:$F$65536,6,)</f>
        <v>0.19062499999999999</v>
      </c>
      <c r="D107" s="12">
        <v>0.5</v>
      </c>
      <c r="E107" s="12">
        <f t="shared" si="38"/>
        <v>1560.1201171875</v>
      </c>
      <c r="F107" s="13">
        <f t="shared" si="36"/>
        <v>587.46982565068572</v>
      </c>
      <c r="G107" s="13">
        <f t="shared" si="39"/>
        <v>99902.523781882599</v>
      </c>
      <c r="H107" s="13">
        <f t="shared" si="37"/>
        <v>265307.1363065943</v>
      </c>
      <c r="I107" s="13">
        <f t="shared" si="40"/>
        <v>153213.14218736245</v>
      </c>
      <c r="J107" s="13">
        <f t="shared" si="41"/>
        <v>311338.70674734394</v>
      </c>
      <c r="K107" s="13">
        <f t="shared" si="42"/>
        <v>158125.56455998149</v>
      </c>
      <c r="L107" s="12">
        <f t="shared" si="43"/>
        <v>46031.570440749645</v>
      </c>
      <c r="M107" s="4"/>
    </row>
    <row r="108" spans="1:16" ht="14.1" customHeight="1">
      <c r="A108" s="10">
        <v>40480</v>
      </c>
      <c r="B108" s="11">
        <v>2.9788299999999999</v>
      </c>
      <c r="C108" s="28">
        <f>VLOOKUP(A108,'[1]Sheet0 (2)'!$A$1:$F$65536,6,)</f>
        <v>0.29849585062240663</v>
      </c>
      <c r="D108" s="12">
        <v>0.5</v>
      </c>
      <c r="E108" s="12">
        <f t="shared" si="38"/>
        <v>661.84393212711564</v>
      </c>
      <c r="F108" s="13">
        <f t="shared" si="36"/>
        <v>222.18251196849624</v>
      </c>
      <c r="G108" s="13">
        <f t="shared" si="39"/>
        <v>100124.70629385109</v>
      </c>
      <c r="H108" s="13">
        <f t="shared" si="37"/>
        <v>298254.47884931247</v>
      </c>
      <c r="I108" s="13">
        <f t="shared" si="40"/>
        <v>153874.98611948956</v>
      </c>
      <c r="J108" s="13">
        <f t="shared" si="41"/>
        <v>344286.0492900621</v>
      </c>
      <c r="K108" s="13">
        <f t="shared" si="42"/>
        <v>190411.06317057254</v>
      </c>
      <c r="L108" s="12">
        <f t="shared" si="43"/>
        <v>46031.570440749645</v>
      </c>
      <c r="M108" s="4"/>
    </row>
    <row r="109" spans="1:16" ht="14.1" customHeight="1">
      <c r="A109" s="10">
        <v>40512</v>
      </c>
      <c r="B109" s="11">
        <v>2.8201799999999997</v>
      </c>
      <c r="C109" s="28">
        <f>VLOOKUP(A109,'[1]Sheet0 (2)'!$A$1:$F$65536,6,)</f>
        <v>0.2558019597730789</v>
      </c>
      <c r="D109" s="12">
        <v>0.5</v>
      </c>
      <c r="E109" s="12">
        <f t="shared" si="38"/>
        <v>972.01273046590427</v>
      </c>
      <c r="F109" s="13">
        <f t="shared" si="36"/>
        <v>344.66336562414614</v>
      </c>
      <c r="G109" s="13">
        <f t="shared" si="39"/>
        <v>100469.36965947524</v>
      </c>
      <c r="H109" s="13">
        <f t="shared" si="37"/>
        <v>283341.70692625886</v>
      </c>
      <c r="I109" s="13">
        <f t="shared" si="40"/>
        <v>154846.99884995547</v>
      </c>
      <c r="J109" s="13">
        <f t="shared" si="41"/>
        <v>329373.2773670085</v>
      </c>
      <c r="K109" s="13">
        <f t="shared" si="42"/>
        <v>174526.27851705303</v>
      </c>
      <c r="L109" s="12">
        <f t="shared" si="43"/>
        <v>46031.570440749645</v>
      </c>
      <c r="M109" s="4"/>
    </row>
    <row r="110" spans="1:16" ht="14.1" customHeight="1">
      <c r="A110" s="10">
        <v>40543</v>
      </c>
      <c r="B110" s="11">
        <v>2.8080799999999999</v>
      </c>
      <c r="C110" s="28">
        <f>VLOOKUP(A110,'[1]Sheet0 (2)'!$A$1:$F$65536,6,)</f>
        <v>0.19379646244552678</v>
      </c>
      <c r="D110" s="12">
        <v>0.5</v>
      </c>
      <c r="E110" s="12">
        <f t="shared" si="38"/>
        <v>1528.2978844972413</v>
      </c>
      <c r="F110" s="13">
        <f t="shared" si="36"/>
        <v>544.25012268070759</v>
      </c>
      <c r="G110" s="13">
        <f t="shared" si="39"/>
        <v>101013.61978215595</v>
      </c>
      <c r="H110" s="13">
        <f t="shared" si="37"/>
        <v>283654.32543787645</v>
      </c>
      <c r="I110" s="13">
        <f t="shared" si="40"/>
        <v>156375.29673445271</v>
      </c>
      <c r="J110" s="13">
        <f t="shared" si="41"/>
        <v>329685.89587862609</v>
      </c>
      <c r="K110" s="13">
        <f t="shared" si="42"/>
        <v>173310.59914417338</v>
      </c>
      <c r="L110" s="12">
        <f t="shared" si="43"/>
        <v>46031.570440749645</v>
      </c>
      <c r="M110" s="4"/>
      <c r="P110" s="14"/>
    </row>
    <row r="111" spans="1:16" ht="14.1" customHeight="1">
      <c r="A111" s="10">
        <v>40574</v>
      </c>
      <c r="B111" s="11">
        <v>2.7906900000000001</v>
      </c>
      <c r="C111" s="28">
        <f>VLOOKUP(A111,'[1]Sheet0 (2)'!$A$1:$F$65536,6,)</f>
        <v>0.19561336393777098</v>
      </c>
      <c r="D111" s="12">
        <v>0.5</v>
      </c>
      <c r="E111" s="12">
        <f t="shared" si="38"/>
        <v>1510.214954676462</v>
      </c>
      <c r="F111" s="13">
        <f t="shared" si="36"/>
        <v>541.16184695414461</v>
      </c>
      <c r="G111" s="13">
        <f t="shared" si="39"/>
        <v>101554.78162911009</v>
      </c>
      <c r="H111" s="13">
        <f t="shared" si="37"/>
        <v>283407.91354454122</v>
      </c>
      <c r="I111" s="13">
        <f t="shared" si="40"/>
        <v>157885.51168912917</v>
      </c>
      <c r="J111" s="13">
        <f t="shared" si="41"/>
        <v>329439.48398529086</v>
      </c>
      <c r="K111" s="13">
        <f t="shared" si="42"/>
        <v>171553.97229616169</v>
      </c>
      <c r="L111" s="12">
        <f t="shared" si="43"/>
        <v>46031.570440749645</v>
      </c>
      <c r="M111" s="4"/>
    </row>
    <row r="112" spans="1:16" ht="14.1" customHeight="1">
      <c r="A112" s="10">
        <v>40602</v>
      </c>
      <c r="B112" s="11">
        <v>2.9050500000000001</v>
      </c>
      <c r="C112" s="28">
        <f>VLOOKUP(A112,'[1]Sheet0 (2)'!$A$1:$F$65536,6,)</f>
        <v>0.22738821138211382</v>
      </c>
      <c r="D112" s="12">
        <v>0.5</v>
      </c>
      <c r="E112" s="12">
        <f t="shared" si="38"/>
        <v>1211.3701528831216</v>
      </c>
      <c r="F112" s="13">
        <f t="shared" si="36"/>
        <v>416.98771204733879</v>
      </c>
      <c r="G112" s="13">
        <f t="shared" si="39"/>
        <v>101971.76934115743</v>
      </c>
      <c r="H112" s="13">
        <f t="shared" si="37"/>
        <v>296233.08852452942</v>
      </c>
      <c r="I112" s="13">
        <f t="shared" si="40"/>
        <v>159096.88184201228</v>
      </c>
      <c r="J112" s="13">
        <f t="shared" si="41"/>
        <v>342264.65896527906</v>
      </c>
      <c r="K112" s="13">
        <f t="shared" si="42"/>
        <v>183167.77712326677</v>
      </c>
      <c r="L112" s="12">
        <f t="shared" si="43"/>
        <v>46031.570440749645</v>
      </c>
      <c r="M112" s="4"/>
    </row>
    <row r="113" spans="1:16" ht="14.1" customHeight="1">
      <c r="A113" s="10">
        <v>40633</v>
      </c>
      <c r="B113" s="11">
        <v>2.9281100000000002</v>
      </c>
      <c r="C113" s="28">
        <f>VLOOKUP(A113,'[1]Sheet0 (2)'!$A$1:$F$65536,6,)</f>
        <v>0.19398838090426876</v>
      </c>
      <c r="D113" s="12">
        <v>0.5</v>
      </c>
      <c r="E113" s="12">
        <f t="shared" si="38"/>
        <v>1526.3827096519321</v>
      </c>
      <c r="F113" s="13">
        <f t="shared" si="36"/>
        <v>521.28598640485916</v>
      </c>
      <c r="G113" s="13">
        <f t="shared" si="39"/>
        <v>102493.0553275623</v>
      </c>
      <c r="H113" s="13">
        <f t="shared" si="37"/>
        <v>300110.94023518846</v>
      </c>
      <c r="I113" s="13">
        <f t="shared" si="40"/>
        <v>160623.26455166421</v>
      </c>
      <c r="J113" s="13">
        <f t="shared" si="41"/>
        <v>346142.5106759381</v>
      </c>
      <c r="K113" s="13">
        <f t="shared" si="42"/>
        <v>185519.24612427389</v>
      </c>
      <c r="L113" s="12">
        <f t="shared" si="43"/>
        <v>46031.570440749645</v>
      </c>
      <c r="M113" s="4"/>
    </row>
    <row r="114" spans="1:16" ht="14.1" customHeight="1">
      <c r="A114" s="10">
        <v>40662</v>
      </c>
      <c r="B114" s="11">
        <v>2.9115100000000003</v>
      </c>
      <c r="C114" s="28">
        <f>VLOOKUP(A114,'[1]Sheet0 (2)'!$A$1:$F$65536,6,)</f>
        <v>0.19733534439416792</v>
      </c>
      <c r="D114" s="12">
        <v>0.5</v>
      </c>
      <c r="E114" s="12">
        <f t="shared" si="38"/>
        <v>1493.1760681738506</v>
      </c>
      <c r="F114" s="13">
        <f t="shared" si="36"/>
        <v>512.85280427470639</v>
      </c>
      <c r="G114" s="13">
        <f t="shared" si="39"/>
        <v>103005.908131837</v>
      </c>
      <c r="H114" s="13">
        <f t="shared" si="37"/>
        <v>299902.7315849248</v>
      </c>
      <c r="I114" s="13">
        <f t="shared" si="40"/>
        <v>162116.44061983805</v>
      </c>
      <c r="J114" s="13">
        <f t="shared" si="41"/>
        <v>345934.30202567443</v>
      </c>
      <c r="K114" s="13">
        <f t="shared" si="42"/>
        <v>183817.86140583639</v>
      </c>
      <c r="L114" s="12">
        <f t="shared" si="43"/>
        <v>46031.570440749645</v>
      </c>
      <c r="M114" s="4"/>
    </row>
    <row r="115" spans="1:16" ht="14.1" customHeight="1">
      <c r="A115" s="10">
        <v>40694</v>
      </c>
      <c r="B115" s="11">
        <v>2.7434699999999999</v>
      </c>
      <c r="C115" s="28">
        <f>VLOOKUP(A115,'[1]Sheet0 (2)'!$A$1:$F$65536,6,)</f>
        <v>0.14828707176794198</v>
      </c>
      <c r="D115" s="12">
        <v>0.5</v>
      </c>
      <c r="E115" s="12">
        <f t="shared" si="38"/>
        <v>2016.3423373347714</v>
      </c>
      <c r="F115" s="13">
        <f t="shared" si="36"/>
        <v>734.96059272919751</v>
      </c>
      <c r="G115" s="13">
        <f t="shared" si="39"/>
        <v>103740.8687245662</v>
      </c>
      <c r="H115" s="13">
        <f t="shared" si="37"/>
        <v>284609.96111978561</v>
      </c>
      <c r="I115" s="13">
        <f t="shared" si="40"/>
        <v>164132.78295717281</v>
      </c>
      <c r="J115" s="13">
        <f t="shared" si="41"/>
        <v>330641.53156053525</v>
      </c>
      <c r="K115" s="13">
        <f t="shared" si="42"/>
        <v>166508.74860336244</v>
      </c>
      <c r="L115" s="12">
        <f t="shared" si="43"/>
        <v>46031.570440749645</v>
      </c>
      <c r="M115" s="4"/>
    </row>
    <row r="116" spans="1:16" ht="14.1" customHeight="1">
      <c r="A116" s="10">
        <v>40724</v>
      </c>
      <c r="B116" s="11">
        <v>2.7620800000000001</v>
      </c>
      <c r="C116" s="28">
        <f>VLOOKUP(A116,'[1]Sheet0 (2)'!$A$1:$F$65536,6,)</f>
        <v>0.14601990049751243</v>
      </c>
      <c r="D116" s="12">
        <v>0.5</v>
      </c>
      <c r="E116" s="12">
        <f t="shared" si="38"/>
        <v>2042.4211467537928</v>
      </c>
      <c r="F116" s="13">
        <f t="shared" si="36"/>
        <v>739.45039490304146</v>
      </c>
      <c r="G116" s="13">
        <f t="shared" si="39"/>
        <v>104480.31911946925</v>
      </c>
      <c r="H116" s="13">
        <f t="shared" si="37"/>
        <v>288582.99983350362</v>
      </c>
      <c r="I116" s="13">
        <f t="shared" si="40"/>
        <v>166175.2041039266</v>
      </c>
      <c r="J116" s="13">
        <f t="shared" si="41"/>
        <v>334614.57027425326</v>
      </c>
      <c r="K116" s="13">
        <f t="shared" si="42"/>
        <v>168439.36617032666</v>
      </c>
      <c r="L116" s="12">
        <f t="shared" si="43"/>
        <v>46031.570440749645</v>
      </c>
      <c r="M116" s="4"/>
    </row>
    <row r="117" spans="1:16" ht="14.1" customHeight="1">
      <c r="A117" s="10">
        <v>40753</v>
      </c>
      <c r="B117" s="11">
        <v>2.70173</v>
      </c>
      <c r="C117" s="28">
        <f>VLOOKUP(A117,'[1]Sheet0 (2)'!$A$1:$F$65536,6,)</f>
        <v>0.12026726057906459</v>
      </c>
      <c r="D117" s="12">
        <v>0.5</v>
      </c>
      <c r="E117" s="12">
        <f t="shared" si="38"/>
        <v>2350.4103402264873</v>
      </c>
      <c r="F117" s="13">
        <f t="shared" si="36"/>
        <v>869.96492626076156</v>
      </c>
      <c r="G117" s="13">
        <f t="shared" si="39"/>
        <v>105350.28404573</v>
      </c>
      <c r="H117" s="13">
        <f t="shared" si="37"/>
        <v>284628.02291487012</v>
      </c>
      <c r="I117" s="13">
        <f t="shared" si="40"/>
        <v>168525.61444415309</v>
      </c>
      <c r="J117" s="13">
        <f t="shared" si="41"/>
        <v>330659.59335561976</v>
      </c>
      <c r="K117" s="13">
        <f t="shared" si="42"/>
        <v>162133.97891146666</v>
      </c>
      <c r="L117" s="12">
        <f t="shared" si="43"/>
        <v>46031.570440749645</v>
      </c>
      <c r="M117" s="4"/>
    </row>
    <row r="118" spans="1:16" ht="14.1" customHeight="1">
      <c r="A118" s="10">
        <v>40786</v>
      </c>
      <c r="B118" s="11">
        <v>2.5673400000000002</v>
      </c>
      <c r="C118" s="28">
        <f>VLOOKUP(A118,'[1]Sheet0 (2)'!$A$1:$F$65536,6,)</f>
        <v>8.7106299212598423E-2</v>
      </c>
      <c r="D118" s="12">
        <v>0.5</v>
      </c>
      <c r="E118" s="12">
        <f t="shared" si="38"/>
        <v>2778.8436928436358</v>
      </c>
      <c r="F118" s="13">
        <f t="shared" si="36"/>
        <v>1082.3824241602731</v>
      </c>
      <c r="G118" s="13">
        <f t="shared" si="39"/>
        <v>106432.66646989028</v>
      </c>
      <c r="H118" s="13">
        <f t="shared" si="37"/>
        <v>273248.84193480812</v>
      </c>
      <c r="I118" s="13">
        <f t="shared" si="40"/>
        <v>171304.45813699672</v>
      </c>
      <c r="J118" s="13">
        <f t="shared" si="41"/>
        <v>319280.41237555776</v>
      </c>
      <c r="K118" s="13">
        <f t="shared" si="42"/>
        <v>147975.95423856104</v>
      </c>
      <c r="L118" s="12">
        <f t="shared" si="43"/>
        <v>46031.570440749645</v>
      </c>
      <c r="M118" s="4"/>
    </row>
    <row r="119" spans="1:16" ht="14.1" customHeight="1">
      <c r="A119" s="10">
        <v>40816</v>
      </c>
      <c r="B119" s="11">
        <v>2.3592199999999997</v>
      </c>
      <c r="C119" s="28">
        <f>VLOOKUP(A119,'[1]Sheet0 (2)'!$A$1:$F$65536,6,)</f>
        <v>5.4834761321909425E-2</v>
      </c>
      <c r="D119" s="12">
        <v>0.5</v>
      </c>
      <c r="E119" s="12">
        <f t="shared" si="38"/>
        <v>3230.2050625553375</v>
      </c>
      <c r="F119" s="13">
        <f t="shared" si="36"/>
        <v>1369.1834854550818</v>
      </c>
      <c r="G119" s="13">
        <f t="shared" si="39"/>
        <v>107801.84995534536</v>
      </c>
      <c r="H119" s="13">
        <f t="shared" si="37"/>
        <v>254328.28045164983</v>
      </c>
      <c r="I119" s="13">
        <f t="shared" si="40"/>
        <v>174534.66319955204</v>
      </c>
      <c r="J119" s="13">
        <f t="shared" si="41"/>
        <v>300359.8508923995</v>
      </c>
      <c r="K119" s="13">
        <f t="shared" si="42"/>
        <v>125825.18769284745</v>
      </c>
      <c r="L119" s="12">
        <f t="shared" si="43"/>
        <v>46031.570440749645</v>
      </c>
      <c r="M119" s="4"/>
    </row>
    <row r="120" spans="1:16" ht="14.1" customHeight="1">
      <c r="A120" s="10">
        <v>40847</v>
      </c>
      <c r="B120" s="11">
        <v>2.4682499999999998</v>
      </c>
      <c r="C120" s="28">
        <f>VLOOKUP(A120,'[1]Sheet0 (2)'!$A$1:$F$65536,6,)</f>
        <v>7.022677395757132E-2</v>
      </c>
      <c r="D120" s="12">
        <v>0.5</v>
      </c>
      <c r="E120" s="12">
        <f t="shared" si="38"/>
        <v>3010.691920913539</v>
      </c>
      <c r="F120" s="13">
        <f t="shared" si="36"/>
        <v>1219.7678196752918</v>
      </c>
      <c r="G120" s="13">
        <f t="shared" si="39"/>
        <v>109021.61777502066</v>
      </c>
      <c r="H120" s="13">
        <f t="shared" si="37"/>
        <v>269092.60807319469</v>
      </c>
      <c r="I120" s="13">
        <f t="shared" si="40"/>
        <v>177545.3551204656</v>
      </c>
      <c r="J120" s="13">
        <f t="shared" si="41"/>
        <v>315124.17851394432</v>
      </c>
      <c r="K120" s="13">
        <f t="shared" si="42"/>
        <v>137578.82339347873</v>
      </c>
      <c r="L120" s="12">
        <f t="shared" si="43"/>
        <v>46031.570440749645</v>
      </c>
      <c r="M120" s="4"/>
    </row>
    <row r="121" spans="1:16" ht="14.1" customHeight="1">
      <c r="A121" s="10">
        <v>40877</v>
      </c>
      <c r="B121" s="11">
        <v>2.3334099999999998</v>
      </c>
      <c r="C121" s="28">
        <f>VLOOKUP(A121,'[1]Sheet0 (2)'!$A$1:$F$65536,6,)</f>
        <v>5.5056997332039774E-2</v>
      </c>
      <c r="D121" s="12">
        <v>0.5</v>
      </c>
      <c r="E121" s="12">
        <f t="shared" si="38"/>
        <v>3226.9806926578412</v>
      </c>
      <c r="F121" s="13">
        <f t="shared" si="36"/>
        <v>1382.9462857611143</v>
      </c>
      <c r="G121" s="13">
        <f t="shared" si="39"/>
        <v>110404.56406078176</v>
      </c>
      <c r="H121" s="13">
        <f t="shared" si="37"/>
        <v>257619.11382506875</v>
      </c>
      <c r="I121" s="13">
        <f t="shared" si="40"/>
        <v>180772.33581312344</v>
      </c>
      <c r="J121" s="13">
        <f t="shared" si="41"/>
        <v>303650.68426581839</v>
      </c>
      <c r="K121" s="13">
        <f t="shared" si="42"/>
        <v>122878.34845269495</v>
      </c>
      <c r="L121" s="12">
        <f t="shared" si="43"/>
        <v>46031.570440749645</v>
      </c>
      <c r="M121" s="4"/>
    </row>
    <row r="122" spans="1:16" ht="14.1" customHeight="1">
      <c r="A122" s="10">
        <v>40907</v>
      </c>
      <c r="B122" s="11">
        <v>2.1994199999999999</v>
      </c>
      <c r="C122" s="28">
        <f>VLOOKUP(A122,'[1]Sheet0 (2)'!$A$1:$F$65536,6,)</f>
        <v>3.6911942098914352E-2</v>
      </c>
      <c r="D122" s="12">
        <v>0.5</v>
      </c>
      <c r="E122" s="12">
        <f t="shared" si="38"/>
        <v>3495.5439547407682</v>
      </c>
      <c r="F122" s="13">
        <f t="shared" si="36"/>
        <v>1589.302613753066</v>
      </c>
      <c r="G122" s="13">
        <f t="shared" si="39"/>
        <v>111993.86667453483</v>
      </c>
      <c r="H122" s="13">
        <f t="shared" si="37"/>
        <v>246321.55024130538</v>
      </c>
      <c r="I122" s="13">
        <f t="shared" si="40"/>
        <v>184267.87976786421</v>
      </c>
      <c r="J122" s="13">
        <f t="shared" si="41"/>
        <v>292353.12068205501</v>
      </c>
      <c r="K122" s="13">
        <f t="shared" si="42"/>
        <v>108085.2409141908</v>
      </c>
      <c r="L122" s="12">
        <f t="shared" si="43"/>
        <v>46031.570440749645</v>
      </c>
      <c r="M122" s="4"/>
      <c r="P122" s="14"/>
    </row>
    <row r="123" spans="1:16" ht="14.1" customHeight="1">
      <c r="A123" s="10">
        <v>40939</v>
      </c>
      <c r="B123" s="11">
        <v>2.2926100000000003</v>
      </c>
      <c r="C123" s="28">
        <f>VLOOKUP(A123,'[1]Sheet0 (2)'!$A$1:$F$65536,6,)</f>
        <v>3.9423076923076922E-2</v>
      </c>
      <c r="D123" s="12">
        <v>0.5</v>
      </c>
      <c r="E123" s="12">
        <f t="shared" si="38"/>
        <v>3457.736963757397</v>
      </c>
      <c r="F123" s="13">
        <f t="shared" si="36"/>
        <v>1508.2098410795541</v>
      </c>
      <c r="G123" s="13">
        <f t="shared" si="39"/>
        <v>113502.07651561439</v>
      </c>
      <c r="H123" s="13">
        <f t="shared" si="37"/>
        <v>260215.99564046273</v>
      </c>
      <c r="I123" s="13">
        <f t="shared" si="40"/>
        <v>187725.61673162162</v>
      </c>
      <c r="J123" s="13">
        <f t="shared" si="41"/>
        <v>306247.56608121237</v>
      </c>
      <c r="K123" s="13">
        <f t="shared" si="42"/>
        <v>118521.94934959075</v>
      </c>
      <c r="L123" s="12">
        <f t="shared" si="43"/>
        <v>46031.570440749645</v>
      </c>
      <c r="M123" s="4"/>
    </row>
    <row r="124" spans="1:16" ht="14.1" customHeight="1">
      <c r="A124" s="10">
        <v>40968</v>
      </c>
      <c r="B124" s="11">
        <v>2.4284899999999996</v>
      </c>
      <c r="C124" s="28">
        <f>VLOOKUP(A124,'[1]Sheet0 (2)'!$A$1:$F$65536,6,)</f>
        <v>6.9600574025352788E-2</v>
      </c>
      <c r="D124" s="12">
        <v>0.5</v>
      </c>
      <c r="E124" s="12">
        <f t="shared" si="38"/>
        <v>3019.471753832685</v>
      </c>
      <c r="F124" s="13">
        <f t="shared" si="36"/>
        <v>1243.3535875513942</v>
      </c>
      <c r="G124" s="13">
        <f t="shared" si="39"/>
        <v>114745.43010316578</v>
      </c>
      <c r="H124" s="13">
        <f t="shared" si="37"/>
        <v>278658.12955123704</v>
      </c>
      <c r="I124" s="13">
        <f t="shared" si="40"/>
        <v>190745.0884854543</v>
      </c>
      <c r="J124" s="13">
        <f t="shared" si="41"/>
        <v>324689.69999198668</v>
      </c>
      <c r="K124" s="13">
        <f t="shared" si="42"/>
        <v>133944.61150653238</v>
      </c>
      <c r="L124" s="12">
        <f t="shared" si="43"/>
        <v>46031.570440749645</v>
      </c>
      <c r="M124" s="4"/>
    </row>
    <row r="125" spans="1:16" ht="14.1" customHeight="1">
      <c r="A125" s="10">
        <v>40998</v>
      </c>
      <c r="B125" s="11">
        <v>2.2627899999999999</v>
      </c>
      <c r="C125" s="28">
        <f>VLOOKUP(A125,'[1]Sheet0 (2)'!$A$1:$F$65536,6,)</f>
        <v>3.2833690221270521E-2</v>
      </c>
      <c r="D125" s="12">
        <v>0.5</v>
      </c>
      <c r="E125" s="12">
        <f t="shared" si="38"/>
        <v>3557.383084174096</v>
      </c>
      <c r="F125" s="13">
        <f t="shared" si="36"/>
        <v>1572.1225054795611</v>
      </c>
      <c r="G125" s="13">
        <f t="shared" si="39"/>
        <v>116317.55260864535</v>
      </c>
      <c r="H125" s="13">
        <f t="shared" si="37"/>
        <v>263202.19486731658</v>
      </c>
      <c r="I125" s="13">
        <f t="shared" si="40"/>
        <v>194302.4715696284</v>
      </c>
      <c r="J125" s="13">
        <f t="shared" si="41"/>
        <v>309233.76530806621</v>
      </c>
      <c r="K125" s="13">
        <f t="shared" si="42"/>
        <v>114931.29373843782</v>
      </c>
      <c r="L125" s="12">
        <f t="shared" si="43"/>
        <v>46031.570440749645</v>
      </c>
      <c r="M125" s="4"/>
    </row>
    <row r="126" spans="1:16" ht="14.1" customHeight="1">
      <c r="A126" s="10">
        <v>41026</v>
      </c>
      <c r="B126" s="11">
        <v>2.3963200000000002</v>
      </c>
      <c r="C126" s="28">
        <f>VLOOKUP(A126,'[1]Sheet0 (2)'!$A$1:$F$65536,6,)</f>
        <v>3.957345971563981E-2</v>
      </c>
      <c r="D126" s="12">
        <v>0.5</v>
      </c>
      <c r="E126" s="12">
        <f t="shared" si="38"/>
        <v>3455.4793636710765</v>
      </c>
      <c r="F126" s="13">
        <f t="shared" si="36"/>
        <v>1441.9941258559275</v>
      </c>
      <c r="G126" s="13">
        <f t="shared" si="39"/>
        <v>117759.54673450127</v>
      </c>
      <c r="H126" s="13">
        <f t="shared" si="37"/>
        <v>282189.55703082011</v>
      </c>
      <c r="I126" s="13">
        <f t="shared" si="40"/>
        <v>197757.95093329946</v>
      </c>
      <c r="J126" s="13">
        <f t="shared" si="41"/>
        <v>328221.12747156975</v>
      </c>
      <c r="K126" s="13">
        <f t="shared" si="42"/>
        <v>130463.17653827029</v>
      </c>
      <c r="L126" s="12">
        <f t="shared" si="43"/>
        <v>46031.570440749645</v>
      </c>
      <c r="M126" s="4"/>
    </row>
    <row r="127" spans="1:16" ht="14.1" customHeight="1">
      <c r="A127" s="10">
        <v>41060</v>
      </c>
      <c r="B127" s="11">
        <v>2.3722300000000001</v>
      </c>
      <c r="C127" s="28">
        <f>VLOOKUP(A127,'[1]Sheet0 (2)'!$A$1:$F$65536,6,)</f>
        <v>3.3003300330033E-2</v>
      </c>
      <c r="D127" s="12">
        <v>0.5</v>
      </c>
      <c r="E127" s="12">
        <f t="shared" si="38"/>
        <v>3554.8004552930538</v>
      </c>
      <c r="F127" s="13">
        <f t="shared" si="36"/>
        <v>1498.5058174346727</v>
      </c>
      <c r="G127" s="13">
        <f t="shared" si="39"/>
        <v>119258.05255193595</v>
      </c>
      <c r="H127" s="13">
        <f t="shared" si="37"/>
        <v>282907.53000527906</v>
      </c>
      <c r="I127" s="13">
        <f t="shared" si="40"/>
        <v>201312.75138859253</v>
      </c>
      <c r="J127" s="13">
        <f t="shared" si="41"/>
        <v>328939.10044602869</v>
      </c>
      <c r="K127" s="13">
        <f t="shared" si="42"/>
        <v>127626.34905743616</v>
      </c>
      <c r="L127" s="12">
        <f t="shared" si="43"/>
        <v>46031.570440749645</v>
      </c>
      <c r="M127" s="4"/>
    </row>
    <row r="128" spans="1:16" ht="14.1" customHeight="1">
      <c r="A128" s="10">
        <v>41089</v>
      </c>
      <c r="B128" s="11">
        <v>2.2254299999999998</v>
      </c>
      <c r="C128" s="28">
        <f>VLOOKUP(A128,'[1]Sheet0 (2)'!$A$1:$F$65536,6,)</f>
        <v>1.2200844673862036E-2</v>
      </c>
      <c r="D128" s="12">
        <v>0.5</v>
      </c>
      <c r="E128" s="12">
        <f t="shared" si="38"/>
        <v>3878.552659771367</v>
      </c>
      <c r="F128" s="13">
        <f t="shared" si="36"/>
        <v>1742.8329175805877</v>
      </c>
      <c r="G128" s="13">
        <f t="shared" si="39"/>
        <v>121000.88546951654</v>
      </c>
      <c r="H128" s="13">
        <f t="shared" si="37"/>
        <v>269279.00055042614</v>
      </c>
      <c r="I128" s="13">
        <f t="shared" si="40"/>
        <v>205191.30404836391</v>
      </c>
      <c r="J128" s="13">
        <f t="shared" si="41"/>
        <v>315310.57099117577</v>
      </c>
      <c r="K128" s="13">
        <f t="shared" si="42"/>
        <v>110119.26694281187</v>
      </c>
      <c r="L128" s="12">
        <f t="shared" si="43"/>
        <v>46031.570440749645</v>
      </c>
      <c r="M128" s="4"/>
    </row>
    <row r="129" spans="1:16" ht="14.1" customHeight="1">
      <c r="A129" s="10">
        <v>41121</v>
      </c>
      <c r="B129" s="11">
        <v>2.1036299999999999</v>
      </c>
      <c r="C129" s="28">
        <f>VLOOKUP(A129,'[1]Sheet0 (2)'!$A$1:$F$65536,6,)</f>
        <v>0</v>
      </c>
      <c r="D129" s="12">
        <v>0.5</v>
      </c>
      <c r="E129" s="12">
        <f t="shared" si="38"/>
        <v>4075</v>
      </c>
      <c r="F129" s="13">
        <f t="shared" si="36"/>
        <v>1937.1277268340916</v>
      </c>
      <c r="G129" s="13">
        <f t="shared" si="39"/>
        <v>122938.01319635063</v>
      </c>
      <c r="H129" s="13">
        <f t="shared" si="37"/>
        <v>258616.09270023907</v>
      </c>
      <c r="I129" s="13">
        <f t="shared" si="40"/>
        <v>209266.30404836391</v>
      </c>
      <c r="J129" s="13">
        <f t="shared" si="41"/>
        <v>304647.66314098873</v>
      </c>
      <c r="K129" s="13">
        <f t="shared" si="42"/>
        <v>95381.359092624829</v>
      </c>
      <c r="L129" s="12">
        <f t="shared" si="43"/>
        <v>46031.570440749645</v>
      </c>
      <c r="M129" s="4"/>
    </row>
    <row r="130" spans="1:16" ht="14.1" customHeight="1">
      <c r="A130" s="10">
        <v>41152</v>
      </c>
      <c r="B130" s="11">
        <v>2.04752</v>
      </c>
      <c r="C130" s="28">
        <f>VLOOKUP(A130,'[1]Sheet0 (2)'!$A$1:$F$65536,6,)</f>
        <v>0</v>
      </c>
      <c r="D130" s="12">
        <v>0.5</v>
      </c>
      <c r="E130" s="12">
        <f t="shared" si="38"/>
        <v>4075</v>
      </c>
      <c r="F130" s="13">
        <f t="shared" si="36"/>
        <v>1990.2125498163632</v>
      </c>
      <c r="G130" s="13">
        <f t="shared" si="39"/>
        <v>124928.22574616699</v>
      </c>
      <c r="H130" s="13">
        <f t="shared" si="37"/>
        <v>255793.04077979183</v>
      </c>
      <c r="I130" s="13">
        <f t="shared" si="40"/>
        <v>213341.30404836391</v>
      </c>
      <c r="J130" s="13">
        <f t="shared" si="41"/>
        <v>301824.61122054147</v>
      </c>
      <c r="K130" s="13">
        <f t="shared" si="42"/>
        <v>88483.307172177563</v>
      </c>
      <c r="L130" s="12">
        <f t="shared" si="43"/>
        <v>46031.570440749645</v>
      </c>
      <c r="M130" s="4"/>
    </row>
    <row r="131" spans="1:16" ht="14.1" customHeight="1">
      <c r="A131" s="10">
        <v>41180</v>
      </c>
      <c r="B131" s="11">
        <v>2.0861700000000001</v>
      </c>
      <c r="C131" s="28">
        <f>VLOOKUP(A131,'[1]Sheet0 (2)'!$A$1:$F$65536,6,)</f>
        <v>4.1599260457591868E-3</v>
      </c>
      <c r="D131" s="12">
        <v>0.5</v>
      </c>
      <c r="E131" s="12">
        <f t="shared" si="38"/>
        <v>4007.4752767048353</v>
      </c>
      <c r="F131" s="13">
        <f t="shared" ref="F131:F182" si="44">E131/B131</f>
        <v>1920.9725366124694</v>
      </c>
      <c r="G131" s="13">
        <f t="shared" si="39"/>
        <v>126849.19828277946</v>
      </c>
      <c r="H131" s="13">
        <f t="shared" ref="H131:H182" si="45">G131*B131</f>
        <v>264628.99198158603</v>
      </c>
      <c r="I131" s="13">
        <f t="shared" si="40"/>
        <v>217348.77932506875</v>
      </c>
      <c r="J131" s="13">
        <f t="shared" si="41"/>
        <v>310660.56242233567</v>
      </c>
      <c r="K131" s="13">
        <f t="shared" si="42"/>
        <v>93311.783097266918</v>
      </c>
      <c r="L131" s="12">
        <f t="shared" si="43"/>
        <v>46031.570440749645</v>
      </c>
      <c r="M131" s="4"/>
    </row>
    <row r="132" spans="1:16" ht="14.1" customHeight="1">
      <c r="A132" s="10">
        <v>41213</v>
      </c>
      <c r="B132" s="11">
        <v>2.0688800000000001</v>
      </c>
      <c r="C132" s="28">
        <f>VLOOKUP(A132,'[1]Sheet0 (2)'!$A$1:$F$65536,6,)</f>
        <v>4.6029919447640965E-4</v>
      </c>
      <c r="D132" s="12">
        <v>0.5</v>
      </c>
      <c r="E132" s="12">
        <f t="shared" ref="E132:E182" si="46">IF(C132&lt;D132,$E$2*(D132-C132)^2,-$E$2*(D132-C132)^2)</f>
        <v>4067.5005766982135</v>
      </c>
      <c r="F132" s="13">
        <f t="shared" si="44"/>
        <v>1966.0398750523054</v>
      </c>
      <c r="G132" s="13">
        <f t="shared" ref="G132:G182" si="47">G131+F132</f>
        <v>128815.23815783176</v>
      </c>
      <c r="H132" s="13">
        <f t="shared" si="45"/>
        <v>266503.26991997496</v>
      </c>
      <c r="I132" s="13">
        <f t="shared" ref="I132:I182" si="48">IF(E132&gt;0,I131+E132,I131)</f>
        <v>221416.27990176697</v>
      </c>
      <c r="J132" s="13">
        <f t="shared" ref="J132:J182" si="49">H132+L132</f>
        <v>312534.8403607246</v>
      </c>
      <c r="K132" s="13">
        <f t="shared" ref="K132:K182" si="50">J132-I132</f>
        <v>91118.560458957625</v>
      </c>
      <c r="L132" s="12">
        <f t="shared" ref="L132:L182" si="51">IF(E132&lt;0,L131-E132,L131)</f>
        <v>46031.570440749645</v>
      </c>
      <c r="M132" s="4"/>
    </row>
    <row r="133" spans="1:16" ht="14.1" customHeight="1">
      <c r="A133" s="10">
        <v>41243</v>
      </c>
      <c r="B133" s="11">
        <v>1.9801199999999999</v>
      </c>
      <c r="C133" s="28">
        <f>VLOOKUP(A133,'[1]Sheet0 (2)'!$A$1:$F$65536,6,)</f>
        <v>4.5798030684680559E-4</v>
      </c>
      <c r="D133" s="12">
        <v>0.5</v>
      </c>
      <c r="E133" s="12">
        <f t="shared" si="46"/>
        <v>4067.5383398575691</v>
      </c>
      <c r="F133" s="13">
        <f t="shared" si="44"/>
        <v>2054.1877966272596</v>
      </c>
      <c r="G133" s="13">
        <f t="shared" si="47"/>
        <v>130869.42595445902</v>
      </c>
      <c r="H133" s="13">
        <f t="shared" si="45"/>
        <v>259137.16772094337</v>
      </c>
      <c r="I133" s="13">
        <f t="shared" si="48"/>
        <v>225483.81824162454</v>
      </c>
      <c r="J133" s="13">
        <f t="shared" si="49"/>
        <v>305168.73816169304</v>
      </c>
      <c r="K133" s="13">
        <f t="shared" si="50"/>
        <v>79684.919920068496</v>
      </c>
      <c r="L133" s="12">
        <f t="shared" si="51"/>
        <v>46031.570440749645</v>
      </c>
      <c r="M133" s="4"/>
    </row>
    <row r="134" spans="1:16" ht="14.1" customHeight="1">
      <c r="A134" s="10">
        <v>41274</v>
      </c>
      <c r="B134" s="11">
        <v>2.2691300000000001</v>
      </c>
      <c r="C134" s="28">
        <f>VLOOKUP(A134,'[1]Sheet0 (2)'!$A$1:$F$65536,6,)</f>
        <v>2.2561531449407476E-2</v>
      </c>
      <c r="D134" s="12">
        <v>0.5</v>
      </c>
      <c r="E134" s="12">
        <f t="shared" si="46"/>
        <v>3715.5441074065425</v>
      </c>
      <c r="F134" s="13">
        <f t="shared" si="44"/>
        <v>1637.4311332565971</v>
      </c>
      <c r="G134" s="13">
        <f t="shared" si="47"/>
        <v>132506.85708771562</v>
      </c>
      <c r="H134" s="13">
        <f t="shared" si="45"/>
        <v>300675.28462344815</v>
      </c>
      <c r="I134" s="13">
        <f t="shared" si="48"/>
        <v>229199.36234903109</v>
      </c>
      <c r="J134" s="13">
        <f t="shared" si="49"/>
        <v>346706.85506419779</v>
      </c>
      <c r="K134" s="13">
        <f t="shared" si="50"/>
        <v>117507.49271516671</v>
      </c>
      <c r="L134" s="12">
        <f t="shared" si="51"/>
        <v>46031.570440749645</v>
      </c>
      <c r="M134" s="4"/>
      <c r="P134" s="14"/>
    </row>
    <row r="135" spans="1:16" ht="14.1" customHeight="1">
      <c r="A135" s="10">
        <v>41305</v>
      </c>
      <c r="B135" s="11">
        <v>2.3854199999999999</v>
      </c>
      <c r="C135" s="28">
        <f>VLOOKUP(A135,'[1]Sheet0 (2)'!$A$1:$F$65536,6,)</f>
        <v>4.7640653357531759E-2</v>
      </c>
      <c r="D135" s="12">
        <v>0.5</v>
      </c>
      <c r="E135" s="12">
        <f t="shared" si="46"/>
        <v>3335.4523494652522</v>
      </c>
      <c r="F135" s="13">
        <f t="shared" si="44"/>
        <v>1398.2662799277496</v>
      </c>
      <c r="G135" s="13">
        <f t="shared" si="47"/>
        <v>133905.12336764336</v>
      </c>
      <c r="H135" s="13">
        <f t="shared" si="45"/>
        <v>319419.95938364381</v>
      </c>
      <c r="I135" s="13">
        <f t="shared" si="48"/>
        <v>232534.81469849634</v>
      </c>
      <c r="J135" s="13">
        <f t="shared" si="49"/>
        <v>365451.52982439345</v>
      </c>
      <c r="K135" s="13">
        <f t="shared" si="50"/>
        <v>132916.71512589711</v>
      </c>
      <c r="L135" s="12">
        <f t="shared" si="51"/>
        <v>46031.570440749645</v>
      </c>
      <c r="M135" s="4"/>
    </row>
    <row r="136" spans="1:16" ht="14.1" customHeight="1">
      <c r="A136" s="10">
        <v>41333</v>
      </c>
      <c r="B136" s="11">
        <v>2.3655900000000001</v>
      </c>
      <c r="C136" s="28">
        <f>VLOOKUP(A136,'[1]Sheet0 (2)'!$A$1:$F$65536,6,)</f>
        <v>4.5218177707438391E-2</v>
      </c>
      <c r="D136" s="12">
        <v>0.5</v>
      </c>
      <c r="E136" s="12">
        <f t="shared" si="46"/>
        <v>3371.2720459702118</v>
      </c>
      <c r="F136" s="13">
        <f t="shared" si="44"/>
        <v>1425.1294797366456</v>
      </c>
      <c r="G136" s="13">
        <f t="shared" si="47"/>
        <v>135330.25284738</v>
      </c>
      <c r="H136" s="13">
        <f t="shared" si="45"/>
        <v>320135.89283323369</v>
      </c>
      <c r="I136" s="13">
        <f t="shared" si="48"/>
        <v>235906.08674446656</v>
      </c>
      <c r="J136" s="13">
        <f t="shared" si="49"/>
        <v>366167.46327398333</v>
      </c>
      <c r="K136" s="13">
        <f t="shared" si="50"/>
        <v>130261.37652951677</v>
      </c>
      <c r="L136" s="12">
        <f t="shared" si="51"/>
        <v>46031.570440749645</v>
      </c>
      <c r="M136" s="4"/>
    </row>
    <row r="137" spans="1:16" ht="14.1" customHeight="1">
      <c r="A137" s="10">
        <v>41362</v>
      </c>
      <c r="B137" s="11">
        <v>2.2366199999999998</v>
      </c>
      <c r="C137" s="28">
        <f>VLOOKUP(A137,'[1]Sheet0 (2)'!$A$1:$F$65536,6,)</f>
        <v>1.9126912691269128E-2</v>
      </c>
      <c r="D137" s="12">
        <v>0.5</v>
      </c>
      <c r="E137" s="12">
        <f t="shared" si="46"/>
        <v>3769.1944953946336</v>
      </c>
      <c r="F137" s="13">
        <f t="shared" si="44"/>
        <v>1685.2189890972243</v>
      </c>
      <c r="G137" s="13">
        <f t="shared" si="47"/>
        <v>137015.47183647723</v>
      </c>
      <c r="H137" s="13">
        <f t="shared" si="45"/>
        <v>306451.54461890168</v>
      </c>
      <c r="I137" s="13">
        <f t="shared" si="48"/>
        <v>239675.28123986119</v>
      </c>
      <c r="J137" s="13">
        <f t="shared" si="49"/>
        <v>352483.11505965132</v>
      </c>
      <c r="K137" s="13">
        <f t="shared" si="50"/>
        <v>112807.83381979013</v>
      </c>
      <c r="L137" s="12">
        <f t="shared" si="51"/>
        <v>46031.570440749645</v>
      </c>
      <c r="M137" s="4"/>
    </row>
    <row r="138" spans="1:16" ht="14.1" customHeight="1">
      <c r="A138" s="10">
        <v>41390</v>
      </c>
      <c r="B138" s="11">
        <v>2.1779099999999998</v>
      </c>
      <c r="C138" s="28">
        <f>VLOOKUP(A138,'[1]Sheet0 (2)'!$A$1:$F$65536,6,)</f>
        <v>2.689376961004034E-3</v>
      </c>
      <c r="D138" s="12">
        <v>0.5</v>
      </c>
      <c r="E138" s="12">
        <f t="shared" si="46"/>
        <v>4031.2810493351803</v>
      </c>
      <c r="F138" s="13">
        <f t="shared" si="44"/>
        <v>1850.9860597247732</v>
      </c>
      <c r="G138" s="13">
        <f t="shared" si="47"/>
        <v>138866.45789620199</v>
      </c>
      <c r="H138" s="13">
        <f t="shared" si="45"/>
        <v>302438.64731671725</v>
      </c>
      <c r="I138" s="13">
        <f t="shared" si="48"/>
        <v>243706.56228919636</v>
      </c>
      <c r="J138" s="13">
        <f t="shared" si="49"/>
        <v>348470.21775746689</v>
      </c>
      <c r="K138" s="13">
        <f t="shared" si="50"/>
        <v>104763.65546827053</v>
      </c>
      <c r="L138" s="12">
        <f t="shared" si="51"/>
        <v>46031.570440749645</v>
      </c>
      <c r="M138" s="4"/>
    </row>
    <row r="139" spans="1:16" ht="14.1" customHeight="1">
      <c r="A139" s="10">
        <v>41425</v>
      </c>
      <c r="B139" s="11">
        <v>2.3005999999999998</v>
      </c>
      <c r="C139" s="28">
        <f>VLOOKUP(A139,'[1]Sheet0 (2)'!$A$1:$F$65536,6,)</f>
        <v>2.2301516503122211E-2</v>
      </c>
      <c r="D139" s="12">
        <v>0.5</v>
      </c>
      <c r="E139" s="12">
        <f t="shared" si="46"/>
        <v>3719.5922105040336</v>
      </c>
      <c r="F139" s="13">
        <f t="shared" si="44"/>
        <v>1616.7922326801852</v>
      </c>
      <c r="G139" s="13">
        <f t="shared" si="47"/>
        <v>140483.25012888218</v>
      </c>
      <c r="H139" s="13">
        <f t="shared" si="45"/>
        <v>323195.76524650631</v>
      </c>
      <c r="I139" s="13">
        <f t="shared" si="48"/>
        <v>247426.15449970038</v>
      </c>
      <c r="J139" s="13">
        <f t="shared" si="49"/>
        <v>369227.33568725595</v>
      </c>
      <c r="K139" s="13">
        <f t="shared" si="50"/>
        <v>121801.18118755557</v>
      </c>
      <c r="L139" s="12">
        <f t="shared" si="51"/>
        <v>46031.570440749645</v>
      </c>
      <c r="M139" s="4"/>
    </row>
    <row r="140" spans="1:16" ht="14.1" customHeight="1">
      <c r="A140" s="10">
        <v>41453</v>
      </c>
      <c r="B140" s="11">
        <v>1.9792100000000001</v>
      </c>
      <c r="C140" s="28">
        <f>VLOOKUP(A140,'[1]Sheet0 (2)'!$A$1:$F$65536,6,)</f>
        <v>8.8869140191068653E-4</v>
      </c>
      <c r="D140" s="12">
        <v>0.5</v>
      </c>
      <c r="E140" s="12">
        <f t="shared" si="46"/>
        <v>4060.5272034391037</v>
      </c>
      <c r="F140" s="13">
        <f t="shared" si="44"/>
        <v>2051.5898785066279</v>
      </c>
      <c r="G140" s="13">
        <f t="shared" si="47"/>
        <v>142534.84000738882</v>
      </c>
      <c r="H140" s="13">
        <f t="shared" si="45"/>
        <v>282106.38069102407</v>
      </c>
      <c r="I140" s="13">
        <f t="shared" si="48"/>
        <v>251486.68170313947</v>
      </c>
      <c r="J140" s="13">
        <f t="shared" si="49"/>
        <v>328137.95113177371</v>
      </c>
      <c r="K140" s="13">
        <f t="shared" si="50"/>
        <v>76651.26942863423</v>
      </c>
      <c r="L140" s="12">
        <f t="shared" si="51"/>
        <v>46031.570440749645</v>
      </c>
      <c r="M140" s="4"/>
    </row>
    <row r="141" spans="1:16" ht="14.1" customHeight="1">
      <c r="A141" s="10">
        <v>41486</v>
      </c>
      <c r="B141" s="11">
        <v>1.9938</v>
      </c>
      <c r="C141" s="28">
        <f>VLOOKUP(A141,'[1]Sheet0 (2)'!$A$1:$F$65536,6,)</f>
        <v>1.7683465959328027E-3</v>
      </c>
      <c r="D141" s="12">
        <v>0.5</v>
      </c>
      <c r="E141" s="12">
        <f t="shared" si="46"/>
        <v>4046.2269213961345</v>
      </c>
      <c r="F141" s="13">
        <f t="shared" si="44"/>
        <v>2029.4046150045815</v>
      </c>
      <c r="G141" s="13">
        <f t="shared" si="47"/>
        <v>144564.24462239339</v>
      </c>
      <c r="H141" s="13">
        <f t="shared" si="45"/>
        <v>288232.19092812797</v>
      </c>
      <c r="I141" s="13">
        <f t="shared" si="48"/>
        <v>255532.9086245356</v>
      </c>
      <c r="J141" s="13">
        <f t="shared" si="49"/>
        <v>334263.7613688776</v>
      </c>
      <c r="K141" s="13">
        <f t="shared" si="50"/>
        <v>78730.852744342003</v>
      </c>
      <c r="L141" s="12">
        <f t="shared" si="51"/>
        <v>46031.570440749645</v>
      </c>
      <c r="M141" s="4"/>
    </row>
    <row r="142" spans="1:16" ht="14.1" customHeight="1">
      <c r="A142" s="10">
        <v>41516</v>
      </c>
      <c r="B142" s="11">
        <v>2.0983800000000001</v>
      </c>
      <c r="C142" s="28">
        <f>VLOOKUP(A142,'[1]Sheet0 (2)'!$A$1:$F$65536,6,)</f>
        <v>9.4588649362076557E-3</v>
      </c>
      <c r="D142" s="12">
        <v>0.5</v>
      </c>
      <c r="E142" s="12">
        <f t="shared" si="46"/>
        <v>3922.2788645916821</v>
      </c>
      <c r="F142" s="13">
        <f t="shared" si="44"/>
        <v>1869.1937897767239</v>
      </c>
      <c r="G142" s="13">
        <f t="shared" si="47"/>
        <v>146433.43841217013</v>
      </c>
      <c r="H142" s="13">
        <f t="shared" si="45"/>
        <v>307272.99849532958</v>
      </c>
      <c r="I142" s="13">
        <f t="shared" si="48"/>
        <v>259455.18748912727</v>
      </c>
      <c r="J142" s="13">
        <f t="shared" si="49"/>
        <v>353304.56893607922</v>
      </c>
      <c r="K142" s="13">
        <f t="shared" si="50"/>
        <v>93849.381446951942</v>
      </c>
      <c r="L142" s="12">
        <f t="shared" si="51"/>
        <v>46031.570440749645</v>
      </c>
      <c r="M142" s="4"/>
    </row>
    <row r="143" spans="1:16" ht="14.1" customHeight="1">
      <c r="A143" s="10">
        <v>41547</v>
      </c>
      <c r="B143" s="11">
        <v>2.1746699999999999</v>
      </c>
      <c r="C143" s="28">
        <f>VLOOKUP(A143,'[1]Sheet0 (2)'!$A$1:$F$65536,6,)</f>
        <v>9.4194961664841176E-3</v>
      </c>
      <c r="D143" s="12">
        <v>0.5</v>
      </c>
      <c r="E143" s="12">
        <f t="shared" si="46"/>
        <v>3922.9084610872042</v>
      </c>
      <c r="F143" s="13">
        <f t="shared" si="44"/>
        <v>1803.9097707179501</v>
      </c>
      <c r="G143" s="13">
        <f t="shared" si="47"/>
        <v>148237.34818288809</v>
      </c>
      <c r="H143" s="13">
        <f t="shared" si="45"/>
        <v>322367.31397288124</v>
      </c>
      <c r="I143" s="13">
        <f t="shared" si="48"/>
        <v>263378.09595021448</v>
      </c>
      <c r="J143" s="13">
        <f t="shared" si="49"/>
        <v>368398.88441363088</v>
      </c>
      <c r="K143" s="13">
        <f t="shared" si="50"/>
        <v>105020.78846341639</v>
      </c>
      <c r="L143" s="12">
        <f t="shared" si="51"/>
        <v>46031.570440749645</v>
      </c>
      <c r="M143" s="4"/>
    </row>
    <row r="144" spans="1:16" ht="14.1" customHeight="1">
      <c r="A144" s="10">
        <v>41578</v>
      </c>
      <c r="B144" s="11">
        <v>2.14161</v>
      </c>
      <c r="C144" s="28">
        <f>VLOOKUP(A144,'[1]Sheet0 (2)'!$A$1:$F$65536,6,)</f>
        <v>7.4187213615535671E-3</v>
      </c>
      <c r="D144" s="12">
        <v>0.5</v>
      </c>
      <c r="E144" s="12">
        <f t="shared" si="46"/>
        <v>3954.9719518609145</v>
      </c>
      <c r="F144" s="13">
        <f t="shared" si="44"/>
        <v>1846.7283734484404</v>
      </c>
      <c r="G144" s="13">
        <f t="shared" si="47"/>
        <v>150084.07655633654</v>
      </c>
      <c r="H144" s="13">
        <f t="shared" si="45"/>
        <v>321421.55919381592</v>
      </c>
      <c r="I144" s="13">
        <f t="shared" si="48"/>
        <v>267333.06790207542</v>
      </c>
      <c r="J144" s="13">
        <f t="shared" si="49"/>
        <v>367453.12963456556</v>
      </c>
      <c r="K144" s="13">
        <f t="shared" si="50"/>
        <v>100120.06173249014</v>
      </c>
      <c r="L144" s="12">
        <f t="shared" si="51"/>
        <v>46031.570440749645</v>
      </c>
      <c r="M144" s="4"/>
    </row>
    <row r="145" spans="1:16" ht="14.1" customHeight="1">
      <c r="A145" s="10">
        <v>41607</v>
      </c>
      <c r="B145" s="11">
        <v>2.2204999999999999</v>
      </c>
      <c r="C145" s="28">
        <f>VLOOKUP(A145,'[1]Sheet0 (2)'!$A$1:$F$65536,6,)</f>
        <v>2.0417028670721111E-2</v>
      </c>
      <c r="D145" s="12">
        <v>0.5</v>
      </c>
      <c r="E145" s="12">
        <f t="shared" si="46"/>
        <v>3748.997170141025</v>
      </c>
      <c r="F145" s="13">
        <f t="shared" si="44"/>
        <v>1688.3572033960934</v>
      </c>
      <c r="G145" s="13">
        <f t="shared" si="47"/>
        <v>151772.43375973264</v>
      </c>
      <c r="H145" s="13">
        <f t="shared" si="45"/>
        <v>337010.6891634863</v>
      </c>
      <c r="I145" s="13">
        <f t="shared" si="48"/>
        <v>271082.06507221644</v>
      </c>
      <c r="J145" s="13">
        <f t="shared" si="49"/>
        <v>383042.25960423594</v>
      </c>
      <c r="K145" s="13">
        <f t="shared" si="50"/>
        <v>111960.19453201949</v>
      </c>
      <c r="L145" s="12">
        <f t="shared" si="51"/>
        <v>46031.570440749645</v>
      </c>
      <c r="M145" s="4"/>
    </row>
    <row r="146" spans="1:16" ht="14.1" customHeight="1">
      <c r="A146" s="10">
        <v>41639</v>
      </c>
      <c r="B146" s="11">
        <v>2.11598</v>
      </c>
      <c r="C146" s="28">
        <f>VLOOKUP(A146,'[1]Sheet0 (2)'!$A$1:$F$65536,6,)</f>
        <v>1.0808473843493299E-3</v>
      </c>
      <c r="D146" s="12">
        <v>0.5</v>
      </c>
      <c r="E146" s="12">
        <f t="shared" si="46"/>
        <v>4057.4012298015182</v>
      </c>
      <c r="F146" s="13">
        <f t="shared" si="44"/>
        <v>1917.5045273591991</v>
      </c>
      <c r="G146" s="13">
        <f t="shared" si="47"/>
        <v>153689.93828709185</v>
      </c>
      <c r="H146" s="13">
        <f t="shared" si="45"/>
        <v>325204.83561672061</v>
      </c>
      <c r="I146" s="13">
        <f t="shared" si="48"/>
        <v>275139.46630201797</v>
      </c>
      <c r="J146" s="13">
        <f t="shared" si="49"/>
        <v>371236.40605747025</v>
      </c>
      <c r="K146" s="13">
        <f t="shared" si="50"/>
        <v>96096.939755452273</v>
      </c>
      <c r="L146" s="12">
        <f t="shared" si="51"/>
        <v>46031.570440749645</v>
      </c>
      <c r="M146" s="4"/>
      <c r="P146" s="14"/>
    </row>
    <row r="147" spans="1:16" ht="14.1" customHeight="1">
      <c r="A147" s="10">
        <v>41669</v>
      </c>
      <c r="B147" s="11">
        <v>2.03308</v>
      </c>
      <c r="C147" s="28">
        <f>VLOOKUP(A147,'[1]Sheet0 (2)'!$A$1:$F$65536,6,)</f>
        <v>1.0759629868732515E-3</v>
      </c>
      <c r="D147" s="12">
        <v>0.5</v>
      </c>
      <c r="E147" s="12">
        <f t="shared" si="46"/>
        <v>4057.4806737644567</v>
      </c>
      <c r="F147" s="13">
        <f t="shared" si="44"/>
        <v>1995.7309470185417</v>
      </c>
      <c r="G147" s="13">
        <f t="shared" si="47"/>
        <v>155685.66923411039</v>
      </c>
      <c r="H147" s="13">
        <f t="shared" si="45"/>
        <v>316521.42040648515</v>
      </c>
      <c r="I147" s="13">
        <f t="shared" si="48"/>
        <v>279196.94697578246</v>
      </c>
      <c r="J147" s="13">
        <f t="shared" si="49"/>
        <v>362552.99084723479</v>
      </c>
      <c r="K147" s="13">
        <f t="shared" si="50"/>
        <v>83356.043871452333</v>
      </c>
      <c r="L147" s="12">
        <f t="shared" si="51"/>
        <v>46031.570440749645</v>
      </c>
      <c r="M147" s="4"/>
    </row>
    <row r="148" spans="1:16" ht="14.1" customHeight="1">
      <c r="A148" s="10">
        <v>41698</v>
      </c>
      <c r="B148" s="11">
        <v>2.0563000000000002</v>
      </c>
      <c r="C148" s="28">
        <f>VLOOKUP(A148,'[1]Sheet0 (2)'!$A$1:$F$65536,6,)</f>
        <v>4.5035384945314172E-3</v>
      </c>
      <c r="D148" s="12">
        <v>0.5</v>
      </c>
      <c r="E148" s="12">
        <f t="shared" si="46"/>
        <v>4001.9229168403767</v>
      </c>
      <c r="F148" s="13">
        <f t="shared" si="44"/>
        <v>1946.1765874825542</v>
      </c>
      <c r="G148" s="13">
        <f t="shared" si="47"/>
        <v>157631.84582159296</v>
      </c>
      <c r="H148" s="13">
        <f t="shared" si="45"/>
        <v>324138.36456294166</v>
      </c>
      <c r="I148" s="13">
        <f t="shared" si="48"/>
        <v>283198.86989262281</v>
      </c>
      <c r="J148" s="13">
        <f t="shared" si="49"/>
        <v>370169.93500369129</v>
      </c>
      <c r="K148" s="13">
        <f t="shared" si="50"/>
        <v>86971.065111068485</v>
      </c>
      <c r="L148" s="12">
        <f t="shared" si="51"/>
        <v>46031.570440749645</v>
      </c>
      <c r="M148" s="4"/>
    </row>
    <row r="149" spans="1:16" ht="14.1" customHeight="1">
      <c r="A149" s="10">
        <v>41729</v>
      </c>
      <c r="B149" s="11">
        <v>2.0333099999999997</v>
      </c>
      <c r="C149" s="28">
        <f>VLOOKUP(A149,'[1]Sheet0 (2)'!$A$1:$F$65536,6,)</f>
        <v>0</v>
      </c>
      <c r="D149" s="12">
        <v>0.5</v>
      </c>
      <c r="E149" s="12">
        <f t="shared" si="46"/>
        <v>4075</v>
      </c>
      <c r="F149" s="13">
        <f t="shared" si="44"/>
        <v>2004.1213587696911</v>
      </c>
      <c r="G149" s="13">
        <f t="shared" si="47"/>
        <v>159635.96718036264</v>
      </c>
      <c r="H149" s="13">
        <f t="shared" si="45"/>
        <v>324589.40842750313</v>
      </c>
      <c r="I149" s="13">
        <f t="shared" si="48"/>
        <v>287273.86989262281</v>
      </c>
      <c r="J149" s="13">
        <f t="shared" si="49"/>
        <v>370620.97886825277</v>
      </c>
      <c r="K149" s="13">
        <f t="shared" si="50"/>
        <v>83347.108975629963</v>
      </c>
      <c r="L149" s="12">
        <f t="shared" si="51"/>
        <v>46031.570440749645</v>
      </c>
      <c r="M149" s="4"/>
    </row>
    <row r="150" spans="1:16" ht="14.1" customHeight="1">
      <c r="A150" s="10">
        <v>41759</v>
      </c>
      <c r="B150" s="11">
        <v>2.0263599999999999</v>
      </c>
      <c r="C150" s="28">
        <f>VLOOKUP(A150,'[1]Sheet0 (2)'!$A$1:$F$65536,6,)</f>
        <v>2.1253985122210415E-4</v>
      </c>
      <c r="D150" s="12">
        <v>0.5</v>
      </c>
      <c r="E150" s="12">
        <f t="shared" si="46"/>
        <v>4071.53633674805</v>
      </c>
      <c r="F150" s="13">
        <f t="shared" si="44"/>
        <v>2009.2857817702925</v>
      </c>
      <c r="G150" s="13">
        <f t="shared" si="47"/>
        <v>161645.25296213294</v>
      </c>
      <c r="H150" s="13">
        <f t="shared" si="45"/>
        <v>327551.4747923477</v>
      </c>
      <c r="I150" s="13">
        <f t="shared" si="48"/>
        <v>291345.40622937086</v>
      </c>
      <c r="J150" s="13">
        <f t="shared" si="49"/>
        <v>373583.04523309733</v>
      </c>
      <c r="K150" s="13">
        <f t="shared" si="50"/>
        <v>82237.639003726479</v>
      </c>
      <c r="L150" s="12">
        <f t="shared" si="51"/>
        <v>46031.570440749645</v>
      </c>
      <c r="M150" s="4"/>
    </row>
    <row r="151" spans="1:16" ht="14.1" customHeight="1">
      <c r="A151" s="10">
        <v>41789</v>
      </c>
      <c r="B151" s="11">
        <v>2.0392100000000002</v>
      </c>
      <c r="C151" s="28">
        <f>VLOOKUP(A151,'[1]Sheet0 (2)'!$A$1:$F$65536,6,)</f>
        <v>3.3862433862433864E-3</v>
      </c>
      <c r="D151" s="12">
        <v>0.5</v>
      </c>
      <c r="E151" s="12">
        <f t="shared" si="46"/>
        <v>4019.9911391058481</v>
      </c>
      <c r="F151" s="13">
        <f t="shared" si="44"/>
        <v>1971.3473056261237</v>
      </c>
      <c r="G151" s="13">
        <f t="shared" si="47"/>
        <v>163616.60026775906</v>
      </c>
      <c r="H151" s="13">
        <f t="shared" si="45"/>
        <v>333648.60743201699</v>
      </c>
      <c r="I151" s="13">
        <f t="shared" si="48"/>
        <v>295365.39736847673</v>
      </c>
      <c r="J151" s="13">
        <f t="shared" si="49"/>
        <v>379680.17787276662</v>
      </c>
      <c r="K151" s="13">
        <f t="shared" si="50"/>
        <v>84314.780504289898</v>
      </c>
      <c r="L151" s="12">
        <f t="shared" si="51"/>
        <v>46031.570440749645</v>
      </c>
      <c r="M151" s="4"/>
    </row>
    <row r="152" spans="1:16" ht="14.1" customHeight="1">
      <c r="A152" s="10">
        <v>41820</v>
      </c>
      <c r="B152" s="11">
        <v>2.04833</v>
      </c>
      <c r="C152" s="28">
        <f>VLOOKUP(A152,'[1]Sheet0 (2)'!$A$1:$F$65536,6,)</f>
        <v>4.2149631190727078E-3</v>
      </c>
      <c r="D152" s="12">
        <v>0.5</v>
      </c>
      <c r="E152" s="12">
        <f t="shared" si="46"/>
        <v>4006.5856855588654</v>
      </c>
      <c r="F152" s="13">
        <f t="shared" si="44"/>
        <v>1956.0254868887657</v>
      </c>
      <c r="G152" s="13">
        <f t="shared" si="47"/>
        <v>165572.62575464783</v>
      </c>
      <c r="H152" s="13">
        <f t="shared" si="45"/>
        <v>339147.3765120178</v>
      </c>
      <c r="I152" s="13">
        <f t="shared" si="48"/>
        <v>299371.98305403558</v>
      </c>
      <c r="J152" s="13">
        <f t="shared" si="49"/>
        <v>385178.94695276744</v>
      </c>
      <c r="K152" s="13">
        <f t="shared" si="50"/>
        <v>85806.963898731861</v>
      </c>
      <c r="L152" s="12">
        <f t="shared" si="51"/>
        <v>46031.570440749645</v>
      </c>
      <c r="M152" s="4"/>
    </row>
    <row r="153" spans="1:16" ht="14.1" customHeight="1">
      <c r="A153" s="10">
        <v>41851</v>
      </c>
      <c r="B153" s="11">
        <v>2.2015599999999997</v>
      </c>
      <c r="C153" s="28">
        <f>VLOOKUP(A153,'[1]Sheet0 (2)'!$A$1:$F$65536,6,)</f>
        <v>3.0830536912751678E-2</v>
      </c>
      <c r="D153" s="12">
        <v>0.5</v>
      </c>
      <c r="E153" s="12">
        <f t="shared" si="46"/>
        <v>3587.9557570253028</v>
      </c>
      <c r="F153" s="13">
        <f t="shared" si="44"/>
        <v>1629.7333513623537</v>
      </c>
      <c r="G153" s="13">
        <f t="shared" si="47"/>
        <v>167202.35910601018</v>
      </c>
      <c r="H153" s="13">
        <f t="shared" si="45"/>
        <v>368106.02571342769</v>
      </c>
      <c r="I153" s="13">
        <f t="shared" si="48"/>
        <v>302959.93881106086</v>
      </c>
      <c r="J153" s="13">
        <f t="shared" si="49"/>
        <v>414137.59615417733</v>
      </c>
      <c r="K153" s="13">
        <f t="shared" si="50"/>
        <v>111177.65734311647</v>
      </c>
      <c r="L153" s="12">
        <f t="shared" si="51"/>
        <v>46031.570440749645</v>
      </c>
      <c r="M153" s="4"/>
    </row>
    <row r="154" spans="1:16" ht="14.1" customHeight="1">
      <c r="A154" s="10">
        <v>41880</v>
      </c>
      <c r="B154" s="11">
        <v>2.2171999999999996</v>
      </c>
      <c r="C154" s="28">
        <f>VLOOKUP(A154,'[1]Sheet0 (2)'!$A$1:$F$65536,6,)</f>
        <v>3.4036333263729381E-2</v>
      </c>
      <c r="D154" s="12">
        <v>0.5</v>
      </c>
      <c r="E154" s="12">
        <f t="shared" si="46"/>
        <v>3539.0908611084574</v>
      </c>
      <c r="F154" s="13">
        <f t="shared" si="44"/>
        <v>1596.1982956469683</v>
      </c>
      <c r="G154" s="13">
        <f t="shared" si="47"/>
        <v>168798.55740165713</v>
      </c>
      <c r="H154" s="13">
        <f t="shared" si="45"/>
        <v>374260.16147095413</v>
      </c>
      <c r="I154" s="13">
        <f t="shared" si="48"/>
        <v>306499.0296721693</v>
      </c>
      <c r="J154" s="13">
        <f t="shared" si="49"/>
        <v>420291.73191170377</v>
      </c>
      <c r="K154" s="13">
        <f t="shared" si="50"/>
        <v>113792.70223953447</v>
      </c>
      <c r="L154" s="12">
        <f t="shared" si="51"/>
        <v>46031.570440749645</v>
      </c>
      <c r="M154" s="4"/>
    </row>
    <row r="155" spans="1:16" ht="14.1" customHeight="1">
      <c r="A155" s="10">
        <v>41912</v>
      </c>
      <c r="B155" s="11">
        <v>2.3638699999999999</v>
      </c>
      <c r="C155" s="28">
        <f>VLOOKUP(A155,'[1]Sheet0 (2)'!$A$1:$F$65536,6,)</f>
        <v>4.4074844074844077E-2</v>
      </c>
      <c r="D155" s="12">
        <v>0.5</v>
      </c>
      <c r="E155" s="12">
        <f t="shared" si="46"/>
        <v>3388.2442892276572</v>
      </c>
      <c r="F155" s="13">
        <f t="shared" si="44"/>
        <v>1433.3462877517195</v>
      </c>
      <c r="G155" s="13">
        <f t="shared" si="47"/>
        <v>170231.90368940885</v>
      </c>
      <c r="H155" s="13">
        <f t="shared" si="45"/>
        <v>402406.0901742829</v>
      </c>
      <c r="I155" s="13">
        <f t="shared" si="48"/>
        <v>309887.27396139695</v>
      </c>
      <c r="J155" s="13">
        <f t="shared" si="49"/>
        <v>448437.66061503254</v>
      </c>
      <c r="K155" s="13">
        <f t="shared" si="50"/>
        <v>138550.38665363559</v>
      </c>
      <c r="L155" s="12">
        <f t="shared" si="51"/>
        <v>46031.570440749645</v>
      </c>
      <c r="M155" s="4"/>
    </row>
    <row r="156" spans="1:16" ht="14.1" customHeight="1">
      <c r="A156" s="10">
        <v>41943</v>
      </c>
      <c r="B156" s="11">
        <v>2.4201799999999998</v>
      </c>
      <c r="C156" s="28">
        <f>VLOOKUP(A156,'[1]Sheet0 (2)'!$A$1:$F$65536,6,)</f>
        <v>5.9652029826014911E-2</v>
      </c>
      <c r="D156" s="12">
        <v>0.5</v>
      </c>
      <c r="E156" s="12">
        <f t="shared" si="46"/>
        <v>3160.6732578324863</v>
      </c>
      <c r="F156" s="13">
        <f t="shared" si="44"/>
        <v>1305.9661917016447</v>
      </c>
      <c r="G156" s="13">
        <f t="shared" si="47"/>
        <v>171537.8698811105</v>
      </c>
      <c r="H156" s="13">
        <f t="shared" si="45"/>
        <v>415152.52192886599</v>
      </c>
      <c r="I156" s="13">
        <f t="shared" si="48"/>
        <v>313047.94721922942</v>
      </c>
      <c r="J156" s="13">
        <f t="shared" si="49"/>
        <v>461184.09236961562</v>
      </c>
      <c r="K156" s="13">
        <f t="shared" si="50"/>
        <v>148136.1451503862</v>
      </c>
      <c r="L156" s="12">
        <f t="shared" si="51"/>
        <v>46031.570440749645</v>
      </c>
      <c r="M156" s="4"/>
    </row>
    <row r="157" spans="1:16" ht="14.1" customHeight="1">
      <c r="A157" s="10">
        <v>41971</v>
      </c>
      <c r="B157" s="11">
        <v>2.68283</v>
      </c>
      <c r="C157" s="28">
        <f>VLOOKUP(A157,'[1]Sheet0 (2)'!$A$1:$F$65536,6,)</f>
        <v>0.10643564356435643</v>
      </c>
      <c r="D157" s="12">
        <v>0.5</v>
      </c>
      <c r="E157" s="12">
        <f t="shared" si="46"/>
        <v>2524.7543133026174</v>
      </c>
      <c r="F157" s="13">
        <f t="shared" si="44"/>
        <v>941.07875389145693</v>
      </c>
      <c r="G157" s="13">
        <f t="shared" si="47"/>
        <v>172478.94863500196</v>
      </c>
      <c r="H157" s="13">
        <f t="shared" si="45"/>
        <v>462731.69776644232</v>
      </c>
      <c r="I157" s="13">
        <f t="shared" si="48"/>
        <v>315572.70153253205</v>
      </c>
      <c r="J157" s="13">
        <f t="shared" si="49"/>
        <v>508763.26820719196</v>
      </c>
      <c r="K157" s="13">
        <f t="shared" si="50"/>
        <v>193190.5666746599</v>
      </c>
      <c r="L157" s="12">
        <f t="shared" si="51"/>
        <v>46031.570440749645</v>
      </c>
      <c r="M157" s="4"/>
    </row>
    <row r="158" spans="1:16" ht="14.1" customHeight="1">
      <c r="A158" s="10">
        <v>42004</v>
      </c>
      <c r="B158" s="11">
        <v>3.23468</v>
      </c>
      <c r="C158" s="28">
        <f>VLOOKUP(A158,'[1]Sheet0 (2)'!$A$1:$F$65536,6,)</f>
        <v>0.19441593102032437</v>
      </c>
      <c r="D158" s="12">
        <v>0.5</v>
      </c>
      <c r="E158" s="12">
        <f t="shared" si="46"/>
        <v>1522.1204583910546</v>
      </c>
      <c r="F158" s="13">
        <f t="shared" si="44"/>
        <v>470.56291762741745</v>
      </c>
      <c r="G158" s="13">
        <f t="shared" si="47"/>
        <v>172949.51155262938</v>
      </c>
      <c r="H158" s="13">
        <f t="shared" si="45"/>
        <v>559436.32602905924</v>
      </c>
      <c r="I158" s="13">
        <f t="shared" si="48"/>
        <v>317094.82199092308</v>
      </c>
      <c r="J158" s="13">
        <f t="shared" si="49"/>
        <v>605467.89646980888</v>
      </c>
      <c r="K158" s="13">
        <f t="shared" si="50"/>
        <v>288373.0744788858</v>
      </c>
      <c r="L158" s="12">
        <f t="shared" si="51"/>
        <v>46031.570440749645</v>
      </c>
      <c r="M158" s="4"/>
      <c r="P158" s="14"/>
    </row>
    <row r="159" spans="1:16" ht="14.1" customHeight="1">
      <c r="A159" s="10">
        <v>42034</v>
      </c>
      <c r="B159" s="11">
        <v>3.2103600000000001</v>
      </c>
      <c r="C159" s="28">
        <f>VLOOKUP(A159,'[1]Sheet0 (2)'!$A$1:$F$65536,6,)</f>
        <v>0.18217133510529543</v>
      </c>
      <c r="D159" s="12">
        <v>0.5</v>
      </c>
      <c r="E159" s="12">
        <f t="shared" si="46"/>
        <v>1646.5454817286318</v>
      </c>
      <c r="F159" s="13">
        <f t="shared" si="44"/>
        <v>512.88499785962688</v>
      </c>
      <c r="G159" s="13">
        <f t="shared" si="47"/>
        <v>173462.39655048901</v>
      </c>
      <c r="H159" s="13">
        <f t="shared" si="45"/>
        <v>556876.73938982794</v>
      </c>
      <c r="I159" s="13">
        <f t="shared" si="48"/>
        <v>318741.36747265171</v>
      </c>
      <c r="J159" s="13">
        <f t="shared" si="49"/>
        <v>602908.30983057758</v>
      </c>
      <c r="K159" s="13">
        <f t="shared" si="50"/>
        <v>284166.94235792587</v>
      </c>
      <c r="L159" s="12">
        <f t="shared" si="51"/>
        <v>46031.570440749645</v>
      </c>
      <c r="M159" s="4"/>
    </row>
    <row r="160" spans="1:16" ht="14.1" customHeight="1">
      <c r="A160" s="10">
        <v>42062</v>
      </c>
      <c r="B160" s="11">
        <v>3.3103000000000002</v>
      </c>
      <c r="C160" s="28">
        <f>VLOOKUP(A160,'[1]Sheet0 (2)'!$A$1:$F$65536,6,)</f>
        <v>0.20668569099062373</v>
      </c>
      <c r="D160" s="12">
        <v>0.5</v>
      </c>
      <c r="E160" s="12">
        <f t="shared" si="46"/>
        <v>1402.3425270752603</v>
      </c>
      <c r="F160" s="13">
        <f t="shared" si="44"/>
        <v>423.63004171079967</v>
      </c>
      <c r="G160" s="13">
        <f t="shared" si="47"/>
        <v>173886.02659219981</v>
      </c>
      <c r="H160" s="13">
        <f t="shared" si="45"/>
        <v>575614.9138281591</v>
      </c>
      <c r="I160" s="13">
        <f t="shared" si="48"/>
        <v>320143.70999972697</v>
      </c>
      <c r="J160" s="13">
        <f t="shared" si="49"/>
        <v>621646.48426890874</v>
      </c>
      <c r="K160" s="13">
        <f t="shared" si="50"/>
        <v>301502.77426918177</v>
      </c>
      <c r="L160" s="12">
        <f t="shared" si="51"/>
        <v>46031.570440749645</v>
      </c>
      <c r="M160" s="4"/>
    </row>
    <row r="161" spans="1:16" ht="14.1" customHeight="1">
      <c r="A161" s="10">
        <v>42094</v>
      </c>
      <c r="B161" s="11">
        <v>3.7479</v>
      </c>
      <c r="C161" s="28">
        <f>VLOOKUP(A161,'[1]Sheet0 (2)'!$A$1:$F$65536,6,)</f>
        <v>0.23315746753246752</v>
      </c>
      <c r="D161" s="12">
        <v>0.5</v>
      </c>
      <c r="E161" s="12">
        <f t="shared" si="46"/>
        <v>1160.6404752790838</v>
      </c>
      <c r="F161" s="13">
        <f t="shared" si="44"/>
        <v>309.67754616694253</v>
      </c>
      <c r="G161" s="13">
        <f t="shared" si="47"/>
        <v>174195.70413836674</v>
      </c>
      <c r="H161" s="13">
        <f t="shared" si="45"/>
        <v>652868.0795401847</v>
      </c>
      <c r="I161" s="13">
        <f t="shared" si="48"/>
        <v>321304.35047500604</v>
      </c>
      <c r="J161" s="13">
        <f t="shared" si="49"/>
        <v>698899.64998093434</v>
      </c>
      <c r="K161" s="13">
        <f t="shared" si="50"/>
        <v>377595.2995059283</v>
      </c>
      <c r="L161" s="12">
        <f t="shared" si="51"/>
        <v>46031.570440749645</v>
      </c>
      <c r="M161" s="4"/>
    </row>
    <row r="162" spans="1:16" ht="14.1" customHeight="1">
      <c r="A162" s="10">
        <v>42124</v>
      </c>
      <c r="B162" s="11">
        <v>4.4416499999999992</v>
      </c>
      <c r="C162" s="28">
        <f>VLOOKUP(A162,'[1]Sheet0 (2)'!$A$1:$F$65536,6,)</f>
        <v>0.36209335219236211</v>
      </c>
      <c r="D162" s="12">
        <v>0.5</v>
      </c>
      <c r="E162" s="12">
        <f t="shared" si="46"/>
        <v>309.99736920549998</v>
      </c>
      <c r="F162" s="13">
        <f t="shared" si="44"/>
        <v>69.793290602703962</v>
      </c>
      <c r="G162" s="13">
        <f t="shared" si="47"/>
        <v>174265.49742896945</v>
      </c>
      <c r="H162" s="13">
        <f t="shared" si="45"/>
        <v>774026.34665538208</v>
      </c>
      <c r="I162" s="13">
        <f t="shared" si="48"/>
        <v>321614.34784421156</v>
      </c>
      <c r="J162" s="13">
        <f t="shared" si="49"/>
        <v>820057.91709613171</v>
      </c>
      <c r="K162" s="13">
        <f t="shared" si="50"/>
        <v>498443.56925192015</v>
      </c>
      <c r="L162" s="12">
        <f t="shared" si="51"/>
        <v>46031.570440749645</v>
      </c>
      <c r="M162" s="4"/>
    </row>
    <row r="163" spans="1:16" ht="14.1" customHeight="1">
      <c r="A163" s="10">
        <v>42153</v>
      </c>
      <c r="B163" s="11">
        <v>4.6117400000000002</v>
      </c>
      <c r="C163" s="28">
        <f>VLOOKUP(A163,'[1]Sheet0 (2)'!$A$1:$F$65536,6,)</f>
        <v>0.40792916079694103</v>
      </c>
      <c r="D163" s="12">
        <v>0.5</v>
      </c>
      <c r="E163" s="12">
        <f t="shared" si="46"/>
        <v>138.17574273435534</v>
      </c>
      <c r="F163" s="13">
        <f t="shared" si="44"/>
        <v>29.961737377726266</v>
      </c>
      <c r="G163" s="13">
        <f t="shared" si="47"/>
        <v>174295.45916634717</v>
      </c>
      <c r="H163" s="13">
        <f t="shared" si="45"/>
        <v>803805.34085580986</v>
      </c>
      <c r="I163" s="13">
        <f t="shared" si="48"/>
        <v>321752.5235869459</v>
      </c>
      <c r="J163" s="13">
        <f t="shared" si="49"/>
        <v>849836.9112965595</v>
      </c>
      <c r="K163" s="13">
        <f t="shared" si="50"/>
        <v>528084.38770961366</v>
      </c>
      <c r="L163" s="12">
        <f t="shared" si="51"/>
        <v>46031.570440749645</v>
      </c>
      <c r="M163" s="4"/>
    </row>
    <row r="164" spans="1:16" ht="14.1" customHeight="1">
      <c r="A164" s="10">
        <v>42185</v>
      </c>
      <c r="B164" s="11">
        <v>4.2772200000000007</v>
      </c>
      <c r="C164" s="28">
        <f>VLOOKUP(A164,'[1]Sheet0 (2)'!$A$1:$F$65536,6,)</f>
        <v>0.33046092184368736</v>
      </c>
      <c r="D164" s="12">
        <v>0.5</v>
      </c>
      <c r="E164" s="12">
        <f t="shared" si="46"/>
        <v>468.51903406010427</v>
      </c>
      <c r="F164" s="13">
        <f t="shared" si="44"/>
        <v>109.53821268489912</v>
      </c>
      <c r="G164" s="13">
        <f t="shared" si="47"/>
        <v>174404.99737903205</v>
      </c>
      <c r="H164" s="13">
        <f t="shared" si="45"/>
        <v>745968.54288954358</v>
      </c>
      <c r="I164" s="13">
        <f t="shared" si="48"/>
        <v>322221.04262100603</v>
      </c>
      <c r="J164" s="13">
        <f t="shared" si="49"/>
        <v>792000.11333029321</v>
      </c>
      <c r="K164" s="13">
        <f t="shared" si="50"/>
        <v>469779.07070928719</v>
      </c>
      <c r="L164" s="12">
        <f t="shared" si="51"/>
        <v>46031.570440749645</v>
      </c>
      <c r="M164" s="4"/>
    </row>
    <row r="165" spans="1:16" ht="14.1" customHeight="1">
      <c r="A165" s="10">
        <v>42216</v>
      </c>
      <c r="B165" s="11">
        <v>3.6637300000000002</v>
      </c>
      <c r="C165" s="28">
        <f>VLOOKUP(A165,'[1]Sheet0 (2)'!$A$1:$F$65536,6,)</f>
        <v>0.22381807301017353</v>
      </c>
      <c r="D165" s="12">
        <v>0.5</v>
      </c>
      <c r="E165" s="12">
        <f t="shared" si="46"/>
        <v>1243.3062457717656</v>
      </c>
      <c r="F165" s="13">
        <f t="shared" si="44"/>
        <v>339.35531433041342</v>
      </c>
      <c r="G165" s="13">
        <f t="shared" si="47"/>
        <v>174744.35269336245</v>
      </c>
      <c r="H165" s="13">
        <f t="shared" si="45"/>
        <v>640216.12729325285</v>
      </c>
      <c r="I165" s="13">
        <f t="shared" si="48"/>
        <v>323464.34886677779</v>
      </c>
      <c r="J165" s="13">
        <f t="shared" si="49"/>
        <v>686247.69773400249</v>
      </c>
      <c r="K165" s="13">
        <f t="shared" si="50"/>
        <v>362783.3488672247</v>
      </c>
      <c r="L165" s="12">
        <f t="shared" si="51"/>
        <v>46031.570440749645</v>
      </c>
      <c r="M165" s="4"/>
    </row>
    <row r="166" spans="1:16" ht="14.1" customHeight="1">
      <c r="A166" s="10">
        <v>42247</v>
      </c>
      <c r="B166" s="11">
        <v>3.2059899999999999</v>
      </c>
      <c r="C166" s="28">
        <f>VLOOKUP(A166,'[1]Sheet0 (2)'!$A$1:$F$65536,6,)</f>
        <v>0.15534366309098133</v>
      </c>
      <c r="D166" s="12">
        <v>0.5</v>
      </c>
      <c r="E166" s="12">
        <f t="shared" si="46"/>
        <v>1936.2442463161503</v>
      </c>
      <c r="F166" s="13">
        <f t="shared" si="44"/>
        <v>603.94581589965981</v>
      </c>
      <c r="G166" s="13">
        <f t="shared" si="47"/>
        <v>175348.29850926212</v>
      </c>
      <c r="H166" s="13">
        <f t="shared" si="45"/>
        <v>562164.89153770928</v>
      </c>
      <c r="I166" s="13">
        <f t="shared" si="48"/>
        <v>325400.59311309393</v>
      </c>
      <c r="J166" s="13">
        <f t="shared" si="49"/>
        <v>608196.46197845892</v>
      </c>
      <c r="K166" s="13">
        <f t="shared" si="50"/>
        <v>282795.86886536499</v>
      </c>
      <c r="L166" s="12">
        <f t="shared" si="51"/>
        <v>46031.570440749645</v>
      </c>
      <c r="M166" s="4"/>
    </row>
    <row r="167" spans="1:16" ht="14.1" customHeight="1">
      <c r="A167" s="10">
        <v>42277</v>
      </c>
      <c r="B167" s="11">
        <v>3.0527800000000003</v>
      </c>
      <c r="C167" s="28">
        <f>VLOOKUP(A167,'[1]Sheet0 (2)'!$A$1:$F$65536,6,)</f>
        <v>0.13217253660466957</v>
      </c>
      <c r="D167" s="12">
        <v>0.5</v>
      </c>
      <c r="E167" s="12">
        <f t="shared" si="46"/>
        <v>2205.3417980938434</v>
      </c>
      <c r="F167" s="13">
        <f t="shared" si="44"/>
        <v>722.40443074635027</v>
      </c>
      <c r="G167" s="13">
        <f t="shared" si="47"/>
        <v>176070.70294000849</v>
      </c>
      <c r="H167" s="13">
        <f t="shared" si="45"/>
        <v>537505.12052119919</v>
      </c>
      <c r="I167" s="13">
        <f t="shared" si="48"/>
        <v>327605.9349111878</v>
      </c>
      <c r="J167" s="13">
        <f t="shared" si="49"/>
        <v>583536.69096194883</v>
      </c>
      <c r="K167" s="13">
        <f t="shared" si="50"/>
        <v>255930.75605076103</v>
      </c>
      <c r="L167" s="12">
        <f t="shared" si="51"/>
        <v>46031.570440749645</v>
      </c>
      <c r="M167" s="4"/>
    </row>
    <row r="168" spans="1:16" ht="14.1" customHeight="1">
      <c r="A168" s="10">
        <v>42307</v>
      </c>
      <c r="B168" s="11">
        <v>3.3825599999999998</v>
      </c>
      <c r="C168" s="28">
        <f>VLOOKUP(A168,'[1]Sheet0 (2)'!$A$1:$F$65536,6,)</f>
        <v>0.18339577992506409</v>
      </c>
      <c r="D168" s="12">
        <v>0.5</v>
      </c>
      <c r="E168" s="12">
        <f t="shared" si="46"/>
        <v>1633.883184358913</v>
      </c>
      <c r="F168" s="13">
        <f t="shared" si="44"/>
        <v>483.03154544454884</v>
      </c>
      <c r="G168" s="13">
        <f t="shared" si="47"/>
        <v>176553.73448545302</v>
      </c>
      <c r="H168" s="13">
        <f t="shared" si="45"/>
        <v>597203.60012111394</v>
      </c>
      <c r="I168" s="13">
        <f t="shared" si="48"/>
        <v>329239.81809554668</v>
      </c>
      <c r="J168" s="13">
        <f t="shared" si="49"/>
        <v>643235.17056186358</v>
      </c>
      <c r="K168" s="13">
        <f t="shared" si="50"/>
        <v>313995.35246631689</v>
      </c>
      <c r="L168" s="12">
        <f t="shared" si="51"/>
        <v>46031.570440749645</v>
      </c>
      <c r="M168" s="4"/>
    </row>
    <row r="169" spans="1:16" ht="14.1" customHeight="1">
      <c r="A169" s="10">
        <v>42338</v>
      </c>
      <c r="B169" s="11">
        <v>3.4454000000000002</v>
      </c>
      <c r="C169" s="28">
        <f>VLOOKUP(A169,'[1]Sheet0 (2)'!$A$1:$F$65536,6,)</f>
        <v>0.19206598586017282</v>
      </c>
      <c r="D169" s="12">
        <v>0.5</v>
      </c>
      <c r="E169" s="12">
        <f t="shared" si="46"/>
        <v>1545.6207201475568</v>
      </c>
      <c r="F169" s="13">
        <f t="shared" si="44"/>
        <v>448.60414469947079</v>
      </c>
      <c r="G169" s="13">
        <f t="shared" si="47"/>
        <v>177002.33863015249</v>
      </c>
      <c r="H169" s="13">
        <f t="shared" si="45"/>
        <v>609843.85751632741</v>
      </c>
      <c r="I169" s="13">
        <f t="shared" si="48"/>
        <v>330785.43881569424</v>
      </c>
      <c r="J169" s="13">
        <f t="shared" si="49"/>
        <v>655875.42795707704</v>
      </c>
      <c r="K169" s="13">
        <f t="shared" si="50"/>
        <v>325089.9891413828</v>
      </c>
      <c r="L169" s="12">
        <f t="shared" si="51"/>
        <v>46031.570440749645</v>
      </c>
      <c r="M169" s="4"/>
    </row>
    <row r="170" spans="1:16" ht="14.1" customHeight="1">
      <c r="A170" s="10">
        <v>42369</v>
      </c>
      <c r="B170" s="11">
        <v>3.53918</v>
      </c>
      <c r="C170" s="28">
        <f>VLOOKUP(A170,'[1]Sheet0 (2)'!$A$1:$F$65536,6,)</f>
        <v>0.21564027370478983</v>
      </c>
      <c r="D170" s="12">
        <v>0.5</v>
      </c>
      <c r="E170" s="12">
        <f t="shared" si="46"/>
        <v>1318.0253992005955</v>
      </c>
      <c r="F170" s="13">
        <f t="shared" si="44"/>
        <v>372.40982351861038</v>
      </c>
      <c r="G170" s="13">
        <f t="shared" si="47"/>
        <v>177374.74845367111</v>
      </c>
      <c r="H170" s="13">
        <f t="shared" si="45"/>
        <v>627761.16223226371</v>
      </c>
      <c r="I170" s="13">
        <f t="shared" si="48"/>
        <v>332103.46421489486</v>
      </c>
      <c r="J170" s="13">
        <f t="shared" si="49"/>
        <v>673792.73267301335</v>
      </c>
      <c r="K170" s="13">
        <f t="shared" si="50"/>
        <v>341689.26845811849</v>
      </c>
      <c r="L170" s="12">
        <f t="shared" si="51"/>
        <v>46031.570440749645</v>
      </c>
      <c r="M170" s="15"/>
      <c r="P170" s="14"/>
    </row>
    <row r="171" spans="1:16" ht="14.1" customHeight="1">
      <c r="A171" s="10">
        <v>42398</v>
      </c>
      <c r="B171" s="11">
        <v>2.7376</v>
      </c>
      <c r="C171" s="28">
        <f>VLOOKUP(A171,'[1]Sheet0 (2)'!$A$1:$F$65536,6,)</f>
        <v>7.6144109055501466E-2</v>
      </c>
      <c r="D171" s="12">
        <v>0.5</v>
      </c>
      <c r="E171" s="12">
        <f t="shared" si="46"/>
        <v>2928.3572055001805</v>
      </c>
      <c r="F171" s="13">
        <f t="shared" si="44"/>
        <v>1069.6804520383475</v>
      </c>
      <c r="G171" s="13">
        <f t="shared" si="47"/>
        <v>178444.42890570947</v>
      </c>
      <c r="H171" s="13">
        <f t="shared" si="45"/>
        <v>488509.46857227024</v>
      </c>
      <c r="I171" s="13">
        <f t="shared" si="48"/>
        <v>335031.82142039505</v>
      </c>
      <c r="J171" s="13">
        <f t="shared" si="49"/>
        <v>534541.03901301988</v>
      </c>
      <c r="K171" s="13">
        <f t="shared" si="50"/>
        <v>199509.21759262483</v>
      </c>
      <c r="L171" s="12">
        <f t="shared" si="51"/>
        <v>46031.570440749645</v>
      </c>
      <c r="M171" s="15"/>
    </row>
    <row r="172" spans="1:16" ht="14.1" customHeight="1">
      <c r="A172" s="10">
        <v>42429</v>
      </c>
      <c r="B172" s="11">
        <v>2.68798</v>
      </c>
      <c r="C172" s="28">
        <f>VLOOKUP(A172,'[1]Sheet0 (2)'!$A$1:$F$65536,6,)</f>
        <v>7.1054164239953407E-2</v>
      </c>
      <c r="D172" s="12">
        <v>0.5</v>
      </c>
      <c r="E172" s="12">
        <f t="shared" si="46"/>
        <v>2999.1108392589235</v>
      </c>
      <c r="F172" s="13">
        <f t="shared" si="44"/>
        <v>1115.7489413086867</v>
      </c>
      <c r="G172" s="13">
        <f t="shared" si="47"/>
        <v>179560.17784701815</v>
      </c>
      <c r="H172" s="13">
        <f t="shared" si="45"/>
        <v>482654.16684922785</v>
      </c>
      <c r="I172" s="13">
        <f t="shared" si="48"/>
        <v>338030.93225965399</v>
      </c>
      <c r="J172" s="13">
        <f t="shared" si="49"/>
        <v>528685.73728997749</v>
      </c>
      <c r="K172" s="13">
        <f t="shared" si="50"/>
        <v>190654.80503032351</v>
      </c>
      <c r="L172" s="12">
        <f t="shared" si="51"/>
        <v>46031.570440749645</v>
      </c>
      <c r="M172" s="15"/>
    </row>
    <row r="173" spans="1:16" ht="14.1" customHeight="1">
      <c r="A173" s="10">
        <v>42460</v>
      </c>
      <c r="B173" s="11">
        <v>3.0039199999999999</v>
      </c>
      <c r="C173" s="28">
        <f>VLOOKUP(A173,'[1]Sheet0 (2)'!$A$1:$F$65536,6,)</f>
        <v>0.11016621569385389</v>
      </c>
      <c r="D173" s="12">
        <v>0.5</v>
      </c>
      <c r="E173" s="12">
        <f t="shared" si="46"/>
        <v>2477.1171839991489</v>
      </c>
      <c r="F173" s="13">
        <f t="shared" si="44"/>
        <v>824.62821380035052</v>
      </c>
      <c r="G173" s="13">
        <f t="shared" si="47"/>
        <v>180384.80606081849</v>
      </c>
      <c r="H173" s="13">
        <f t="shared" si="45"/>
        <v>541861.52662221389</v>
      </c>
      <c r="I173" s="13">
        <f t="shared" si="48"/>
        <v>340508.04944365314</v>
      </c>
      <c r="J173" s="13">
        <f t="shared" si="49"/>
        <v>587893.09706296353</v>
      </c>
      <c r="K173" s="13">
        <f t="shared" si="50"/>
        <v>247385.04761931038</v>
      </c>
      <c r="L173" s="12">
        <f t="shared" si="51"/>
        <v>46031.570440749645</v>
      </c>
      <c r="M173" s="15"/>
    </row>
    <row r="174" spans="1:16" ht="14.1" customHeight="1">
      <c r="A174" s="10">
        <v>42489</v>
      </c>
      <c r="B174" s="11">
        <v>2.93832</v>
      </c>
      <c r="C174" s="28">
        <f>VLOOKUP(A174,'[1]Sheet0 (2)'!$A$1:$F$65536,6,)</f>
        <v>8.4713130535232967E-2</v>
      </c>
      <c r="D174" s="12">
        <v>0.5</v>
      </c>
      <c r="E174" s="12">
        <f t="shared" si="46"/>
        <v>2811.1498983824972</v>
      </c>
      <c r="F174" s="13">
        <f t="shared" si="44"/>
        <v>956.72013204228847</v>
      </c>
      <c r="G174" s="13">
        <f t="shared" si="47"/>
        <v>181341.52619286077</v>
      </c>
      <c r="H174" s="13">
        <f t="shared" si="45"/>
        <v>532839.4332430067</v>
      </c>
      <c r="I174" s="13">
        <f t="shared" si="48"/>
        <v>343319.19934203563</v>
      </c>
      <c r="J174" s="13">
        <f t="shared" si="49"/>
        <v>578871.00368375634</v>
      </c>
      <c r="K174" s="13">
        <f t="shared" si="50"/>
        <v>235551.80434172071</v>
      </c>
      <c r="L174" s="12">
        <f t="shared" si="51"/>
        <v>46031.570440749645</v>
      </c>
      <c r="M174" s="15"/>
    </row>
    <row r="175" spans="1:16" ht="14.1" customHeight="1">
      <c r="A175" s="10">
        <v>42521</v>
      </c>
      <c r="B175" s="11">
        <v>2.91662</v>
      </c>
      <c r="C175" s="28">
        <f>VLOOKUP(A175,'[1]Sheet0 (2)'!$A$1:$F$65536,6,)</f>
        <v>8.283796740172579E-2</v>
      </c>
      <c r="D175" s="12">
        <v>0.5</v>
      </c>
      <c r="E175" s="12">
        <f t="shared" si="46"/>
        <v>2836.5938314968348</v>
      </c>
      <c r="F175" s="13">
        <f t="shared" si="44"/>
        <v>972.56201750548064</v>
      </c>
      <c r="G175" s="13">
        <f t="shared" si="47"/>
        <v>182314.08821036626</v>
      </c>
      <c r="H175" s="13">
        <f t="shared" si="45"/>
        <v>531740.91595611849</v>
      </c>
      <c r="I175" s="13">
        <f t="shared" si="48"/>
        <v>346155.79317353247</v>
      </c>
      <c r="J175" s="13">
        <f t="shared" si="49"/>
        <v>577772.48639686813</v>
      </c>
      <c r="K175" s="13">
        <f t="shared" si="50"/>
        <v>231616.69322333566</v>
      </c>
      <c r="L175" s="12">
        <f t="shared" si="51"/>
        <v>46031.570440749645</v>
      </c>
      <c r="M175" s="15"/>
    </row>
    <row r="176" spans="1:16" ht="14.1" customHeight="1">
      <c r="A176" s="10">
        <v>42551</v>
      </c>
      <c r="B176" s="11">
        <v>2.9296100000000003</v>
      </c>
      <c r="C176" s="28">
        <f>VLOOKUP(A176,'[1]Sheet0 (2)'!$A$1:$F$65536,6,)</f>
        <v>9.0162368672397325E-2</v>
      </c>
      <c r="D176" s="12">
        <v>0.5</v>
      </c>
      <c r="E176" s="12">
        <f t="shared" si="46"/>
        <v>2737.8602100511848</v>
      </c>
      <c r="F176" s="13">
        <f t="shared" si="44"/>
        <v>934.54767359859659</v>
      </c>
      <c r="G176" s="13">
        <f t="shared" si="47"/>
        <v>183248.63588396486</v>
      </c>
      <c r="H176" s="13">
        <f t="shared" si="45"/>
        <v>536847.03617202234</v>
      </c>
      <c r="I176" s="13">
        <f t="shared" si="48"/>
        <v>348893.65338358365</v>
      </c>
      <c r="J176" s="13">
        <f t="shared" si="49"/>
        <v>582878.60661277198</v>
      </c>
      <c r="K176" s="13">
        <f t="shared" si="50"/>
        <v>233984.95322918834</v>
      </c>
      <c r="L176" s="12">
        <f t="shared" si="51"/>
        <v>46031.570440749645</v>
      </c>
      <c r="M176" s="15"/>
    </row>
    <row r="177" spans="1:16" ht="14.1" customHeight="1">
      <c r="A177" s="10">
        <v>42580</v>
      </c>
      <c r="B177" s="11">
        <v>2.9793400000000001</v>
      </c>
      <c r="C177" s="28">
        <f>VLOOKUP(A177,'[1]Sheet0 (2)'!$A$1:$F$65536,6,)</f>
        <v>9.8934550989345504E-2</v>
      </c>
      <c r="D177" s="12">
        <v>0.5</v>
      </c>
      <c r="E177" s="12">
        <f t="shared" si="46"/>
        <v>2621.9119585589219</v>
      </c>
      <c r="F177" s="13">
        <f t="shared" si="44"/>
        <v>880.03113392862906</v>
      </c>
      <c r="G177" s="13">
        <f t="shared" si="47"/>
        <v>184128.66701789349</v>
      </c>
      <c r="H177" s="13">
        <f t="shared" si="45"/>
        <v>548581.90279309079</v>
      </c>
      <c r="I177" s="13">
        <f t="shared" si="48"/>
        <v>351515.5653421426</v>
      </c>
      <c r="J177" s="13">
        <f t="shared" si="49"/>
        <v>594613.47323384043</v>
      </c>
      <c r="K177" s="13">
        <f t="shared" si="50"/>
        <v>243097.90789169783</v>
      </c>
      <c r="L177" s="12">
        <f t="shared" si="51"/>
        <v>46031.570440749645</v>
      </c>
      <c r="M177" s="15"/>
    </row>
    <row r="178" spans="1:16" ht="14.1" customHeight="1">
      <c r="A178" s="10">
        <v>42613</v>
      </c>
      <c r="B178" s="11">
        <v>3.0854899999999996</v>
      </c>
      <c r="C178" s="28">
        <f>VLOOKUP(A178,'[1]Sheet0 (2)'!$A$1:$F$65536,6,)</f>
        <v>0.12653911725705627</v>
      </c>
      <c r="D178" s="12">
        <v>0.5</v>
      </c>
      <c r="E178" s="12">
        <f t="shared" si="46"/>
        <v>2273.4104043079624</v>
      </c>
      <c r="F178" s="13">
        <f t="shared" si="44"/>
        <v>736.80692671438339</v>
      </c>
      <c r="G178" s="13">
        <f t="shared" si="47"/>
        <v>184865.47394460786</v>
      </c>
      <c r="H178" s="13">
        <f t="shared" si="45"/>
        <v>570400.57120134798</v>
      </c>
      <c r="I178" s="13">
        <f t="shared" si="48"/>
        <v>353788.97574645054</v>
      </c>
      <c r="J178" s="13">
        <f t="shared" si="49"/>
        <v>616432.14164209762</v>
      </c>
      <c r="K178" s="13">
        <f t="shared" si="50"/>
        <v>262643.16589564708</v>
      </c>
      <c r="L178" s="12">
        <f t="shared" si="51"/>
        <v>46031.570440749645</v>
      </c>
      <c r="M178" s="15"/>
    </row>
    <row r="179" spans="1:16" ht="14.1" customHeight="1">
      <c r="A179" s="10">
        <v>42643</v>
      </c>
      <c r="B179" s="11">
        <v>3.0046999999999997</v>
      </c>
      <c r="C179" s="28">
        <f>VLOOKUP(A179,'[1]Sheet0 (2)'!$A$1:$F$65536,6,)</f>
        <v>0.1137950556708813</v>
      </c>
      <c r="D179" s="12">
        <v>0.5</v>
      </c>
      <c r="E179" s="12">
        <f t="shared" si="46"/>
        <v>2431.2144220954001</v>
      </c>
      <c r="F179" s="13">
        <f t="shared" si="44"/>
        <v>809.13715914913314</v>
      </c>
      <c r="G179" s="13">
        <f t="shared" si="47"/>
        <v>185674.61110375699</v>
      </c>
      <c r="H179" s="13">
        <f t="shared" si="45"/>
        <v>557896.50398345862</v>
      </c>
      <c r="I179" s="13">
        <f t="shared" si="48"/>
        <v>356220.19016854593</v>
      </c>
      <c r="J179" s="13">
        <f t="shared" si="49"/>
        <v>603928.07442420826</v>
      </c>
      <c r="K179" s="13">
        <f t="shared" si="50"/>
        <v>247707.88425566233</v>
      </c>
      <c r="L179" s="12">
        <f t="shared" si="51"/>
        <v>46031.570440749645</v>
      </c>
      <c r="M179" s="15"/>
    </row>
    <row r="180" spans="1:16" ht="14.1" customHeight="1">
      <c r="A180" s="10">
        <v>42674</v>
      </c>
      <c r="B180" s="11">
        <v>3.1004899999999997</v>
      </c>
      <c r="C180" s="28">
        <f>VLOOKUP(A180,'[1]Sheet0 (2)'!$A$1:$F$65536,6,)</f>
        <v>0.10667920978363123</v>
      </c>
      <c r="D180" s="12">
        <v>0.5</v>
      </c>
      <c r="E180" s="12">
        <f t="shared" si="46"/>
        <v>2521.6302774677893</v>
      </c>
      <c r="F180" s="13">
        <f t="shared" si="44"/>
        <v>813.30056780308576</v>
      </c>
      <c r="G180" s="13">
        <f t="shared" si="47"/>
        <v>186487.91167156008</v>
      </c>
      <c r="H180" s="13">
        <f t="shared" si="45"/>
        <v>578203.90525855531</v>
      </c>
      <c r="I180" s="13">
        <f t="shared" si="48"/>
        <v>358741.82044601371</v>
      </c>
      <c r="J180" s="13">
        <f t="shared" si="49"/>
        <v>624235.47569930495</v>
      </c>
      <c r="K180" s="13">
        <f t="shared" si="50"/>
        <v>265493.65525329125</v>
      </c>
      <c r="L180" s="12">
        <f t="shared" si="51"/>
        <v>46031.570440749645</v>
      </c>
      <c r="M180" s="15"/>
    </row>
    <row r="181" spans="1:16" ht="14.1" customHeight="1">
      <c r="A181" s="10">
        <v>42704</v>
      </c>
      <c r="B181" s="11">
        <v>3.2500300000000002</v>
      </c>
      <c r="C181" s="28">
        <f>VLOOKUP(A181,'[1]Sheet0 (2)'!$A$1:$F$65536,6,)</f>
        <v>0.15592203898050974</v>
      </c>
      <c r="D181" s="12">
        <v>0.5</v>
      </c>
      <c r="E181" s="12">
        <f t="shared" si="46"/>
        <v>1929.751185127077</v>
      </c>
      <c r="F181" s="13">
        <f t="shared" si="44"/>
        <v>593.76411452419723</v>
      </c>
      <c r="G181" s="13">
        <f t="shared" si="47"/>
        <v>187081.67578608429</v>
      </c>
      <c r="H181" s="13">
        <f t="shared" si="45"/>
        <v>608021.05875504762</v>
      </c>
      <c r="I181" s="13">
        <f t="shared" si="48"/>
        <v>360671.57163114077</v>
      </c>
      <c r="J181" s="13">
        <f t="shared" si="49"/>
        <v>654052.62919579726</v>
      </c>
      <c r="K181" s="13">
        <f t="shared" si="50"/>
        <v>293381.05756465648</v>
      </c>
      <c r="L181" s="12">
        <f t="shared" si="51"/>
        <v>46031.570440749645</v>
      </c>
      <c r="M181" s="15"/>
    </row>
    <row r="182" spans="1:16" ht="14.1" customHeight="1">
      <c r="A182" s="10">
        <v>42734</v>
      </c>
      <c r="B182" s="11">
        <v>3.10364</v>
      </c>
      <c r="C182" s="28">
        <f>VLOOKUP(A182,'[1]Sheet0 (2)'!$A$1:$F$65536,6,)</f>
        <v>0.12597984322508399</v>
      </c>
      <c r="D182" s="12">
        <v>0.5</v>
      </c>
      <c r="E182" s="12">
        <f t="shared" si="46"/>
        <v>2280.2245660851036</v>
      </c>
      <c r="F182" s="13">
        <f t="shared" si="44"/>
        <v>734.69363910927291</v>
      </c>
      <c r="G182" s="13">
        <f t="shared" si="47"/>
        <v>187816.36942519355</v>
      </c>
      <c r="H182" s="13">
        <f t="shared" si="45"/>
        <v>582914.39680280769</v>
      </c>
      <c r="I182" s="13">
        <f t="shared" si="48"/>
        <v>362951.79619722586</v>
      </c>
      <c r="J182" s="13">
        <f t="shared" si="49"/>
        <v>628945.96724355733</v>
      </c>
      <c r="K182" s="13">
        <f t="shared" si="50"/>
        <v>265994.17104633147</v>
      </c>
      <c r="L182" s="12">
        <f t="shared" si="51"/>
        <v>46031.570440749645</v>
      </c>
      <c r="M182" s="15"/>
      <c r="P182" s="14"/>
    </row>
    <row r="187" spans="1:16">
      <c r="E187" s="18"/>
    </row>
    <row r="188" spans="1:16">
      <c r="E188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G205"/>
  <sheetViews>
    <sheetView workbookViewId="0">
      <pane ySplit="1" topLeftCell="A2" activePane="bottomLeft" state="frozen"/>
      <selection pane="bottomLeft" activeCell="C16" sqref="C16"/>
    </sheetView>
  </sheetViews>
  <sheetFormatPr defaultRowHeight="12.75"/>
  <cols>
    <col min="1" max="1" width="10" style="2" customWidth="1"/>
    <col min="2" max="2" width="7.75" style="2" customWidth="1"/>
    <col min="3" max="3" width="6.625" style="2" customWidth="1"/>
    <col min="4" max="4" width="6.5" style="14" customWidth="1"/>
    <col min="5" max="5" width="9.375" style="14" customWidth="1"/>
    <col min="6" max="6" width="9.25" style="14" customWidth="1"/>
    <col min="7" max="7" width="10.75" style="14" customWidth="1"/>
    <col min="8" max="9" width="11.5" style="14" customWidth="1"/>
    <col min="10" max="10" width="12.625" style="2" customWidth="1"/>
    <col min="11" max="11" width="10.75" style="2" customWidth="1"/>
    <col min="12" max="12" width="10.75" style="14" customWidth="1"/>
    <col min="13" max="13" width="9.5" style="5" bestFit="1" customWidth="1"/>
    <col min="14" max="14" width="9" style="21"/>
    <col min="15" max="15" width="9" style="2"/>
    <col min="16" max="16" width="9.75" style="2" bestFit="1" customWidth="1"/>
    <col min="17" max="18" width="11.375" style="2" customWidth="1"/>
    <col min="19" max="20" width="11.125" style="2" customWidth="1"/>
    <col min="21" max="21" width="10.375" style="2" customWidth="1"/>
    <col min="22" max="22" width="10.25" style="2" customWidth="1"/>
    <col min="23" max="23" width="10.125" style="2" customWidth="1"/>
    <col min="24" max="24" width="9" style="2"/>
    <col min="25" max="25" width="9.75" style="2" bestFit="1" customWidth="1"/>
    <col min="26" max="27" width="9" style="2"/>
    <col min="28" max="28" width="9.75" style="2" bestFit="1" customWidth="1"/>
    <col min="29" max="30" width="9" style="2"/>
    <col min="31" max="31" width="9.75" style="2" bestFit="1" customWidth="1"/>
    <col min="32" max="16384" width="9" style="2"/>
  </cols>
  <sheetData>
    <row r="1" spans="1:33" s="1" customFormat="1" ht="27" customHeight="1">
      <c r="A1" s="8" t="s">
        <v>0</v>
      </c>
      <c r="B1" s="8" t="s">
        <v>7</v>
      </c>
      <c r="C1" s="27" t="s">
        <v>17</v>
      </c>
      <c r="D1" s="26" t="s">
        <v>16</v>
      </c>
      <c r="E1" s="9" t="s">
        <v>1</v>
      </c>
      <c r="F1" s="9" t="s">
        <v>2</v>
      </c>
      <c r="G1" s="9" t="s">
        <v>4</v>
      </c>
      <c r="H1" s="9" t="s">
        <v>5</v>
      </c>
      <c r="I1" s="9" t="s">
        <v>6</v>
      </c>
      <c r="J1" s="8" t="s">
        <v>3</v>
      </c>
      <c r="K1" s="8" t="s">
        <v>8</v>
      </c>
      <c r="L1" s="23" t="s">
        <v>15</v>
      </c>
      <c r="M1" s="22"/>
      <c r="N1" s="21"/>
    </row>
    <row r="2" spans="1:33" ht="14.1" customHeight="1">
      <c r="A2" s="6"/>
      <c r="B2" s="6"/>
      <c r="C2" s="28"/>
      <c r="D2" s="12"/>
      <c r="E2" s="12">
        <v>38500</v>
      </c>
      <c r="F2" s="12"/>
      <c r="G2" s="12"/>
      <c r="H2" s="12"/>
      <c r="I2" s="12"/>
      <c r="J2" s="6"/>
      <c r="K2" s="6"/>
      <c r="L2" s="12"/>
      <c r="M2" s="21"/>
    </row>
    <row r="3" spans="1:33" ht="14.1" customHeight="1">
      <c r="A3" s="10">
        <v>37287</v>
      </c>
      <c r="B3" s="6">
        <v>1.4916700000000001</v>
      </c>
      <c r="C3" s="28">
        <v>0.27882960413080893</v>
      </c>
      <c r="D3" s="12">
        <v>0.5</v>
      </c>
      <c r="E3" s="12">
        <f>IF(C3&lt;D3,$E$2*(D3-C3)^3,2*$E$2*(D3-C3)^3)</f>
        <v>416.52561600379039</v>
      </c>
      <c r="F3" s="13">
        <f t="shared" ref="F3:F66" si="0">E3/B3</f>
        <v>279.23442584739945</v>
      </c>
      <c r="G3" s="13">
        <f>G2+F3</f>
        <v>279.23442584739945</v>
      </c>
      <c r="H3" s="13">
        <f t="shared" ref="H3:H66" si="1">G3*B3</f>
        <v>416.52561600379033</v>
      </c>
      <c r="I3" s="13">
        <f>IF(E3&gt;0,I2+E3,I2)</f>
        <v>416.52561600379039</v>
      </c>
      <c r="J3" s="13">
        <f>H3+L3</f>
        <v>416.52561600379033</v>
      </c>
      <c r="K3" s="13">
        <f>J3-I3</f>
        <v>0</v>
      </c>
      <c r="L3" s="12">
        <f t="shared" ref="L3:L60" si="2">(IF(E3&lt;0,L2-E3,L2))*1.0023</f>
        <v>0</v>
      </c>
      <c r="M3" s="21"/>
      <c r="P3" s="24"/>
      <c r="Q3" s="25" t="s">
        <v>10</v>
      </c>
      <c r="R3" s="25" t="s">
        <v>11</v>
      </c>
      <c r="S3" s="25" t="s">
        <v>12</v>
      </c>
      <c r="T3" s="25" t="s">
        <v>9</v>
      </c>
      <c r="U3" s="25" t="s">
        <v>15</v>
      </c>
      <c r="V3" s="25" t="s">
        <v>13</v>
      </c>
      <c r="W3" s="25" t="s">
        <v>14</v>
      </c>
      <c r="Y3" s="10">
        <v>37621</v>
      </c>
      <c r="Z3" s="4">
        <f>VLOOKUP(Y3,P:Q,2,)</f>
        <v>5435.7324715992681</v>
      </c>
      <c r="AA3" s="4">
        <f>0-Z3</f>
        <v>-5435.7324715992681</v>
      </c>
      <c r="AB3" s="10">
        <v>37621</v>
      </c>
      <c r="AC3" s="4">
        <f t="shared" ref="AC3:AC8" si="3">VLOOKUP(AB3,P:Q,2,)</f>
        <v>5435.7324715992681</v>
      </c>
      <c r="AD3" s="4">
        <f t="shared" ref="AD3:AD8" si="4">0-AC3</f>
        <v>-5435.7324715992681</v>
      </c>
      <c r="AE3" s="10">
        <v>37621</v>
      </c>
      <c r="AF3" s="4">
        <f t="shared" ref="AF3:AF9" si="5">VLOOKUP(AE3,P:Q,2,)</f>
        <v>5435.7324715992681</v>
      </c>
      <c r="AG3" s="4">
        <f t="shared" ref="AG3:AG9" si="6">0-AF3</f>
        <v>-5435.7324715992681</v>
      </c>
    </row>
    <row r="4" spans="1:33" ht="14.1" customHeight="1">
      <c r="A4" s="10">
        <v>37315</v>
      </c>
      <c r="B4" s="6">
        <v>1.5246999999999999</v>
      </c>
      <c r="C4" s="28">
        <v>0.30405019965772961</v>
      </c>
      <c r="D4" s="12">
        <v>0.5</v>
      </c>
      <c r="E4" s="12">
        <f t="shared" ref="E4:E67" si="7">IF(C4&lt;D4,$E$2*(D4-C4)^3,2*$E$2*(D4-C4)^3)</f>
        <v>289.66445475208735</v>
      </c>
      <c r="F4" s="13">
        <f t="shared" si="0"/>
        <v>189.98127812165498</v>
      </c>
      <c r="G4" s="13">
        <f t="shared" ref="G4:G67" si="8">G3+F4</f>
        <v>469.2157039690544</v>
      </c>
      <c r="H4" s="13">
        <f t="shared" si="1"/>
        <v>715.41318384161718</v>
      </c>
      <c r="I4" s="13">
        <f t="shared" ref="I4:I67" si="9">IF(E4&gt;0,I3+E4,I3)</f>
        <v>706.19007075587774</v>
      </c>
      <c r="J4" s="13">
        <f t="shared" ref="J4:J67" si="10">H4+L4</f>
        <v>715.41318384161718</v>
      </c>
      <c r="K4" s="13">
        <f t="shared" ref="K4:K67" si="11">J4-I4</f>
        <v>9.2231130857394419</v>
      </c>
      <c r="L4" s="12">
        <f t="shared" si="2"/>
        <v>0</v>
      </c>
      <c r="M4" s="21"/>
      <c r="P4" s="10">
        <v>37621</v>
      </c>
      <c r="Q4" s="7">
        <f>SUM(E3:E14)</f>
        <v>5435.7324715992681</v>
      </c>
      <c r="R4" s="12">
        <f>VLOOKUP(P4,A:I,9,)</f>
        <v>5436.2230737890141</v>
      </c>
      <c r="S4" s="12">
        <f>VLOOKUP(P4,A:J,10,)</f>
        <v>5076.0827837039878</v>
      </c>
      <c r="T4" s="12">
        <f>VLOOKUP(P4,A:K,11,)</f>
        <v>-360.14029008502621</v>
      </c>
      <c r="U4" s="12">
        <f>VLOOKUP(P4,A:L,12,)</f>
        <v>0.49855559539923427</v>
      </c>
      <c r="V4" s="19">
        <f>(S4-R4)/R4</f>
        <v>-6.6248254568775561E-2</v>
      </c>
      <c r="W4" s="19"/>
      <c r="Y4" s="10">
        <v>37986</v>
      </c>
      <c r="Z4" s="4">
        <f>VLOOKUP(Y4,P:Q,2,)</f>
        <v>18258.366488180203</v>
      </c>
      <c r="AA4" s="4">
        <f>0-Z4</f>
        <v>-18258.366488180203</v>
      </c>
      <c r="AB4" s="10">
        <v>37986</v>
      </c>
      <c r="AC4" s="4">
        <f t="shared" si="3"/>
        <v>18258.366488180203</v>
      </c>
      <c r="AD4" s="4">
        <f t="shared" si="4"/>
        <v>-18258.366488180203</v>
      </c>
      <c r="AE4" s="10">
        <v>37986</v>
      </c>
      <c r="AF4" s="4">
        <f t="shared" si="5"/>
        <v>18258.366488180203</v>
      </c>
      <c r="AG4" s="4">
        <f t="shared" si="6"/>
        <v>-18258.366488180203</v>
      </c>
    </row>
    <row r="5" spans="1:33" ht="14.1" customHeight="1">
      <c r="A5" s="10">
        <v>37344</v>
      </c>
      <c r="B5" s="6">
        <v>1.6039099999999999</v>
      </c>
      <c r="C5" s="28">
        <v>0.34329199549041711</v>
      </c>
      <c r="D5" s="12">
        <v>0.5</v>
      </c>
      <c r="E5" s="12">
        <f t="shared" si="7"/>
        <v>148.16112629309441</v>
      </c>
      <c r="F5" s="13">
        <f t="shared" si="0"/>
        <v>92.374962618285579</v>
      </c>
      <c r="G5" s="13">
        <f t="shared" si="8"/>
        <v>561.59066658734002</v>
      </c>
      <c r="H5" s="13">
        <f t="shared" si="1"/>
        <v>900.74088604610051</v>
      </c>
      <c r="I5" s="13">
        <f t="shared" si="9"/>
        <v>854.35119704897215</v>
      </c>
      <c r="J5" s="13">
        <f t="shared" si="10"/>
        <v>900.74088604610051</v>
      </c>
      <c r="K5" s="13">
        <f t="shared" si="11"/>
        <v>46.38968899712836</v>
      </c>
      <c r="L5" s="12">
        <f t="shared" si="2"/>
        <v>0</v>
      </c>
      <c r="M5" s="21"/>
      <c r="P5" s="10">
        <v>37986</v>
      </c>
      <c r="Q5" s="7">
        <f>R5-R4</f>
        <v>18258.366488180203</v>
      </c>
      <c r="R5" s="12">
        <f t="shared" ref="R5:R18" si="12">VLOOKUP(P5,A:I,9,)</f>
        <v>23694.589561969216</v>
      </c>
      <c r="S5" s="12">
        <f t="shared" ref="S5:S18" si="13">VLOOKUP(P5,A:J,10,)</f>
        <v>24666.396155781778</v>
      </c>
      <c r="T5" s="12">
        <f t="shared" ref="T5:T18" si="14">VLOOKUP(P5,A:K,11,)</f>
        <v>971.80659381256191</v>
      </c>
      <c r="U5" s="12">
        <f t="shared" ref="U5:U18" si="15">VLOOKUP(P5,A:L,12,)</f>
        <v>0.51249113696807425</v>
      </c>
      <c r="V5" s="19">
        <f>(S5-R5)/R5</f>
        <v>4.1013860622947915E-2</v>
      </c>
      <c r="W5" s="19"/>
      <c r="Y5" s="10">
        <v>38352</v>
      </c>
      <c r="Z5" s="4">
        <f>VLOOKUP(Y5,P:Q,2,)</f>
        <v>30888.199194177549</v>
      </c>
      <c r="AA5" s="4">
        <f>0-Z5</f>
        <v>-30888.199194177549</v>
      </c>
      <c r="AB5" s="10">
        <v>38352</v>
      </c>
      <c r="AC5" s="4">
        <f t="shared" si="3"/>
        <v>30888.199194177549</v>
      </c>
      <c r="AD5" s="4">
        <f t="shared" si="4"/>
        <v>-30888.199194177549</v>
      </c>
      <c r="AE5" s="10">
        <v>38352</v>
      </c>
      <c r="AF5" s="4">
        <f t="shared" si="5"/>
        <v>30888.199194177549</v>
      </c>
      <c r="AG5" s="4">
        <f t="shared" si="6"/>
        <v>-30888.199194177549</v>
      </c>
    </row>
    <row r="6" spans="1:33" ht="14.1" customHeight="1">
      <c r="A6" s="10">
        <v>37376</v>
      </c>
      <c r="B6" s="6">
        <v>1.6677500000000001</v>
      </c>
      <c r="C6" s="28">
        <v>0.41759465478841873</v>
      </c>
      <c r="D6" s="12">
        <v>0.5</v>
      </c>
      <c r="E6" s="12">
        <f t="shared" si="7"/>
        <v>21.54402670321182</v>
      </c>
      <c r="F6" s="13">
        <f t="shared" si="0"/>
        <v>12.918019309375998</v>
      </c>
      <c r="G6" s="13">
        <f t="shared" si="8"/>
        <v>574.50868589671597</v>
      </c>
      <c r="H6" s="13">
        <f t="shared" si="1"/>
        <v>958.13686090424812</v>
      </c>
      <c r="I6" s="13">
        <f t="shared" si="9"/>
        <v>875.89522375218394</v>
      </c>
      <c r="J6" s="13">
        <f t="shared" si="10"/>
        <v>958.13686090424812</v>
      </c>
      <c r="K6" s="13">
        <f t="shared" si="11"/>
        <v>82.241637152064186</v>
      </c>
      <c r="L6" s="12">
        <f t="shared" si="2"/>
        <v>0</v>
      </c>
      <c r="M6" s="21"/>
      <c r="P6" s="10">
        <v>38352</v>
      </c>
      <c r="Q6" s="7">
        <f>R6-R5</f>
        <v>30888.199194177549</v>
      </c>
      <c r="R6" s="12">
        <f t="shared" si="12"/>
        <v>54582.788756146765</v>
      </c>
      <c r="S6" s="12">
        <f t="shared" si="13"/>
        <v>49323.238180966655</v>
      </c>
      <c r="T6" s="12">
        <f t="shared" si="14"/>
        <v>-5259.5505751801102</v>
      </c>
      <c r="U6" s="12">
        <f t="shared" si="15"/>
        <v>0.52681620243476812</v>
      </c>
      <c r="V6" s="19">
        <f t="shared" ref="V6:V18" si="16">(S6-R6)/R6</f>
        <v>-9.6359139850431569E-2</v>
      </c>
      <c r="W6" s="19"/>
      <c r="Y6" s="10">
        <v>38716</v>
      </c>
      <c r="Z6" s="4">
        <f>VLOOKUP(Y6,P:Q,2,)</f>
        <v>54451.794387320944</v>
      </c>
      <c r="AA6" s="4">
        <f>0-Z6</f>
        <v>-54451.794387320944</v>
      </c>
      <c r="AB6" s="10">
        <v>38716</v>
      </c>
      <c r="AC6" s="4">
        <f t="shared" si="3"/>
        <v>54451.794387320944</v>
      </c>
      <c r="AD6" s="4">
        <f t="shared" si="4"/>
        <v>-54451.794387320944</v>
      </c>
      <c r="AE6" s="10">
        <v>38716</v>
      </c>
      <c r="AF6" s="4">
        <f t="shared" si="5"/>
        <v>54451.794387320944</v>
      </c>
      <c r="AG6" s="4">
        <f t="shared" si="6"/>
        <v>-54451.794387320944</v>
      </c>
    </row>
    <row r="7" spans="1:33" ht="14.1" customHeight="1">
      <c r="A7" s="10">
        <v>37407</v>
      </c>
      <c r="B7" s="6">
        <v>1.51573</v>
      </c>
      <c r="C7" s="28">
        <v>0.30926130099228227</v>
      </c>
      <c r="D7" s="12">
        <v>0.5</v>
      </c>
      <c r="E7" s="12">
        <f t="shared" si="7"/>
        <v>267.1635328313489</v>
      </c>
      <c r="F7" s="13">
        <f t="shared" si="0"/>
        <v>176.26063535811053</v>
      </c>
      <c r="G7" s="13">
        <f t="shared" si="8"/>
        <v>750.76932125482654</v>
      </c>
      <c r="H7" s="13">
        <f t="shared" si="1"/>
        <v>1137.9635833055781</v>
      </c>
      <c r="I7" s="13">
        <f t="shared" si="9"/>
        <v>1143.0587565835328</v>
      </c>
      <c r="J7" s="13">
        <f t="shared" si="10"/>
        <v>1137.9635833055781</v>
      </c>
      <c r="K7" s="13">
        <f t="shared" si="11"/>
        <v>-5.0951732779547001</v>
      </c>
      <c r="L7" s="12">
        <f t="shared" si="2"/>
        <v>0</v>
      </c>
      <c r="M7" s="21"/>
      <c r="P7" s="10">
        <v>38716</v>
      </c>
      <c r="Q7" s="7">
        <f t="shared" ref="Q7:Q18" si="17">R7-R6</f>
        <v>54451.794387320944</v>
      </c>
      <c r="R7" s="12">
        <f t="shared" si="12"/>
        <v>109034.58314346771</v>
      </c>
      <c r="S7" s="12">
        <f t="shared" si="13"/>
        <v>100708.85638399266</v>
      </c>
      <c r="T7" s="12">
        <f t="shared" si="14"/>
        <v>-8325.7267594750447</v>
      </c>
      <c r="U7" s="12">
        <f t="shared" si="15"/>
        <v>0.54154167970534073</v>
      </c>
      <c r="V7" s="19">
        <f t="shared" si="16"/>
        <v>-7.6358587518237708E-2</v>
      </c>
      <c r="W7" s="19"/>
      <c r="Y7" s="10">
        <v>39080</v>
      </c>
      <c r="Z7" s="4">
        <f>VLOOKUP(Y7,P:Q,2,)</f>
        <v>21006.60828074858</v>
      </c>
      <c r="AA7" s="4">
        <f>0-Z7</f>
        <v>-21006.60828074858</v>
      </c>
      <c r="AB7" s="10">
        <v>39080</v>
      </c>
      <c r="AC7" s="4">
        <f t="shared" si="3"/>
        <v>21006.60828074858</v>
      </c>
      <c r="AD7" s="4">
        <f t="shared" si="4"/>
        <v>-21006.60828074858</v>
      </c>
      <c r="AE7" s="10">
        <v>39080</v>
      </c>
      <c r="AF7" s="4">
        <f t="shared" si="5"/>
        <v>21006.60828074858</v>
      </c>
      <c r="AG7" s="4">
        <f t="shared" si="6"/>
        <v>-21006.60828074858</v>
      </c>
    </row>
    <row r="8" spans="1:33" ht="14.1" customHeight="1">
      <c r="A8" s="10">
        <v>37435</v>
      </c>
      <c r="B8" s="6">
        <v>1.7327600000000001</v>
      </c>
      <c r="C8" s="28">
        <v>0.51853871319520173</v>
      </c>
      <c r="D8" s="12">
        <v>0.5</v>
      </c>
      <c r="E8" s="12">
        <f t="shared" si="7"/>
        <v>-0.49060218974540432</v>
      </c>
      <c r="F8" s="13">
        <f t="shared" si="0"/>
        <v>-0.28313337666232158</v>
      </c>
      <c r="G8" s="13">
        <f t="shared" si="8"/>
        <v>750.48618787816417</v>
      </c>
      <c r="H8" s="13">
        <f t="shared" si="1"/>
        <v>1300.4124469077678</v>
      </c>
      <c r="I8" s="13">
        <f t="shared" si="9"/>
        <v>1143.0587565835328</v>
      </c>
      <c r="J8" s="13">
        <f t="shared" si="10"/>
        <v>1300.9041774825496</v>
      </c>
      <c r="K8" s="13">
        <f t="shared" si="11"/>
        <v>157.84542089901674</v>
      </c>
      <c r="L8" s="12">
        <f t="shared" si="2"/>
        <v>0.49173057478181875</v>
      </c>
      <c r="M8" s="21"/>
      <c r="P8" s="10">
        <v>39080</v>
      </c>
      <c r="Q8" s="7">
        <f t="shared" si="17"/>
        <v>21006.60828074858</v>
      </c>
      <c r="R8" s="12">
        <f t="shared" si="12"/>
        <v>130041.19142421629</v>
      </c>
      <c r="S8" s="12">
        <f t="shared" si="13"/>
        <v>271138.50896168209</v>
      </c>
      <c r="T8" s="12">
        <f t="shared" si="14"/>
        <v>141097.3175374658</v>
      </c>
      <c r="U8" s="12">
        <f t="shared" si="15"/>
        <v>185.23485938806331</v>
      </c>
      <c r="V8" s="19">
        <f t="shared" si="16"/>
        <v>1.0850201846981129</v>
      </c>
      <c r="W8" s="19">
        <f>AA9</f>
        <v>0.32047834433935263</v>
      </c>
      <c r="Y8" s="10">
        <v>39080</v>
      </c>
      <c r="Z8" s="4"/>
      <c r="AA8" s="4">
        <f>VLOOKUP(Y8,P:S,4,)</f>
        <v>271138.50896168209</v>
      </c>
      <c r="AB8" s="10">
        <v>39444</v>
      </c>
      <c r="AC8" s="4">
        <f t="shared" si="3"/>
        <v>0</v>
      </c>
      <c r="AD8" s="4">
        <f t="shared" si="4"/>
        <v>0</v>
      </c>
      <c r="AE8" s="10">
        <v>39444</v>
      </c>
      <c r="AF8" s="4">
        <f t="shared" si="5"/>
        <v>0</v>
      </c>
      <c r="AG8" s="4">
        <f t="shared" si="6"/>
        <v>0</v>
      </c>
    </row>
    <row r="9" spans="1:33" ht="14.1" customHeight="1">
      <c r="A9" s="10">
        <v>37468</v>
      </c>
      <c r="B9" s="6">
        <v>1.6515899999999999</v>
      </c>
      <c r="C9" s="28">
        <v>0.33710285406569734</v>
      </c>
      <c r="D9" s="12">
        <v>0.5</v>
      </c>
      <c r="E9" s="12">
        <f t="shared" si="7"/>
        <v>166.41832834581726</v>
      </c>
      <c r="F9" s="13">
        <f t="shared" si="0"/>
        <v>100.7624945330362</v>
      </c>
      <c r="G9" s="13">
        <f t="shared" si="8"/>
        <v>851.24868241120043</v>
      </c>
      <c r="H9" s="13">
        <f t="shared" si="1"/>
        <v>1405.9138113835145</v>
      </c>
      <c r="I9" s="13">
        <f t="shared" si="9"/>
        <v>1309.47708492935</v>
      </c>
      <c r="J9" s="13">
        <f t="shared" si="10"/>
        <v>1406.4066729386184</v>
      </c>
      <c r="K9" s="13">
        <f t="shared" si="11"/>
        <v>96.9295880092684</v>
      </c>
      <c r="L9" s="12">
        <f t="shared" si="2"/>
        <v>0.49286155510381691</v>
      </c>
      <c r="M9" s="21"/>
      <c r="P9" s="10">
        <v>39444</v>
      </c>
      <c r="Q9" s="7">
        <f t="shared" si="17"/>
        <v>0</v>
      </c>
      <c r="R9" s="12">
        <f t="shared" si="12"/>
        <v>130041.19142421629</v>
      </c>
      <c r="S9" s="12">
        <f t="shared" si="13"/>
        <v>524672.24188676989</v>
      </c>
      <c r="T9" s="12">
        <f t="shared" si="14"/>
        <v>394631.05046255363</v>
      </c>
      <c r="U9" s="12">
        <f t="shared" si="15"/>
        <v>80704.890579024446</v>
      </c>
      <c r="V9" s="19">
        <f t="shared" si="16"/>
        <v>3.0346619108956072</v>
      </c>
      <c r="W9" s="19">
        <f>AD10</f>
        <v>0.45740750557716714</v>
      </c>
      <c r="Y9" s="4"/>
      <c r="Z9" s="4"/>
      <c r="AA9" s="20">
        <f>IRR(AA3:AA8)</f>
        <v>0.32047834433935263</v>
      </c>
      <c r="AB9" s="10">
        <v>39444</v>
      </c>
      <c r="AC9" s="4"/>
      <c r="AD9" s="21">
        <f>VLOOKUP(AB9,P:S,4,)</f>
        <v>524672.24188676989</v>
      </c>
      <c r="AE9" s="10">
        <v>39813</v>
      </c>
      <c r="AF9" s="4">
        <f t="shared" si="5"/>
        <v>7654.0162199224578</v>
      </c>
      <c r="AG9" s="4">
        <f t="shared" si="6"/>
        <v>-7654.0162199224578</v>
      </c>
    </row>
    <row r="10" spans="1:33" ht="14.1" customHeight="1">
      <c r="A10" s="10">
        <v>37498</v>
      </c>
      <c r="B10" s="6">
        <v>1.66662</v>
      </c>
      <c r="C10" s="28">
        <v>0.35604044704630122</v>
      </c>
      <c r="D10" s="12">
        <v>0.5</v>
      </c>
      <c r="E10" s="12">
        <f t="shared" si="7"/>
        <v>114.8635402073305</v>
      </c>
      <c r="F10" s="13">
        <f t="shared" si="0"/>
        <v>68.920053885907109</v>
      </c>
      <c r="G10" s="13">
        <f t="shared" si="8"/>
        <v>920.16873629710756</v>
      </c>
      <c r="H10" s="13">
        <f t="shared" si="1"/>
        <v>1533.5716192874854</v>
      </c>
      <c r="I10" s="13">
        <f t="shared" si="9"/>
        <v>1424.3406251366805</v>
      </c>
      <c r="J10" s="13">
        <f t="shared" si="10"/>
        <v>1534.0656144241659</v>
      </c>
      <c r="K10" s="13">
        <f t="shared" si="11"/>
        <v>109.72498928748541</v>
      </c>
      <c r="L10" s="12">
        <f t="shared" si="2"/>
        <v>0.49399513668055567</v>
      </c>
      <c r="M10" s="21"/>
      <c r="P10" s="10">
        <v>39813</v>
      </c>
      <c r="Q10" s="7">
        <f t="shared" si="17"/>
        <v>7654.0162199224578</v>
      </c>
      <c r="R10" s="12">
        <f t="shared" si="12"/>
        <v>137695.20764413875</v>
      </c>
      <c r="S10" s="12">
        <f t="shared" si="13"/>
        <v>254290.89315520611</v>
      </c>
      <c r="T10" s="12">
        <f t="shared" si="14"/>
        <v>116595.68551106736</v>
      </c>
      <c r="U10" s="12">
        <f t="shared" si="15"/>
        <v>94675.142899758634</v>
      </c>
      <c r="V10" s="19">
        <f t="shared" si="16"/>
        <v>0.84676647434527097</v>
      </c>
      <c r="W10" s="19">
        <f>AG11</f>
        <v>0.14948468102055212</v>
      </c>
      <c r="AB10" s="4"/>
      <c r="AC10" s="4"/>
      <c r="AD10" s="20">
        <f>IRR(AD3:AD9)</f>
        <v>0.45740750557716714</v>
      </c>
      <c r="AE10" s="10">
        <v>39813</v>
      </c>
      <c r="AF10" s="4"/>
      <c r="AG10" s="4">
        <f>VLOOKUP(AE10,P:S,4,)</f>
        <v>254290.89315520611</v>
      </c>
    </row>
    <row r="11" spans="1:33" ht="14.1" customHeight="1">
      <c r="A11" s="10">
        <v>37526</v>
      </c>
      <c r="B11" s="6">
        <v>1.58162</v>
      </c>
      <c r="C11" s="28">
        <v>0.29436545550289628</v>
      </c>
      <c r="D11" s="12">
        <v>0.5</v>
      </c>
      <c r="E11" s="12">
        <f t="shared" si="7"/>
        <v>334.77186360701455</v>
      </c>
      <c r="F11" s="13">
        <f t="shared" si="0"/>
        <v>211.66390384985934</v>
      </c>
      <c r="G11" s="13">
        <f t="shared" si="8"/>
        <v>1131.8326401469669</v>
      </c>
      <c r="H11" s="13">
        <f t="shared" si="1"/>
        <v>1790.1291403092459</v>
      </c>
      <c r="I11" s="13">
        <f t="shared" si="9"/>
        <v>1759.1124887436949</v>
      </c>
      <c r="J11" s="13">
        <f t="shared" si="10"/>
        <v>1790.6242716347408</v>
      </c>
      <c r="K11" s="13">
        <f t="shared" si="11"/>
        <v>31.511782891045868</v>
      </c>
      <c r="L11" s="12">
        <f t="shared" si="2"/>
        <v>0.49513132549492095</v>
      </c>
      <c r="M11" s="21"/>
      <c r="P11" s="10">
        <v>40178</v>
      </c>
      <c r="Q11" s="7">
        <f t="shared" si="17"/>
        <v>3242.3692981615604</v>
      </c>
      <c r="R11" s="12">
        <f t="shared" si="12"/>
        <v>140937.57694230031</v>
      </c>
      <c r="S11" s="12">
        <f t="shared" si="13"/>
        <v>390845.73436985491</v>
      </c>
      <c r="T11" s="12">
        <f t="shared" si="14"/>
        <v>249908.1574275546</v>
      </c>
      <c r="U11" s="12">
        <f t="shared" si="15"/>
        <v>95203.573566585808</v>
      </c>
      <c r="V11" s="19">
        <f t="shared" si="16"/>
        <v>1.7731832975237451</v>
      </c>
      <c r="W11" s="19">
        <f>AA22</f>
        <v>0.20899819822762478</v>
      </c>
      <c r="AB11" s="4"/>
      <c r="AC11" s="4"/>
      <c r="AD11" s="4"/>
      <c r="AE11" s="4"/>
      <c r="AF11" s="4"/>
      <c r="AG11" s="20">
        <f>IRR(AG3:AG10)</f>
        <v>0.14948468102055212</v>
      </c>
    </row>
    <row r="12" spans="1:33" ht="14.1" customHeight="1">
      <c r="A12" s="10">
        <v>37560</v>
      </c>
      <c r="B12" s="6">
        <v>1.5075000000000001</v>
      </c>
      <c r="C12" s="28">
        <v>0.22430881585811163</v>
      </c>
      <c r="D12" s="12">
        <v>0.5</v>
      </c>
      <c r="E12" s="12">
        <f t="shared" si="7"/>
        <v>806.73215177156476</v>
      </c>
      <c r="F12" s="13">
        <f t="shared" si="0"/>
        <v>535.14570598445425</v>
      </c>
      <c r="G12" s="13">
        <f t="shared" si="8"/>
        <v>1666.9783461314212</v>
      </c>
      <c r="H12" s="13">
        <f t="shared" si="1"/>
        <v>2512.9698567931177</v>
      </c>
      <c r="I12" s="13">
        <f t="shared" si="9"/>
        <v>2565.8446405152599</v>
      </c>
      <c r="J12" s="13">
        <f t="shared" si="10"/>
        <v>2513.4661269206613</v>
      </c>
      <c r="K12" s="13">
        <f t="shared" si="11"/>
        <v>-52.378513594598644</v>
      </c>
      <c r="L12" s="12">
        <f t="shared" si="2"/>
        <v>0.49627012754355926</v>
      </c>
      <c r="M12" s="21"/>
      <c r="P12" s="10">
        <v>40543</v>
      </c>
      <c r="Q12" s="7">
        <f t="shared" si="17"/>
        <v>6889.7224037639971</v>
      </c>
      <c r="R12" s="12">
        <f t="shared" si="12"/>
        <v>147827.2993460643</v>
      </c>
      <c r="S12" s="12">
        <f t="shared" si="13"/>
        <v>358735.69629610179</v>
      </c>
      <c r="T12" s="12">
        <f t="shared" si="14"/>
        <v>210908.39695003748</v>
      </c>
      <c r="U12" s="12">
        <f t="shared" si="15"/>
        <v>92761.763464674572</v>
      </c>
      <c r="V12" s="19">
        <f t="shared" si="16"/>
        <v>1.4267215722875386</v>
      </c>
      <c r="W12" s="19">
        <f>AD23</f>
        <v>0.15490035119297052</v>
      </c>
    </row>
    <row r="13" spans="1:33" ht="14.1" customHeight="1">
      <c r="A13" s="10">
        <v>37589</v>
      </c>
      <c r="B13" s="6">
        <v>1.43418</v>
      </c>
      <c r="C13" s="28">
        <v>0.195562435500516</v>
      </c>
      <c r="D13" s="12">
        <v>0.5</v>
      </c>
      <c r="E13" s="12">
        <f t="shared" si="7"/>
        <v>1086.314174334027</v>
      </c>
      <c r="F13" s="13">
        <f t="shared" si="0"/>
        <v>757.44618829855881</v>
      </c>
      <c r="G13" s="13">
        <f t="shared" si="8"/>
        <v>2424.4245344299798</v>
      </c>
      <c r="H13" s="13">
        <f t="shared" si="1"/>
        <v>3477.0611787887883</v>
      </c>
      <c r="I13" s="13">
        <f t="shared" si="9"/>
        <v>3652.158814849287</v>
      </c>
      <c r="J13" s="13">
        <f t="shared" si="10"/>
        <v>3477.5585903376254</v>
      </c>
      <c r="K13" s="13">
        <f t="shared" si="11"/>
        <v>-174.60022451166151</v>
      </c>
      <c r="L13" s="12">
        <f t="shared" si="2"/>
        <v>0.49741154883690941</v>
      </c>
      <c r="M13" s="21"/>
      <c r="P13" s="10">
        <v>40907</v>
      </c>
      <c r="Q13" s="7">
        <f t="shared" si="17"/>
        <v>25904.706926326762</v>
      </c>
      <c r="R13" s="12">
        <f t="shared" si="12"/>
        <v>173732.00627239107</v>
      </c>
      <c r="S13" s="12">
        <f t="shared" si="13"/>
        <v>323870.0863518496</v>
      </c>
      <c r="T13" s="12">
        <f t="shared" si="14"/>
        <v>150138.08007945854</v>
      </c>
      <c r="U13" s="12">
        <f t="shared" si="15"/>
        <v>76168.760470139212</v>
      </c>
      <c r="V13" s="19">
        <f t="shared" si="16"/>
        <v>0.86419355477919213</v>
      </c>
      <c r="W13" s="19">
        <f>AG24</f>
        <v>0.10247849441261869</v>
      </c>
      <c r="Y13" s="10">
        <v>37621</v>
      </c>
      <c r="Z13" s="4">
        <f>VLOOKUP(Y13,P:Q,2,)</f>
        <v>5435.7324715992681</v>
      </c>
      <c r="AA13" s="4">
        <f>0-Z13</f>
        <v>-5435.7324715992681</v>
      </c>
      <c r="AB13" s="10">
        <v>37621</v>
      </c>
      <c r="AC13" s="4">
        <f>VLOOKUP(AB13,P:Q,2,)</f>
        <v>5435.7324715992681</v>
      </c>
      <c r="AD13" s="4">
        <f>0-AC13</f>
        <v>-5435.7324715992681</v>
      </c>
      <c r="AE13" s="10">
        <v>37621</v>
      </c>
      <c r="AF13" s="4">
        <f>VLOOKUP(AE13,P:Q,2,)</f>
        <v>5435.7324715992681</v>
      </c>
      <c r="AG13" s="4">
        <f>0-AF13</f>
        <v>-5435.7324715992681</v>
      </c>
    </row>
    <row r="14" spans="1:33" ht="14.1" customHeight="1">
      <c r="A14" s="10">
        <v>37621</v>
      </c>
      <c r="B14" s="6">
        <v>1.35765</v>
      </c>
      <c r="C14" s="28">
        <v>0.14081632653061224</v>
      </c>
      <c r="D14" s="12">
        <v>0.5</v>
      </c>
      <c r="E14" s="12">
        <f t="shared" si="7"/>
        <v>1784.0642589397271</v>
      </c>
      <c r="F14" s="13">
        <f t="shared" si="0"/>
        <v>1314.0826125582639</v>
      </c>
      <c r="G14" s="13">
        <f t="shared" si="8"/>
        <v>3738.5071469882437</v>
      </c>
      <c r="H14" s="13">
        <f t="shared" si="1"/>
        <v>5075.5842281085888</v>
      </c>
      <c r="I14" s="13">
        <f t="shared" si="9"/>
        <v>5436.2230737890141</v>
      </c>
      <c r="J14" s="13">
        <f t="shared" si="10"/>
        <v>5076.0827837039878</v>
      </c>
      <c r="K14" s="13">
        <f t="shared" si="11"/>
        <v>-360.14029008502621</v>
      </c>
      <c r="L14" s="12">
        <f t="shared" si="2"/>
        <v>0.49855559539923427</v>
      </c>
      <c r="M14" s="21"/>
      <c r="P14" s="10">
        <v>41274</v>
      </c>
      <c r="Q14" s="7">
        <f t="shared" si="17"/>
        <v>51010.956112378364</v>
      </c>
      <c r="R14" s="12">
        <f t="shared" si="12"/>
        <v>224742.96238476943</v>
      </c>
      <c r="S14" s="12">
        <f t="shared" si="13"/>
        <v>387730.93319259066</v>
      </c>
      <c r="T14" s="12">
        <f t="shared" si="14"/>
        <v>162987.97080782123</v>
      </c>
      <c r="U14" s="12">
        <f t="shared" si="15"/>
        <v>40408.058745567549</v>
      </c>
      <c r="V14" s="19">
        <f t="shared" si="16"/>
        <v>0.72521946439763907</v>
      </c>
      <c r="W14" s="19">
        <f>AA38</f>
        <v>9.2056114077484708E-2</v>
      </c>
      <c r="Y14" s="10">
        <v>37986</v>
      </c>
      <c r="Z14" s="4">
        <f>VLOOKUP(Y14,P:Q,2,)</f>
        <v>18258.366488180203</v>
      </c>
      <c r="AA14" s="4">
        <f>0-Z14</f>
        <v>-18258.366488180203</v>
      </c>
      <c r="AB14" s="10">
        <v>37986</v>
      </c>
      <c r="AC14" s="4">
        <f>VLOOKUP(AB14,P:Q,2,)</f>
        <v>18258.366488180203</v>
      </c>
      <c r="AD14" s="4">
        <f>0-AC14</f>
        <v>-18258.366488180203</v>
      </c>
      <c r="AE14" s="10">
        <v>37986</v>
      </c>
      <c r="AF14" s="4">
        <f>VLOOKUP(AE14,P:Q,2,)</f>
        <v>18258.366488180203</v>
      </c>
      <c r="AG14" s="4">
        <f>0-AF14</f>
        <v>-18258.366488180203</v>
      </c>
    </row>
    <row r="15" spans="1:33" ht="14.1" customHeight="1">
      <c r="A15" s="10">
        <v>37650</v>
      </c>
      <c r="B15" s="11">
        <v>1.4998099999999999</v>
      </c>
      <c r="C15" s="28">
        <v>0.22272727272727272</v>
      </c>
      <c r="D15" s="12">
        <v>0.5</v>
      </c>
      <c r="E15" s="12">
        <f t="shared" si="7"/>
        <v>820.69576446281008</v>
      </c>
      <c r="F15" s="13">
        <f t="shared" si="0"/>
        <v>547.19982161927851</v>
      </c>
      <c r="G15" s="13">
        <f t="shared" si="8"/>
        <v>4285.706968607522</v>
      </c>
      <c r="H15" s="13">
        <f t="shared" si="1"/>
        <v>6427.7461685872468</v>
      </c>
      <c r="I15" s="13">
        <f t="shared" si="9"/>
        <v>6256.9188382518241</v>
      </c>
      <c r="J15" s="13">
        <f t="shared" si="10"/>
        <v>6428.2458708605154</v>
      </c>
      <c r="K15" s="13">
        <f t="shared" si="11"/>
        <v>171.3270326086913</v>
      </c>
      <c r="L15" s="12">
        <f t="shared" si="2"/>
        <v>0.49970227326865252</v>
      </c>
      <c r="M15" s="21"/>
      <c r="P15" s="10">
        <v>41639</v>
      </c>
      <c r="Q15" s="7">
        <f t="shared" si="17"/>
        <v>52666.42544401667</v>
      </c>
      <c r="R15" s="12">
        <f t="shared" si="12"/>
        <v>277409.3878287861</v>
      </c>
      <c r="S15" s="12">
        <f t="shared" si="13"/>
        <v>415436.21047382441</v>
      </c>
      <c r="T15" s="12">
        <f t="shared" si="14"/>
        <v>138026.82264503831</v>
      </c>
      <c r="U15" s="12">
        <f t="shared" si="15"/>
        <v>2406.2956641150686</v>
      </c>
      <c r="V15" s="19">
        <f t="shared" si="16"/>
        <v>0.49755642274884687</v>
      </c>
      <c r="W15" s="19">
        <f>AD39</f>
        <v>6.8538272038003445E-2</v>
      </c>
      <c r="Y15" s="10">
        <v>38352</v>
      </c>
      <c r="Z15" s="4">
        <f t="shared" ref="Z15:Z20" si="18">VLOOKUP(Y15,P:Q,2,)</f>
        <v>30888.199194177549</v>
      </c>
      <c r="AA15" s="4">
        <f t="shared" ref="AA15:AA20" si="19">0-Z15</f>
        <v>-30888.199194177549</v>
      </c>
      <c r="AB15" s="10">
        <v>38352</v>
      </c>
      <c r="AC15" s="4">
        <f t="shared" ref="AC15:AC21" si="20">VLOOKUP(AB15,P:Q,2,)</f>
        <v>30888.199194177549</v>
      </c>
      <c r="AD15" s="4">
        <f t="shared" ref="AD15:AD21" si="21">0-AC15</f>
        <v>-30888.199194177549</v>
      </c>
      <c r="AE15" s="10">
        <v>38352</v>
      </c>
      <c r="AF15" s="4">
        <f t="shared" ref="AF15:AF22" si="22">VLOOKUP(AE15,P:Q,2,)</f>
        <v>30888.199194177549</v>
      </c>
      <c r="AG15" s="4">
        <f t="shared" ref="AG15:AG22" si="23">0-AF15</f>
        <v>-30888.199194177549</v>
      </c>
    </row>
    <row r="16" spans="1:33" ht="14.1" customHeight="1">
      <c r="A16" s="10">
        <v>37680</v>
      </c>
      <c r="B16" s="11">
        <v>1.51193</v>
      </c>
      <c r="C16" s="28">
        <v>0.23057644110275688</v>
      </c>
      <c r="D16" s="12">
        <v>0.5</v>
      </c>
      <c r="E16" s="12">
        <f t="shared" si="7"/>
        <v>752.95224964975864</v>
      </c>
      <c r="F16" s="13">
        <f t="shared" si="0"/>
        <v>498.0073479921416</v>
      </c>
      <c r="G16" s="13">
        <f t="shared" si="8"/>
        <v>4783.714316599664</v>
      </c>
      <c r="H16" s="13">
        <f t="shared" si="1"/>
        <v>7232.64118669653</v>
      </c>
      <c r="I16" s="13">
        <f t="shared" si="9"/>
        <v>7009.8710879015825</v>
      </c>
      <c r="J16" s="13">
        <f t="shared" si="10"/>
        <v>7233.1420382850274</v>
      </c>
      <c r="K16" s="13">
        <f t="shared" si="11"/>
        <v>223.27095038344487</v>
      </c>
      <c r="L16" s="12">
        <f t="shared" si="2"/>
        <v>0.50085158849717037</v>
      </c>
      <c r="M16" s="21"/>
      <c r="P16" s="10">
        <v>42004</v>
      </c>
      <c r="Q16" s="7">
        <f t="shared" si="17"/>
        <v>46744.012510277564</v>
      </c>
      <c r="R16" s="12">
        <f t="shared" si="12"/>
        <v>324153.40033906366</v>
      </c>
      <c r="S16" s="12">
        <f t="shared" si="13"/>
        <v>705255.42717334093</v>
      </c>
      <c r="T16" s="12">
        <f t="shared" si="14"/>
        <v>381102.02683427726</v>
      </c>
      <c r="U16" s="12">
        <f t="shared" si="15"/>
        <v>-4.4570808529032623E-3</v>
      </c>
      <c r="V16" s="19">
        <f t="shared" si="16"/>
        <v>1.175684186671019</v>
      </c>
      <c r="W16" s="19">
        <f>AG40</f>
        <v>0.12193106616379601</v>
      </c>
      <c r="Y16" s="10">
        <v>38716</v>
      </c>
      <c r="Z16" s="4">
        <f t="shared" si="18"/>
        <v>54451.794387320944</v>
      </c>
      <c r="AA16" s="4">
        <f t="shared" si="19"/>
        <v>-54451.794387320944</v>
      </c>
      <c r="AB16" s="10">
        <v>38716</v>
      </c>
      <c r="AC16" s="4">
        <f t="shared" si="20"/>
        <v>54451.794387320944</v>
      </c>
      <c r="AD16" s="4">
        <f t="shared" si="21"/>
        <v>-54451.794387320944</v>
      </c>
      <c r="AE16" s="10">
        <v>38716</v>
      </c>
      <c r="AF16" s="4">
        <f t="shared" si="22"/>
        <v>54451.794387320944</v>
      </c>
      <c r="AG16" s="4">
        <f t="shared" si="23"/>
        <v>-54451.794387320944</v>
      </c>
    </row>
    <row r="17" spans="1:33" ht="14.1" customHeight="1">
      <c r="A17" s="10">
        <v>37711</v>
      </c>
      <c r="B17" s="11">
        <v>1.51058</v>
      </c>
      <c r="C17" s="28">
        <v>0.21279761904761904</v>
      </c>
      <c r="D17" s="12">
        <v>0.5</v>
      </c>
      <c r="E17" s="12">
        <f t="shared" si="7"/>
        <v>912.06299889204809</v>
      </c>
      <c r="F17" s="13">
        <f t="shared" si="0"/>
        <v>603.78331428461127</v>
      </c>
      <c r="G17" s="13">
        <f t="shared" si="8"/>
        <v>5387.4976308842752</v>
      </c>
      <c r="H17" s="13">
        <f t="shared" si="1"/>
        <v>8138.2461712611685</v>
      </c>
      <c r="I17" s="13">
        <f t="shared" si="9"/>
        <v>7921.9340867936307</v>
      </c>
      <c r="J17" s="13">
        <f t="shared" si="10"/>
        <v>8138.7481748083192</v>
      </c>
      <c r="K17" s="13">
        <f t="shared" si="11"/>
        <v>216.81408801468842</v>
      </c>
      <c r="L17" s="12">
        <f t="shared" si="2"/>
        <v>0.50200354715071382</v>
      </c>
      <c r="M17" s="21"/>
      <c r="P17" s="10">
        <v>42369</v>
      </c>
      <c r="Q17" s="7">
        <f t="shared" si="17"/>
        <v>10792.280683374847</v>
      </c>
      <c r="R17" s="12">
        <f t="shared" si="12"/>
        <v>334945.68102243851</v>
      </c>
      <c r="S17" s="12">
        <f t="shared" si="13"/>
        <v>783059.51777516713</v>
      </c>
      <c r="T17" s="12">
        <f t="shared" si="14"/>
        <v>448113.83675272862</v>
      </c>
      <c r="U17" s="12">
        <f t="shared" si="15"/>
        <v>-4.5816644220668511E-3</v>
      </c>
      <c r="V17" s="19">
        <f t="shared" si="16"/>
        <v>1.3378701746051438</v>
      </c>
      <c r="W17" s="19">
        <f>AA56</f>
        <v>0.11858150042599802</v>
      </c>
      <c r="Y17" s="10">
        <v>39080</v>
      </c>
      <c r="Z17" s="4">
        <f t="shared" si="18"/>
        <v>21006.60828074858</v>
      </c>
      <c r="AA17" s="4">
        <f t="shared" si="19"/>
        <v>-21006.60828074858</v>
      </c>
      <c r="AB17" s="10">
        <v>39080</v>
      </c>
      <c r="AC17" s="4">
        <f t="shared" si="20"/>
        <v>21006.60828074858</v>
      </c>
      <c r="AD17" s="4">
        <f t="shared" si="21"/>
        <v>-21006.60828074858</v>
      </c>
      <c r="AE17" s="10">
        <v>39080</v>
      </c>
      <c r="AF17" s="4">
        <f t="shared" si="22"/>
        <v>21006.60828074858</v>
      </c>
      <c r="AG17" s="4">
        <f t="shared" si="23"/>
        <v>-21006.60828074858</v>
      </c>
    </row>
    <row r="18" spans="1:33" ht="14.1" customHeight="1">
      <c r="A18" s="10">
        <v>37741</v>
      </c>
      <c r="B18" s="11">
        <v>1.5214400000000001</v>
      </c>
      <c r="C18" s="28">
        <v>0.22031403336604513</v>
      </c>
      <c r="D18" s="12">
        <v>0.5</v>
      </c>
      <c r="E18" s="12">
        <f t="shared" si="7"/>
        <v>842.31155314380521</v>
      </c>
      <c r="F18" s="13">
        <f t="shared" si="0"/>
        <v>553.6278480543466</v>
      </c>
      <c r="G18" s="13">
        <f t="shared" si="8"/>
        <v>5941.1254789386221</v>
      </c>
      <c r="H18" s="13">
        <f t="shared" si="1"/>
        <v>9039.065948676378</v>
      </c>
      <c r="I18" s="13">
        <f t="shared" si="9"/>
        <v>8764.245639937435</v>
      </c>
      <c r="J18" s="13">
        <f t="shared" si="10"/>
        <v>9039.5691068316864</v>
      </c>
      <c r="K18" s="13">
        <f t="shared" si="11"/>
        <v>275.3234668942514</v>
      </c>
      <c r="L18" s="12">
        <f t="shared" si="2"/>
        <v>0.50315815530916042</v>
      </c>
      <c r="M18" s="21"/>
      <c r="P18" s="10">
        <v>42734</v>
      </c>
      <c r="Q18" s="7">
        <f t="shared" si="17"/>
        <v>29085.999265416467</v>
      </c>
      <c r="R18" s="12">
        <f t="shared" si="12"/>
        <v>364031.68028785498</v>
      </c>
      <c r="S18" s="12">
        <f t="shared" si="13"/>
        <v>717329.8942561486</v>
      </c>
      <c r="T18" s="12">
        <f t="shared" si="14"/>
        <v>353298.21396829362</v>
      </c>
      <c r="U18" s="12">
        <f t="shared" si="15"/>
        <v>-4.709730330056631E-3</v>
      </c>
      <c r="V18" s="19">
        <f t="shared" si="16"/>
        <v>0.97051502135453172</v>
      </c>
      <c r="W18" s="19">
        <f>AD57</f>
        <v>8.9556490975501779E-2</v>
      </c>
      <c r="Y18" s="10">
        <v>39444</v>
      </c>
      <c r="Z18" s="4">
        <f t="shared" si="18"/>
        <v>0</v>
      </c>
      <c r="AA18" s="4">
        <f t="shared" si="19"/>
        <v>0</v>
      </c>
      <c r="AB18" s="10">
        <v>39444</v>
      </c>
      <c r="AC18" s="4">
        <f t="shared" si="20"/>
        <v>0</v>
      </c>
      <c r="AD18" s="4">
        <f t="shared" si="21"/>
        <v>0</v>
      </c>
      <c r="AE18" s="10">
        <v>39444</v>
      </c>
      <c r="AF18" s="4">
        <f t="shared" si="22"/>
        <v>0</v>
      </c>
      <c r="AG18" s="4">
        <f t="shared" si="23"/>
        <v>0</v>
      </c>
    </row>
    <row r="19" spans="1:33" ht="14.1" customHeight="1">
      <c r="A19" s="10">
        <v>37771</v>
      </c>
      <c r="B19" s="11">
        <v>1.57626</v>
      </c>
      <c r="C19" s="28">
        <v>0.26887481734047736</v>
      </c>
      <c r="D19" s="12">
        <v>0.5</v>
      </c>
      <c r="E19" s="12">
        <f t="shared" si="7"/>
        <v>475.33799688143796</v>
      </c>
      <c r="F19" s="13">
        <f t="shared" si="0"/>
        <v>301.56065425845861</v>
      </c>
      <c r="G19" s="13">
        <f t="shared" si="8"/>
        <v>6242.6861331970804</v>
      </c>
      <c r="H19" s="13">
        <f t="shared" si="1"/>
        <v>9840.0964443132307</v>
      </c>
      <c r="I19" s="13">
        <f t="shared" si="9"/>
        <v>9239.5836368188739</v>
      </c>
      <c r="J19" s="13">
        <f t="shared" si="10"/>
        <v>9840.6007597322969</v>
      </c>
      <c r="K19" s="13">
        <f t="shared" si="11"/>
        <v>601.01712291342301</v>
      </c>
      <c r="L19" s="12">
        <f t="shared" si="2"/>
        <v>0.50431541906637145</v>
      </c>
      <c r="M19" s="21"/>
      <c r="P19" s="10"/>
      <c r="Q19" s="7"/>
      <c r="R19" s="6"/>
      <c r="S19" s="12"/>
      <c r="T19" s="12"/>
      <c r="U19" s="12"/>
      <c r="V19" s="19"/>
      <c r="W19" s="19"/>
      <c r="Y19" s="10">
        <v>39813</v>
      </c>
      <c r="Z19" s="4">
        <f t="shared" si="18"/>
        <v>7654.0162199224578</v>
      </c>
      <c r="AA19" s="4">
        <f t="shared" si="19"/>
        <v>-7654.0162199224578</v>
      </c>
      <c r="AB19" s="10">
        <v>39813</v>
      </c>
      <c r="AC19" s="4">
        <f t="shared" si="20"/>
        <v>7654.0162199224578</v>
      </c>
      <c r="AD19" s="4">
        <f t="shared" si="21"/>
        <v>-7654.0162199224578</v>
      </c>
      <c r="AE19" s="10">
        <v>39813</v>
      </c>
      <c r="AF19" s="4">
        <f t="shared" si="22"/>
        <v>7654.0162199224578</v>
      </c>
      <c r="AG19" s="4">
        <f t="shared" si="23"/>
        <v>-7654.0162199224578</v>
      </c>
    </row>
    <row r="20" spans="1:33" ht="14.1" customHeight="1">
      <c r="A20" s="10">
        <v>37802</v>
      </c>
      <c r="B20" s="11">
        <v>1.4860199999999999</v>
      </c>
      <c r="C20" s="28">
        <v>0.16538090646094503</v>
      </c>
      <c r="D20" s="12">
        <v>0.5</v>
      </c>
      <c r="E20" s="12">
        <f t="shared" si="7"/>
        <v>1442.49024447129</v>
      </c>
      <c r="F20" s="13">
        <f t="shared" si="0"/>
        <v>970.70715365290516</v>
      </c>
      <c r="G20" s="13">
        <f t="shared" si="8"/>
        <v>7213.3932868499851</v>
      </c>
      <c r="H20" s="13">
        <f t="shared" si="1"/>
        <v>10719.246692124814</v>
      </c>
      <c r="I20" s="13">
        <f t="shared" si="9"/>
        <v>10682.073881290164</v>
      </c>
      <c r="J20" s="13">
        <f t="shared" si="10"/>
        <v>10719.752167469345</v>
      </c>
      <c r="K20" s="13">
        <f t="shared" si="11"/>
        <v>37.678286179181669</v>
      </c>
      <c r="L20" s="12">
        <f t="shared" si="2"/>
        <v>0.50547534453022414</v>
      </c>
      <c r="M20" s="21"/>
      <c r="Y20" s="10">
        <v>40178</v>
      </c>
      <c r="Z20" s="4">
        <f t="shared" si="18"/>
        <v>3242.3692981615604</v>
      </c>
      <c r="AA20" s="4">
        <f t="shared" si="19"/>
        <v>-3242.3692981615604</v>
      </c>
      <c r="AB20" s="10">
        <v>40178</v>
      </c>
      <c r="AC20" s="4">
        <f t="shared" si="20"/>
        <v>3242.3692981615604</v>
      </c>
      <c r="AD20" s="4">
        <f t="shared" si="21"/>
        <v>-3242.3692981615604</v>
      </c>
      <c r="AE20" s="10">
        <v>40178</v>
      </c>
      <c r="AF20" s="4">
        <f t="shared" si="22"/>
        <v>3242.3692981615604</v>
      </c>
      <c r="AG20" s="4">
        <f t="shared" si="23"/>
        <v>-3242.3692981615604</v>
      </c>
    </row>
    <row r="21" spans="1:33" ht="14.1" customHeight="1">
      <c r="A21" s="10">
        <v>37833</v>
      </c>
      <c r="B21" s="11">
        <v>1.4767399999999999</v>
      </c>
      <c r="C21" s="28">
        <v>0.15450643776824036</v>
      </c>
      <c r="D21" s="12">
        <v>0.5</v>
      </c>
      <c r="E21" s="12">
        <f t="shared" si="7"/>
        <v>1587.7444653818616</v>
      </c>
      <c r="F21" s="13">
        <f t="shared" si="0"/>
        <v>1075.1685912089208</v>
      </c>
      <c r="G21" s="13">
        <f t="shared" si="8"/>
        <v>8288.5618780589066</v>
      </c>
      <c r="H21" s="13">
        <f t="shared" si="1"/>
        <v>12240.05086780471</v>
      </c>
      <c r="I21" s="13">
        <f t="shared" si="9"/>
        <v>12269.818346672026</v>
      </c>
      <c r="J21" s="13">
        <f t="shared" si="10"/>
        <v>12240.557505742532</v>
      </c>
      <c r="K21" s="13">
        <f t="shared" si="11"/>
        <v>-29.260840929493497</v>
      </c>
      <c r="L21" s="12">
        <f t="shared" si="2"/>
        <v>0.50663793782264366</v>
      </c>
      <c r="M21" s="21"/>
      <c r="Y21" s="10">
        <v>40178</v>
      </c>
      <c r="Z21" s="4"/>
      <c r="AA21" s="4">
        <f>VLOOKUP(Y21,P:S,4,)</f>
        <v>390845.73436985491</v>
      </c>
      <c r="AB21" s="10">
        <v>40543</v>
      </c>
      <c r="AC21" s="4">
        <f t="shared" si="20"/>
        <v>6889.7224037639971</v>
      </c>
      <c r="AD21" s="4">
        <f t="shared" si="21"/>
        <v>-6889.7224037639971</v>
      </c>
      <c r="AE21" s="10">
        <v>40543</v>
      </c>
      <c r="AF21" s="4">
        <f t="shared" si="22"/>
        <v>6889.7224037639971</v>
      </c>
      <c r="AG21" s="4">
        <f t="shared" si="23"/>
        <v>-6889.7224037639971</v>
      </c>
    </row>
    <row r="22" spans="1:33" ht="14.1" customHeight="1">
      <c r="A22" s="10">
        <v>37862</v>
      </c>
      <c r="B22" s="11">
        <v>1.42198</v>
      </c>
      <c r="C22" s="28">
        <v>0.12559017941454201</v>
      </c>
      <c r="D22" s="12">
        <v>0.5</v>
      </c>
      <c r="E22" s="12">
        <f t="shared" si="7"/>
        <v>2020.7027111283587</v>
      </c>
      <c r="F22" s="13">
        <f t="shared" si="0"/>
        <v>1421.0486161045576</v>
      </c>
      <c r="G22" s="13">
        <f t="shared" si="8"/>
        <v>9709.610494163464</v>
      </c>
      <c r="H22" s="13">
        <f t="shared" si="1"/>
        <v>13806.871930490563</v>
      </c>
      <c r="I22" s="13">
        <f t="shared" si="9"/>
        <v>14290.521057800384</v>
      </c>
      <c r="J22" s="13">
        <f t="shared" si="10"/>
        <v>13807.379733695641</v>
      </c>
      <c r="K22" s="13">
        <f t="shared" si="11"/>
        <v>-483.14132410474303</v>
      </c>
      <c r="L22" s="12">
        <f t="shared" si="2"/>
        <v>0.50780320507963572</v>
      </c>
      <c r="M22" s="21"/>
      <c r="Y22" s="4"/>
      <c r="Z22" s="4"/>
      <c r="AA22" s="20">
        <f>IRR(AA13:AA21)</f>
        <v>0.20899819822762478</v>
      </c>
      <c r="AB22" s="10">
        <v>40543</v>
      </c>
      <c r="AC22" s="4"/>
      <c r="AD22" s="4">
        <f>VLOOKUP(AB22,P:S,4,)</f>
        <v>358735.69629610179</v>
      </c>
      <c r="AE22" s="10">
        <v>40907</v>
      </c>
      <c r="AF22" s="4">
        <f t="shared" si="22"/>
        <v>25904.706926326762</v>
      </c>
      <c r="AG22" s="4">
        <f t="shared" si="23"/>
        <v>-25904.706926326762</v>
      </c>
    </row>
    <row r="23" spans="1:33" ht="14.1" customHeight="1">
      <c r="A23" s="10">
        <v>37894</v>
      </c>
      <c r="B23" s="11">
        <v>1.3671600000000002</v>
      </c>
      <c r="C23" s="28">
        <v>8.6448598130841117E-2</v>
      </c>
      <c r="D23" s="12">
        <v>0.5</v>
      </c>
      <c r="E23" s="12">
        <f t="shared" si="7"/>
        <v>2723.0099078664998</v>
      </c>
      <c r="F23" s="13">
        <f t="shared" si="0"/>
        <v>1991.7273090687993</v>
      </c>
      <c r="G23" s="13">
        <f t="shared" si="8"/>
        <v>11701.337803232263</v>
      </c>
      <c r="H23" s="13">
        <f t="shared" si="1"/>
        <v>15997.600991067024</v>
      </c>
      <c r="I23" s="13">
        <f t="shared" si="9"/>
        <v>17013.530965666883</v>
      </c>
      <c r="J23" s="13">
        <f t="shared" si="10"/>
        <v>15998.109962219474</v>
      </c>
      <c r="K23" s="13">
        <f t="shared" si="11"/>
        <v>-1015.421003447409</v>
      </c>
      <c r="L23" s="12">
        <f t="shared" si="2"/>
        <v>0.50897115245131885</v>
      </c>
      <c r="M23" s="21"/>
      <c r="Y23" s="4"/>
      <c r="Z23" s="4"/>
      <c r="AA23" s="4"/>
      <c r="AB23" s="4"/>
      <c r="AC23" s="4"/>
      <c r="AD23" s="20">
        <f>IRR(AD13:AD22)</f>
        <v>0.15490035119297052</v>
      </c>
      <c r="AE23" s="10">
        <v>40907</v>
      </c>
      <c r="AF23" s="4"/>
      <c r="AG23" s="4">
        <f>VLOOKUP(AE23,P:S,4,)</f>
        <v>323870.0863518496</v>
      </c>
    </row>
    <row r="24" spans="1:33" ht="14.1" customHeight="1">
      <c r="A24" s="10">
        <v>37925</v>
      </c>
      <c r="B24" s="11">
        <v>1.3483000000000001</v>
      </c>
      <c r="C24" s="28">
        <v>7.8776645041705284E-2</v>
      </c>
      <c r="D24" s="12">
        <v>0.5</v>
      </c>
      <c r="E24" s="12">
        <f t="shared" si="7"/>
        <v>2877.3855490174169</v>
      </c>
      <c r="F24" s="13">
        <f t="shared" si="0"/>
        <v>2134.0840680986553</v>
      </c>
      <c r="G24" s="13">
        <f t="shared" si="8"/>
        <v>13835.421871330918</v>
      </c>
      <c r="H24" s="13">
        <f t="shared" si="1"/>
        <v>18654.299309115479</v>
      </c>
      <c r="I24" s="13">
        <f t="shared" si="9"/>
        <v>19890.916514684301</v>
      </c>
      <c r="J24" s="13">
        <f t="shared" si="10"/>
        <v>18654.809450901579</v>
      </c>
      <c r="K24" s="13">
        <f t="shared" si="11"/>
        <v>-1236.1070637827215</v>
      </c>
      <c r="L24" s="12">
        <f t="shared" si="2"/>
        <v>0.51014178610195682</v>
      </c>
      <c r="M24" s="21"/>
      <c r="Y24" s="4"/>
      <c r="Z24" s="4"/>
      <c r="AA24" s="4"/>
      <c r="AB24" s="4"/>
      <c r="AC24" s="4"/>
      <c r="AD24" s="4"/>
      <c r="AE24" s="4"/>
      <c r="AF24" s="4"/>
      <c r="AG24" s="20">
        <f>IRR(AG13:AG23)</f>
        <v>0.10247849441261869</v>
      </c>
    </row>
    <row r="25" spans="1:33" ht="14.1" customHeight="1">
      <c r="A25" s="10">
        <v>37953</v>
      </c>
      <c r="B25" s="11">
        <v>1.3972200000000001</v>
      </c>
      <c r="C25" s="28">
        <v>0.12075298438934802</v>
      </c>
      <c r="D25" s="12">
        <v>0.5</v>
      </c>
      <c r="E25" s="12">
        <f t="shared" si="7"/>
        <v>2100.0384443139064</v>
      </c>
      <c r="F25" s="13">
        <f t="shared" si="0"/>
        <v>1503.0120126493366</v>
      </c>
      <c r="G25" s="13">
        <f t="shared" si="8"/>
        <v>15338.433883980255</v>
      </c>
      <c r="H25" s="13">
        <f t="shared" si="1"/>
        <v>21431.166591374895</v>
      </c>
      <c r="I25" s="13">
        <f t="shared" si="9"/>
        <v>21990.954958998205</v>
      </c>
      <c r="J25" s="13">
        <f t="shared" si="10"/>
        <v>21431.677906487104</v>
      </c>
      <c r="K25" s="13">
        <f t="shared" si="11"/>
        <v>-559.27705251110092</v>
      </c>
      <c r="L25" s="12">
        <f t="shared" si="2"/>
        <v>0.51131511220999126</v>
      </c>
      <c r="M25" s="21"/>
    </row>
    <row r="26" spans="1:33" ht="14.1" customHeight="1">
      <c r="A26" s="10">
        <v>37986</v>
      </c>
      <c r="B26" s="11">
        <v>1.4970399999999999</v>
      </c>
      <c r="C26" s="28">
        <v>0.14629713766469787</v>
      </c>
      <c r="D26" s="12">
        <v>0.5</v>
      </c>
      <c r="E26" s="12">
        <f t="shared" si="7"/>
        <v>1703.634602971013</v>
      </c>
      <c r="F26" s="13">
        <f t="shared" si="0"/>
        <v>1138.0020593778477</v>
      </c>
      <c r="G26" s="13">
        <f t="shared" si="8"/>
        <v>16476.435943358101</v>
      </c>
      <c r="H26" s="13">
        <f t="shared" si="1"/>
        <v>24665.883664644811</v>
      </c>
      <c r="I26" s="13">
        <f t="shared" si="9"/>
        <v>23694.589561969216</v>
      </c>
      <c r="J26" s="13">
        <f t="shared" si="10"/>
        <v>24666.396155781778</v>
      </c>
      <c r="K26" s="13">
        <f t="shared" si="11"/>
        <v>971.80659381256191</v>
      </c>
      <c r="L26" s="12">
        <f t="shared" si="2"/>
        <v>0.51249113696807425</v>
      </c>
      <c r="M26" s="21"/>
      <c r="Y26" s="10">
        <v>37621</v>
      </c>
      <c r="Z26" s="4">
        <f>VLOOKUP(Y26,P:Q,2,)</f>
        <v>5435.7324715992681</v>
      </c>
      <c r="AA26" s="4">
        <f>0-Z26</f>
        <v>-5435.7324715992681</v>
      </c>
      <c r="AB26" s="10">
        <v>37621</v>
      </c>
      <c r="AC26" s="4">
        <f>VLOOKUP(AB26,P:Q,2,)</f>
        <v>5435.7324715992681</v>
      </c>
      <c r="AD26" s="4">
        <f>0-AC26</f>
        <v>-5435.7324715992681</v>
      </c>
      <c r="AE26" s="10">
        <v>37621</v>
      </c>
      <c r="AF26" s="4">
        <f>VLOOKUP(AE26,P:Q,2,)</f>
        <v>5435.7324715992681</v>
      </c>
      <c r="AG26" s="4">
        <f>0-AF26</f>
        <v>-5435.7324715992681</v>
      </c>
    </row>
    <row r="27" spans="1:33" ht="14.1" customHeight="1">
      <c r="A27" s="10">
        <v>38016</v>
      </c>
      <c r="B27" s="11">
        <v>1.59073</v>
      </c>
      <c r="C27" s="28">
        <v>0.21860885275519421</v>
      </c>
      <c r="D27" s="12">
        <v>0.5</v>
      </c>
      <c r="E27" s="12">
        <f t="shared" si="7"/>
        <v>857.81180748356337</v>
      </c>
      <c r="F27" s="13">
        <f t="shared" si="0"/>
        <v>539.25669817226265</v>
      </c>
      <c r="G27" s="13">
        <f t="shared" si="8"/>
        <v>17015.692641530364</v>
      </c>
      <c r="H27" s="13">
        <f t="shared" si="1"/>
        <v>27067.372755661596</v>
      </c>
      <c r="I27" s="13">
        <f t="shared" si="9"/>
        <v>24552.401369452778</v>
      </c>
      <c r="J27" s="13">
        <f t="shared" si="10"/>
        <v>27067.886425528181</v>
      </c>
      <c r="K27" s="13">
        <f t="shared" si="11"/>
        <v>2515.4850560754021</v>
      </c>
      <c r="L27" s="12">
        <f t="shared" si="2"/>
        <v>0.51366986658310076</v>
      </c>
      <c r="M27" s="21"/>
      <c r="Y27" s="10">
        <v>37986</v>
      </c>
      <c r="Z27" s="4">
        <f>VLOOKUP(Y27,P:Q,2,)</f>
        <v>18258.366488180203</v>
      </c>
      <c r="AA27" s="4">
        <f>0-Z27</f>
        <v>-18258.366488180203</v>
      </c>
      <c r="AB27" s="10">
        <v>37986</v>
      </c>
      <c r="AC27" s="4">
        <f>VLOOKUP(AB27,P:Q,2,)</f>
        <v>18258.366488180203</v>
      </c>
      <c r="AD27" s="4">
        <f>0-AC27</f>
        <v>-18258.366488180203</v>
      </c>
      <c r="AE27" s="10">
        <v>37986</v>
      </c>
      <c r="AF27" s="4">
        <f>VLOOKUP(AE27,P:Q,2,)</f>
        <v>18258.366488180203</v>
      </c>
      <c r="AG27" s="4">
        <f>0-AF27</f>
        <v>-18258.366488180203</v>
      </c>
    </row>
    <row r="28" spans="1:33" ht="14.1" customHeight="1">
      <c r="A28" s="10">
        <v>38044</v>
      </c>
      <c r="B28" s="11">
        <v>1.6750699999999998</v>
      </c>
      <c r="C28" s="28">
        <v>0.28245299910474486</v>
      </c>
      <c r="D28" s="12">
        <v>0.5</v>
      </c>
      <c r="E28" s="12">
        <f t="shared" si="7"/>
        <v>396.38757330613709</v>
      </c>
      <c r="F28" s="13">
        <f t="shared" si="0"/>
        <v>236.63940808810207</v>
      </c>
      <c r="G28" s="13">
        <f t="shared" si="8"/>
        <v>17252.332049618468</v>
      </c>
      <c r="H28" s="13">
        <f t="shared" si="1"/>
        <v>28898.863846354405</v>
      </c>
      <c r="I28" s="13">
        <f t="shared" si="9"/>
        <v>24948.788942758914</v>
      </c>
      <c r="J28" s="13">
        <f t="shared" si="10"/>
        <v>28899.378697661679</v>
      </c>
      <c r="K28" s="13">
        <f t="shared" si="11"/>
        <v>3950.589754902765</v>
      </c>
      <c r="L28" s="12">
        <f t="shared" si="2"/>
        <v>0.51485130727624184</v>
      </c>
      <c r="M28" s="21"/>
      <c r="Y28" s="10">
        <v>38352</v>
      </c>
      <c r="Z28" s="4">
        <f t="shared" ref="Z28:Z36" si="24">VLOOKUP(Y28,P:Q,2,)</f>
        <v>30888.199194177549</v>
      </c>
      <c r="AA28" s="4">
        <f t="shared" ref="AA28:AA36" si="25">0-Z28</f>
        <v>-30888.199194177549</v>
      </c>
      <c r="AB28" s="10">
        <v>38352</v>
      </c>
      <c r="AC28" s="4">
        <f t="shared" ref="AC28:AC37" si="26">VLOOKUP(AB28,P:Q,2,)</f>
        <v>30888.199194177549</v>
      </c>
      <c r="AD28" s="4">
        <f t="shared" ref="AD28:AD37" si="27">0-AC28</f>
        <v>-30888.199194177549</v>
      </c>
      <c r="AE28" s="10">
        <v>38352</v>
      </c>
      <c r="AF28" s="4">
        <f t="shared" ref="AF28:AF38" si="28">VLOOKUP(AE28,P:Q,2,)</f>
        <v>30888.199194177549</v>
      </c>
      <c r="AG28" s="4">
        <f t="shared" ref="AG28:AG38" si="29">0-AF28</f>
        <v>-30888.199194177549</v>
      </c>
    </row>
    <row r="29" spans="1:33" ht="14.1" customHeight="1">
      <c r="A29" s="10">
        <v>38077</v>
      </c>
      <c r="B29" s="11">
        <v>1.7416199999999999</v>
      </c>
      <c r="C29" s="28">
        <v>0.29419583517944176</v>
      </c>
      <c r="D29" s="12">
        <v>0.5</v>
      </c>
      <c r="E29" s="12">
        <f t="shared" si="7"/>
        <v>335.60096988268197</v>
      </c>
      <c r="F29" s="13">
        <f t="shared" si="0"/>
        <v>192.69471519773657</v>
      </c>
      <c r="G29" s="13">
        <f t="shared" si="8"/>
        <v>17445.026764816204</v>
      </c>
      <c r="H29" s="13">
        <f t="shared" si="1"/>
        <v>30382.607514139196</v>
      </c>
      <c r="I29" s="13">
        <f t="shared" si="9"/>
        <v>25284.389912641596</v>
      </c>
      <c r="J29" s="13">
        <f t="shared" si="10"/>
        <v>30383.123549604479</v>
      </c>
      <c r="K29" s="13">
        <f t="shared" si="11"/>
        <v>5098.7336369628829</v>
      </c>
      <c r="L29" s="12">
        <f t="shared" si="2"/>
        <v>0.51603546528297717</v>
      </c>
      <c r="M29" s="21"/>
      <c r="Y29" s="10">
        <v>38716</v>
      </c>
      <c r="Z29" s="4">
        <f t="shared" si="24"/>
        <v>54451.794387320944</v>
      </c>
      <c r="AA29" s="4">
        <f t="shared" si="25"/>
        <v>-54451.794387320944</v>
      </c>
      <c r="AB29" s="10">
        <v>38716</v>
      </c>
      <c r="AC29" s="4">
        <f t="shared" si="26"/>
        <v>54451.794387320944</v>
      </c>
      <c r="AD29" s="4">
        <f t="shared" si="27"/>
        <v>-54451.794387320944</v>
      </c>
      <c r="AE29" s="10">
        <v>38716</v>
      </c>
      <c r="AF29" s="4">
        <f t="shared" si="28"/>
        <v>54451.794387320944</v>
      </c>
      <c r="AG29" s="4">
        <f t="shared" si="29"/>
        <v>-54451.794387320944</v>
      </c>
    </row>
    <row r="30" spans="1:33" ht="14.1" customHeight="1">
      <c r="A30" s="10">
        <v>38107</v>
      </c>
      <c r="B30" s="11">
        <v>1.5955899999999998</v>
      </c>
      <c r="C30" s="28">
        <v>0.1755155770074594</v>
      </c>
      <c r="D30" s="12">
        <v>0.5</v>
      </c>
      <c r="E30" s="12">
        <f t="shared" si="7"/>
        <v>1315.352907055501</v>
      </c>
      <c r="F30" s="13">
        <f t="shared" si="0"/>
        <v>824.36773046678729</v>
      </c>
      <c r="G30" s="13">
        <f t="shared" si="8"/>
        <v>18269.394495282992</v>
      </c>
      <c r="H30" s="13">
        <f t="shared" si="1"/>
        <v>29150.463162728585</v>
      </c>
      <c r="I30" s="13">
        <f t="shared" si="9"/>
        <v>26599.742819697098</v>
      </c>
      <c r="J30" s="13">
        <f t="shared" si="10"/>
        <v>29150.98038507544</v>
      </c>
      <c r="K30" s="13">
        <f t="shared" si="11"/>
        <v>2551.237565378342</v>
      </c>
      <c r="L30" s="12">
        <f t="shared" si="2"/>
        <v>0.51722234685312796</v>
      </c>
      <c r="M30" s="21"/>
      <c r="Y30" s="10">
        <v>39080</v>
      </c>
      <c r="Z30" s="4">
        <f t="shared" si="24"/>
        <v>21006.60828074858</v>
      </c>
      <c r="AA30" s="4">
        <f t="shared" si="25"/>
        <v>-21006.60828074858</v>
      </c>
      <c r="AB30" s="10">
        <v>39080</v>
      </c>
      <c r="AC30" s="4">
        <f t="shared" si="26"/>
        <v>21006.60828074858</v>
      </c>
      <c r="AD30" s="4">
        <f t="shared" si="27"/>
        <v>-21006.60828074858</v>
      </c>
      <c r="AE30" s="10">
        <v>39080</v>
      </c>
      <c r="AF30" s="4">
        <f t="shared" si="28"/>
        <v>21006.60828074858</v>
      </c>
      <c r="AG30" s="4">
        <f t="shared" si="29"/>
        <v>-21006.60828074858</v>
      </c>
    </row>
    <row r="31" spans="1:33" ht="14.1" customHeight="1">
      <c r="A31" s="10">
        <v>38138</v>
      </c>
      <c r="B31" s="11">
        <v>1.5559100000000001</v>
      </c>
      <c r="C31" s="28">
        <v>0.15381263616557733</v>
      </c>
      <c r="D31" s="12">
        <v>0.5</v>
      </c>
      <c r="E31" s="12">
        <f t="shared" si="7"/>
        <v>1597.3289559991986</v>
      </c>
      <c r="F31" s="13">
        <f t="shared" si="0"/>
        <v>1026.620406064103</v>
      </c>
      <c r="G31" s="13">
        <f t="shared" si="8"/>
        <v>19296.014901347095</v>
      </c>
      <c r="H31" s="13">
        <f t="shared" si="1"/>
        <v>30022.86254515496</v>
      </c>
      <c r="I31" s="13">
        <f t="shared" si="9"/>
        <v>28197.071775696295</v>
      </c>
      <c r="J31" s="13">
        <f t="shared" si="10"/>
        <v>30023.380957113211</v>
      </c>
      <c r="K31" s="13">
        <f t="shared" si="11"/>
        <v>1826.3091814169165</v>
      </c>
      <c r="L31" s="12">
        <f t="shared" si="2"/>
        <v>0.51841195825089015</v>
      </c>
      <c r="M31" s="21"/>
      <c r="Y31" s="10">
        <v>39444</v>
      </c>
      <c r="Z31" s="4">
        <f t="shared" si="24"/>
        <v>0</v>
      </c>
      <c r="AA31" s="4">
        <f t="shared" si="25"/>
        <v>0</v>
      </c>
      <c r="AB31" s="10">
        <v>39444</v>
      </c>
      <c r="AC31" s="4">
        <f t="shared" si="26"/>
        <v>0</v>
      </c>
      <c r="AD31" s="4">
        <f t="shared" si="27"/>
        <v>0</v>
      </c>
      <c r="AE31" s="10">
        <v>39444</v>
      </c>
      <c r="AF31" s="4">
        <f t="shared" si="28"/>
        <v>0</v>
      </c>
      <c r="AG31" s="4">
        <f t="shared" si="29"/>
        <v>0</v>
      </c>
    </row>
    <row r="32" spans="1:33" ht="14.1" customHeight="1">
      <c r="A32" s="10">
        <v>38168</v>
      </c>
      <c r="B32" s="11">
        <v>1.3991600000000002</v>
      </c>
      <c r="C32" s="28">
        <v>6.1717738454898578E-2</v>
      </c>
      <c r="D32" s="12">
        <v>0.5</v>
      </c>
      <c r="E32" s="12">
        <f t="shared" si="7"/>
        <v>3241.3237496069987</v>
      </c>
      <c r="F32" s="13">
        <f t="shared" si="0"/>
        <v>2316.6212224527562</v>
      </c>
      <c r="G32" s="13">
        <f t="shared" si="8"/>
        <v>21612.63612379985</v>
      </c>
      <c r="H32" s="13">
        <f t="shared" si="1"/>
        <v>30239.535958975801</v>
      </c>
      <c r="I32" s="13">
        <f t="shared" si="9"/>
        <v>31438.395525303295</v>
      </c>
      <c r="J32" s="13">
        <f t="shared" si="10"/>
        <v>30240.055563281556</v>
      </c>
      <c r="K32" s="13">
        <f t="shared" si="11"/>
        <v>-1198.3399620217388</v>
      </c>
      <c r="L32" s="12">
        <f t="shared" si="2"/>
        <v>0.51960430575486716</v>
      </c>
      <c r="M32" s="21"/>
      <c r="Y32" s="10">
        <v>39813</v>
      </c>
      <c r="Z32" s="4">
        <f t="shared" si="24"/>
        <v>7654.0162199224578</v>
      </c>
      <c r="AA32" s="4">
        <f t="shared" si="25"/>
        <v>-7654.0162199224578</v>
      </c>
      <c r="AB32" s="10">
        <v>39813</v>
      </c>
      <c r="AC32" s="4">
        <f t="shared" si="26"/>
        <v>7654.0162199224578</v>
      </c>
      <c r="AD32" s="4">
        <f t="shared" si="27"/>
        <v>-7654.0162199224578</v>
      </c>
      <c r="AE32" s="10">
        <v>39813</v>
      </c>
      <c r="AF32" s="4">
        <f t="shared" si="28"/>
        <v>7654.0162199224578</v>
      </c>
      <c r="AG32" s="4">
        <f t="shared" si="29"/>
        <v>-7654.0162199224578</v>
      </c>
    </row>
    <row r="33" spans="1:33" ht="14.1" customHeight="1">
      <c r="A33" s="10">
        <v>38198</v>
      </c>
      <c r="B33" s="11">
        <v>1.3862000000000001</v>
      </c>
      <c r="C33" s="28">
        <v>5.7716973065412569E-2</v>
      </c>
      <c r="D33" s="12">
        <v>0.5</v>
      </c>
      <c r="E33" s="12">
        <f t="shared" si="7"/>
        <v>3330.8996514273354</v>
      </c>
      <c r="F33" s="13">
        <f t="shared" si="0"/>
        <v>2402.8997629687888</v>
      </c>
      <c r="G33" s="13">
        <f t="shared" si="8"/>
        <v>24015.535886768637</v>
      </c>
      <c r="H33" s="13">
        <f t="shared" si="1"/>
        <v>33290.33584623869</v>
      </c>
      <c r="I33" s="13">
        <f t="shared" si="9"/>
        <v>34769.295176730629</v>
      </c>
      <c r="J33" s="13">
        <f t="shared" si="10"/>
        <v>33290.856645634347</v>
      </c>
      <c r="K33" s="13">
        <f t="shared" si="11"/>
        <v>-1478.4385310962825</v>
      </c>
      <c r="L33" s="12">
        <f t="shared" si="2"/>
        <v>0.52079939565810329</v>
      </c>
      <c r="M33" s="21"/>
      <c r="Y33" s="10">
        <v>40178</v>
      </c>
      <c r="Z33" s="4">
        <f t="shared" si="24"/>
        <v>3242.3692981615604</v>
      </c>
      <c r="AA33" s="4">
        <f t="shared" si="25"/>
        <v>-3242.3692981615604</v>
      </c>
      <c r="AB33" s="10">
        <v>40178</v>
      </c>
      <c r="AC33" s="4">
        <f t="shared" si="26"/>
        <v>3242.3692981615604</v>
      </c>
      <c r="AD33" s="4">
        <f t="shared" si="27"/>
        <v>-3242.3692981615604</v>
      </c>
      <c r="AE33" s="10">
        <v>40178</v>
      </c>
      <c r="AF33" s="4">
        <f t="shared" si="28"/>
        <v>3242.3692981615604</v>
      </c>
      <c r="AG33" s="4">
        <f t="shared" si="29"/>
        <v>-3242.3692981615604</v>
      </c>
    </row>
    <row r="34" spans="1:33" ht="14.1" customHeight="1">
      <c r="A34" s="10">
        <v>38230</v>
      </c>
      <c r="B34" s="11">
        <v>1.34206</v>
      </c>
      <c r="C34" s="28">
        <v>4.4049131723845829E-2</v>
      </c>
      <c r="D34" s="12">
        <v>0.5</v>
      </c>
      <c r="E34" s="12">
        <f t="shared" si="7"/>
        <v>3649.344565780134</v>
      </c>
      <c r="F34" s="13">
        <f t="shared" si="0"/>
        <v>2719.2111871154298</v>
      </c>
      <c r="G34" s="13">
        <f t="shared" si="8"/>
        <v>26734.747073884068</v>
      </c>
      <c r="H34" s="13">
        <f t="shared" si="1"/>
        <v>35879.634657976851</v>
      </c>
      <c r="I34" s="13">
        <f t="shared" si="9"/>
        <v>38418.639742510764</v>
      </c>
      <c r="J34" s="13">
        <f t="shared" si="10"/>
        <v>35880.156655211118</v>
      </c>
      <c r="K34" s="13">
        <f t="shared" si="11"/>
        <v>-2538.4830872996463</v>
      </c>
      <c r="L34" s="12">
        <f t="shared" si="2"/>
        <v>0.52199723426811695</v>
      </c>
      <c r="M34" s="21"/>
      <c r="Y34" s="10">
        <v>40543</v>
      </c>
      <c r="Z34" s="4">
        <f t="shared" si="24"/>
        <v>6889.7224037639971</v>
      </c>
      <c r="AA34" s="4">
        <f t="shared" si="25"/>
        <v>-6889.7224037639971</v>
      </c>
      <c r="AB34" s="10">
        <v>40543</v>
      </c>
      <c r="AC34" s="4">
        <f t="shared" si="26"/>
        <v>6889.7224037639971</v>
      </c>
      <c r="AD34" s="4">
        <f t="shared" si="27"/>
        <v>-6889.7224037639971</v>
      </c>
      <c r="AE34" s="10">
        <v>40543</v>
      </c>
      <c r="AF34" s="4">
        <f t="shared" si="28"/>
        <v>6889.7224037639971</v>
      </c>
      <c r="AG34" s="4">
        <f t="shared" si="29"/>
        <v>-6889.7224037639971</v>
      </c>
    </row>
    <row r="35" spans="1:33" ht="14.1" customHeight="1">
      <c r="A35" s="10">
        <v>38260</v>
      </c>
      <c r="B35" s="11">
        <v>1.3967000000000001</v>
      </c>
      <c r="C35" s="28">
        <v>5.581200167855644E-2</v>
      </c>
      <c r="D35" s="12">
        <v>0.5</v>
      </c>
      <c r="E35" s="12">
        <f t="shared" si="7"/>
        <v>3374.1251696190548</v>
      </c>
      <c r="F35" s="13">
        <f t="shared" si="0"/>
        <v>2415.7837542915836</v>
      </c>
      <c r="G35" s="13">
        <f t="shared" si="8"/>
        <v>29150.530828175652</v>
      </c>
      <c r="H35" s="13">
        <f t="shared" si="1"/>
        <v>40714.546407712936</v>
      </c>
      <c r="I35" s="13">
        <f t="shared" si="9"/>
        <v>41792.764912129816</v>
      </c>
      <c r="J35" s="13">
        <f t="shared" si="10"/>
        <v>40715.069605540841</v>
      </c>
      <c r="K35" s="13">
        <f t="shared" si="11"/>
        <v>-1077.6953065889757</v>
      </c>
      <c r="L35" s="12">
        <f t="shared" si="2"/>
        <v>0.52319782790693359</v>
      </c>
      <c r="M35" s="21"/>
      <c r="Y35" s="10">
        <v>40907</v>
      </c>
      <c r="Z35" s="4">
        <f t="shared" si="24"/>
        <v>25904.706926326762</v>
      </c>
      <c r="AA35" s="4">
        <f t="shared" si="25"/>
        <v>-25904.706926326762</v>
      </c>
      <c r="AB35" s="10">
        <v>40907</v>
      </c>
      <c r="AC35" s="4">
        <f t="shared" si="26"/>
        <v>25904.706926326762</v>
      </c>
      <c r="AD35" s="4">
        <f t="shared" si="27"/>
        <v>-25904.706926326762</v>
      </c>
      <c r="AE35" s="10">
        <v>40907</v>
      </c>
      <c r="AF35" s="4">
        <f t="shared" si="28"/>
        <v>25904.706926326762</v>
      </c>
      <c r="AG35" s="4">
        <f t="shared" si="29"/>
        <v>-25904.706926326762</v>
      </c>
    </row>
    <row r="36" spans="1:33" ht="14.1" customHeight="1">
      <c r="A36" s="10">
        <v>38289</v>
      </c>
      <c r="B36" s="11">
        <v>1.32054</v>
      </c>
      <c r="C36" s="28">
        <v>2.0842017507294707E-2</v>
      </c>
      <c r="D36" s="12">
        <v>0.5</v>
      </c>
      <c r="E36" s="12">
        <f t="shared" si="7"/>
        <v>4235.4241873246347</v>
      </c>
      <c r="F36" s="13">
        <f t="shared" si="0"/>
        <v>3207.3425926701461</v>
      </c>
      <c r="G36" s="13">
        <f t="shared" si="8"/>
        <v>32357.873420845797</v>
      </c>
      <c r="H36" s="13">
        <f t="shared" si="1"/>
        <v>42729.866167163709</v>
      </c>
      <c r="I36" s="13">
        <f t="shared" si="9"/>
        <v>46028.189099454452</v>
      </c>
      <c r="J36" s="13">
        <f t="shared" si="10"/>
        <v>42730.390568346622</v>
      </c>
      <c r="K36" s="13">
        <f t="shared" si="11"/>
        <v>-3297.7985311078301</v>
      </c>
      <c r="L36" s="12">
        <f t="shared" si="2"/>
        <v>0.52440118291111948</v>
      </c>
      <c r="M36" s="21"/>
      <c r="Y36" s="10">
        <v>41274</v>
      </c>
      <c r="Z36" s="4">
        <f t="shared" si="24"/>
        <v>51010.956112378364</v>
      </c>
      <c r="AA36" s="4">
        <f t="shared" si="25"/>
        <v>-51010.956112378364</v>
      </c>
      <c r="AB36" s="10">
        <v>41274</v>
      </c>
      <c r="AC36" s="4">
        <f t="shared" si="26"/>
        <v>51010.956112378364</v>
      </c>
      <c r="AD36" s="4">
        <f t="shared" si="27"/>
        <v>-51010.956112378364</v>
      </c>
      <c r="AE36" s="10">
        <v>41274</v>
      </c>
      <c r="AF36" s="4">
        <f t="shared" si="28"/>
        <v>51010.956112378364</v>
      </c>
      <c r="AG36" s="4">
        <f t="shared" si="29"/>
        <v>-51010.956112378364</v>
      </c>
    </row>
    <row r="37" spans="1:33" ht="14.1" customHeight="1">
      <c r="A37" s="10">
        <v>38321</v>
      </c>
      <c r="B37" s="11">
        <v>1.34077</v>
      </c>
      <c r="C37" s="28">
        <v>3.5935563816604711E-2</v>
      </c>
      <c r="D37" s="12">
        <v>0.5</v>
      </c>
      <c r="E37" s="12">
        <f t="shared" si="7"/>
        <v>3847.6502809938497</v>
      </c>
      <c r="F37" s="13">
        <f t="shared" si="0"/>
        <v>2869.7317817327726</v>
      </c>
      <c r="G37" s="13">
        <f t="shared" si="8"/>
        <v>35227.605202578568</v>
      </c>
      <c r="H37" s="13">
        <f t="shared" si="1"/>
        <v>47232.116227461265</v>
      </c>
      <c r="I37" s="13">
        <f t="shared" si="9"/>
        <v>49875.839380448298</v>
      </c>
      <c r="J37" s="13">
        <f t="shared" si="10"/>
        <v>47232.641834766895</v>
      </c>
      <c r="K37" s="13">
        <f t="shared" si="11"/>
        <v>-2643.1975456814034</v>
      </c>
      <c r="L37" s="12">
        <f t="shared" si="2"/>
        <v>0.52560730563181501</v>
      </c>
      <c r="M37" s="21"/>
      <c r="Y37" s="10">
        <v>41274</v>
      </c>
      <c r="Z37" s="4"/>
      <c r="AA37" s="4">
        <f>VLOOKUP(Y37,P:S,4,)</f>
        <v>387730.93319259066</v>
      </c>
      <c r="AB37" s="10">
        <v>41639</v>
      </c>
      <c r="AC37" s="4">
        <f t="shared" si="26"/>
        <v>52666.42544401667</v>
      </c>
      <c r="AD37" s="4">
        <f t="shared" si="27"/>
        <v>-52666.42544401667</v>
      </c>
      <c r="AE37" s="10">
        <v>41639</v>
      </c>
      <c r="AF37" s="4">
        <f t="shared" si="28"/>
        <v>52666.42544401667</v>
      </c>
      <c r="AG37" s="4">
        <f t="shared" si="29"/>
        <v>-52666.42544401667</v>
      </c>
    </row>
    <row r="38" spans="1:33" ht="14.1" customHeight="1">
      <c r="A38" s="10">
        <v>38352</v>
      </c>
      <c r="B38" s="11">
        <v>1.2665</v>
      </c>
      <c r="C38" s="28">
        <v>3.6824877250409165E-3</v>
      </c>
      <c r="D38" s="12">
        <v>0.5</v>
      </c>
      <c r="E38" s="12">
        <f t="shared" si="7"/>
        <v>4706.9493756984648</v>
      </c>
      <c r="F38" s="13">
        <f t="shared" si="0"/>
        <v>3716.5016784038412</v>
      </c>
      <c r="G38" s="13">
        <f t="shared" si="8"/>
        <v>38944.106880982406</v>
      </c>
      <c r="H38" s="13">
        <f t="shared" si="1"/>
        <v>49322.711364764218</v>
      </c>
      <c r="I38" s="13">
        <f t="shared" si="9"/>
        <v>54582.788756146765</v>
      </c>
      <c r="J38" s="13">
        <f t="shared" si="10"/>
        <v>49323.238180966655</v>
      </c>
      <c r="K38" s="13">
        <f t="shared" si="11"/>
        <v>-5259.5505751801102</v>
      </c>
      <c r="L38" s="12">
        <f t="shared" si="2"/>
        <v>0.52681620243476812</v>
      </c>
      <c r="M38" s="21"/>
      <c r="P38" s="14"/>
      <c r="Y38" s="4"/>
      <c r="Z38" s="4"/>
      <c r="AA38" s="20">
        <f>IRR(AA26:AA37)</f>
        <v>9.2056114077484708E-2</v>
      </c>
      <c r="AB38" s="10">
        <v>41639</v>
      </c>
      <c r="AC38" s="4"/>
      <c r="AD38" s="4">
        <f>VLOOKUP(AB38,P:S,4,)</f>
        <v>415436.21047382441</v>
      </c>
      <c r="AE38" s="10">
        <v>42004</v>
      </c>
      <c r="AF38" s="4">
        <f t="shared" si="28"/>
        <v>46744.012510277564</v>
      </c>
      <c r="AG38" s="4">
        <f t="shared" si="29"/>
        <v>-46744.012510277564</v>
      </c>
    </row>
    <row r="39" spans="1:33" ht="14.1" customHeight="1">
      <c r="A39" s="10">
        <v>38383</v>
      </c>
      <c r="B39" s="11">
        <v>1.1918199999999999</v>
      </c>
      <c r="C39" s="28">
        <v>0</v>
      </c>
      <c r="D39" s="12">
        <v>0.5</v>
      </c>
      <c r="E39" s="12">
        <f t="shared" si="7"/>
        <v>4812.5</v>
      </c>
      <c r="F39" s="13">
        <f t="shared" si="0"/>
        <v>4037.9419711030191</v>
      </c>
      <c r="G39" s="13">
        <f t="shared" si="8"/>
        <v>42982.048852085427</v>
      </c>
      <c r="H39" s="13">
        <f t="shared" si="1"/>
        <v>51226.865462892449</v>
      </c>
      <c r="I39" s="13">
        <f t="shared" si="9"/>
        <v>59395.288756146765</v>
      </c>
      <c r="J39" s="13">
        <f t="shared" si="10"/>
        <v>51227.393490772149</v>
      </c>
      <c r="K39" s="13">
        <f t="shared" si="11"/>
        <v>-8167.8952653746164</v>
      </c>
      <c r="L39" s="12">
        <f t="shared" si="2"/>
        <v>0.52802787970036802</v>
      </c>
      <c r="M39" s="21"/>
      <c r="Y39" s="4"/>
      <c r="Z39" s="4"/>
      <c r="AA39" s="4"/>
      <c r="AB39" s="4"/>
      <c r="AC39" s="4"/>
      <c r="AD39" s="20">
        <f>IRR(AD26:AD38)</f>
        <v>6.8538272038003445E-2</v>
      </c>
      <c r="AE39" s="10">
        <v>42004</v>
      </c>
      <c r="AF39" s="4"/>
      <c r="AG39" s="4">
        <f>VLOOKUP(AE39,P:S,4,)</f>
        <v>705255.42717334093</v>
      </c>
    </row>
    <row r="40" spans="1:33" ht="14.1" customHeight="1">
      <c r="A40" s="10">
        <v>38411</v>
      </c>
      <c r="B40" s="11">
        <v>1.306</v>
      </c>
      <c r="C40" s="28">
        <v>2.4222850222042795E-2</v>
      </c>
      <c r="D40" s="12">
        <v>0.5</v>
      </c>
      <c r="E40" s="12">
        <f t="shared" si="7"/>
        <v>4146.402620777968</v>
      </c>
      <c r="F40" s="13">
        <f t="shared" si="0"/>
        <v>3174.8871522036507</v>
      </c>
      <c r="G40" s="13">
        <f t="shared" si="8"/>
        <v>46156.936004289077</v>
      </c>
      <c r="H40" s="13">
        <f t="shared" si="1"/>
        <v>60280.958421601536</v>
      </c>
      <c r="I40" s="13">
        <f t="shared" si="9"/>
        <v>63541.691376924733</v>
      </c>
      <c r="J40" s="13">
        <f t="shared" si="10"/>
        <v>60281.487663945358</v>
      </c>
      <c r="K40" s="13">
        <f t="shared" si="11"/>
        <v>-3260.2037129793753</v>
      </c>
      <c r="L40" s="12">
        <f t="shared" si="2"/>
        <v>0.52924234382367885</v>
      </c>
      <c r="M40" s="21"/>
      <c r="Y40" s="4"/>
      <c r="Z40" s="4"/>
      <c r="AA40" s="4"/>
      <c r="AB40" s="4"/>
      <c r="AC40" s="4"/>
      <c r="AD40" s="4"/>
      <c r="AE40" s="4"/>
      <c r="AF40" s="4"/>
      <c r="AG40" s="20">
        <f>IRR(AG26:AG39)</f>
        <v>0.12193106616379601</v>
      </c>
    </row>
    <row r="41" spans="1:33" ht="14.1" customHeight="1">
      <c r="A41" s="10">
        <v>38442</v>
      </c>
      <c r="B41" s="11">
        <v>1.1812400000000001</v>
      </c>
      <c r="C41" s="28">
        <v>0</v>
      </c>
      <c r="D41" s="12">
        <v>0.5</v>
      </c>
      <c r="E41" s="12">
        <f t="shared" si="7"/>
        <v>4812.5</v>
      </c>
      <c r="F41" s="13">
        <f t="shared" si="0"/>
        <v>4074.1085638820218</v>
      </c>
      <c r="G41" s="13">
        <f t="shared" si="8"/>
        <v>50231.044568171099</v>
      </c>
      <c r="H41" s="13">
        <f t="shared" si="1"/>
        <v>59334.919085706431</v>
      </c>
      <c r="I41" s="13">
        <f t="shared" si="9"/>
        <v>68354.191376924733</v>
      </c>
      <c r="J41" s="13">
        <f t="shared" si="10"/>
        <v>59335.449545307645</v>
      </c>
      <c r="K41" s="13">
        <f t="shared" si="11"/>
        <v>-9018.7418316170879</v>
      </c>
      <c r="L41" s="12">
        <f t="shared" si="2"/>
        <v>0.53045960121447333</v>
      </c>
      <c r="M41" s="21"/>
      <c r="Y41" s="10">
        <v>37621</v>
      </c>
      <c r="Z41" s="4">
        <f>VLOOKUP(Y41,P:Q,2,)</f>
        <v>5435.7324715992681</v>
      </c>
      <c r="AA41" s="4">
        <f>0-Z41</f>
        <v>-5435.7324715992681</v>
      </c>
      <c r="AB41" s="10">
        <v>37621</v>
      </c>
      <c r="AC41" s="4">
        <f>VLOOKUP(AB41,P:Q,2,)</f>
        <v>5435.7324715992681</v>
      </c>
      <c r="AD41" s="4">
        <f>0-AC41</f>
        <v>-5435.7324715992681</v>
      </c>
      <c r="AE41" s="10">
        <v>37621</v>
      </c>
      <c r="AF41" s="4">
        <f>VLOOKUP(AE41,P:Q,2,)</f>
        <v>5435.7324715992681</v>
      </c>
      <c r="AG41" s="4">
        <f>0-AF41</f>
        <v>-5435.7324715992681</v>
      </c>
    </row>
    <row r="42" spans="1:33" ht="14.1" customHeight="1">
      <c r="A42" s="10">
        <v>38471</v>
      </c>
      <c r="B42" s="11">
        <v>1.1591500000000001</v>
      </c>
      <c r="C42" s="28">
        <v>3.9666798889329631E-4</v>
      </c>
      <c r="D42" s="12">
        <v>0.5</v>
      </c>
      <c r="E42" s="12">
        <f t="shared" si="7"/>
        <v>4801.0552961200137</v>
      </c>
      <c r="F42" s="13">
        <f t="shared" si="0"/>
        <v>4141.8757676918549</v>
      </c>
      <c r="G42" s="13">
        <f t="shared" si="8"/>
        <v>54372.920335862953</v>
      </c>
      <c r="H42" s="13">
        <f t="shared" si="1"/>
        <v>63026.370607315548</v>
      </c>
      <c r="I42" s="13">
        <f t="shared" si="9"/>
        <v>73155.246673044749</v>
      </c>
      <c r="J42" s="13">
        <f t="shared" si="10"/>
        <v>63026.902286973847</v>
      </c>
      <c r="K42" s="13">
        <f t="shared" si="11"/>
        <v>-10128.344386070901</v>
      </c>
      <c r="L42" s="12">
        <f t="shared" si="2"/>
        <v>0.5316796582972666</v>
      </c>
      <c r="M42" s="21"/>
      <c r="Y42" s="10">
        <v>37986</v>
      </c>
      <c r="Z42" s="4">
        <f>VLOOKUP(Y42,P:Q,2,)</f>
        <v>18258.366488180203</v>
      </c>
      <c r="AA42" s="4">
        <f>0-Z42</f>
        <v>-18258.366488180203</v>
      </c>
      <c r="AB42" s="10">
        <v>37986</v>
      </c>
      <c r="AC42" s="4">
        <f>VLOOKUP(AB42,P:Q,2,)</f>
        <v>18258.366488180203</v>
      </c>
      <c r="AD42" s="4">
        <f>0-AC42</f>
        <v>-18258.366488180203</v>
      </c>
      <c r="AE42" s="10">
        <v>37986</v>
      </c>
      <c r="AF42" s="4">
        <f t="shared" ref="AF42:AF53" si="30">VLOOKUP(AE42,P:Q,2,)</f>
        <v>18258.366488180203</v>
      </c>
      <c r="AG42" s="4">
        <f>0-AF42</f>
        <v>-18258.366488180203</v>
      </c>
    </row>
    <row r="43" spans="1:33" ht="14.1" customHeight="1">
      <c r="A43" s="10">
        <v>38503</v>
      </c>
      <c r="B43" s="11">
        <v>1.06074</v>
      </c>
      <c r="C43" s="28">
        <v>1.1820330969267139E-3</v>
      </c>
      <c r="D43" s="12">
        <v>0.5</v>
      </c>
      <c r="E43" s="12">
        <f t="shared" si="7"/>
        <v>4778.4494191714675</v>
      </c>
      <c r="F43" s="13">
        <f t="shared" si="0"/>
        <v>4504.8262714439616</v>
      </c>
      <c r="G43" s="13">
        <f t="shared" si="8"/>
        <v>58877.746607306915</v>
      </c>
      <c r="H43" s="13">
        <f t="shared" si="1"/>
        <v>62453.980936234737</v>
      </c>
      <c r="I43" s="13">
        <f t="shared" si="9"/>
        <v>77933.696092216211</v>
      </c>
      <c r="J43" s="13">
        <f t="shared" si="10"/>
        <v>62454.513838756247</v>
      </c>
      <c r="K43" s="13">
        <f t="shared" si="11"/>
        <v>-15479.182253459963</v>
      </c>
      <c r="L43" s="12">
        <f t="shared" si="2"/>
        <v>0.53290252151135031</v>
      </c>
      <c r="M43" s="21"/>
      <c r="Y43" s="10">
        <v>38352</v>
      </c>
      <c r="Z43" s="4">
        <f t="shared" ref="Z43:Z54" si="31">VLOOKUP(Y43,P:Q,2,)</f>
        <v>30888.199194177549</v>
      </c>
      <c r="AA43" s="4">
        <f t="shared" ref="AA43:AA54" si="32">0-Z43</f>
        <v>-30888.199194177549</v>
      </c>
      <c r="AB43" s="10">
        <v>38352</v>
      </c>
      <c r="AC43" s="4">
        <f t="shared" ref="AC43:AC55" si="33">VLOOKUP(AB43,P:Q,2,)</f>
        <v>30888.199194177549</v>
      </c>
      <c r="AD43" s="4">
        <f t="shared" ref="AD43:AD55" si="34">0-AC43</f>
        <v>-30888.199194177549</v>
      </c>
      <c r="AE43" s="10">
        <v>38352</v>
      </c>
      <c r="AF43" s="4">
        <f t="shared" si="30"/>
        <v>30888.199194177549</v>
      </c>
      <c r="AG43" s="4">
        <f t="shared" ref="AG43:AG54" si="35">0-AF43</f>
        <v>-30888.199194177549</v>
      </c>
    </row>
    <row r="44" spans="1:33" ht="14.1" customHeight="1">
      <c r="A44" s="10">
        <v>38533</v>
      </c>
      <c r="B44" s="11">
        <v>1.08094</v>
      </c>
      <c r="C44" s="28">
        <v>2.3437499999999999E-3</v>
      </c>
      <c r="D44" s="12">
        <v>0.5</v>
      </c>
      <c r="E44" s="12">
        <f t="shared" si="7"/>
        <v>4745.1409533023843</v>
      </c>
      <c r="F44" s="13">
        <f t="shared" si="0"/>
        <v>4389.828254391904</v>
      </c>
      <c r="G44" s="13">
        <f t="shared" si="8"/>
        <v>63267.57486169882</v>
      </c>
      <c r="H44" s="13">
        <f t="shared" si="1"/>
        <v>68388.452371004721</v>
      </c>
      <c r="I44" s="13">
        <f t="shared" si="9"/>
        <v>82678.837045518594</v>
      </c>
      <c r="J44" s="13">
        <f t="shared" si="10"/>
        <v>68388.98649920203</v>
      </c>
      <c r="K44" s="13">
        <f t="shared" si="11"/>
        <v>-14289.850546316564</v>
      </c>
      <c r="L44" s="12">
        <f t="shared" si="2"/>
        <v>0.53412819731082639</v>
      </c>
      <c r="M44" s="21"/>
      <c r="Y44" s="10">
        <v>38716</v>
      </c>
      <c r="Z44" s="4">
        <f t="shared" si="31"/>
        <v>54451.794387320944</v>
      </c>
      <c r="AA44" s="4">
        <f t="shared" si="32"/>
        <v>-54451.794387320944</v>
      </c>
      <c r="AB44" s="10">
        <v>38716</v>
      </c>
      <c r="AC44" s="4">
        <f t="shared" si="33"/>
        <v>54451.794387320944</v>
      </c>
      <c r="AD44" s="4">
        <f t="shared" si="34"/>
        <v>-54451.794387320944</v>
      </c>
      <c r="AE44" s="10">
        <v>38716</v>
      </c>
      <c r="AF44" s="4">
        <f t="shared" si="30"/>
        <v>54451.794387320944</v>
      </c>
      <c r="AG44" s="4">
        <f t="shared" si="35"/>
        <v>-54451.794387320944</v>
      </c>
    </row>
    <row r="45" spans="1:33" ht="14.1" customHeight="1">
      <c r="A45" s="10">
        <v>38562</v>
      </c>
      <c r="B45" s="11">
        <v>1.0830299999999999</v>
      </c>
      <c r="C45" s="28">
        <v>9.2987214258039522E-3</v>
      </c>
      <c r="D45" s="12">
        <v>0.5</v>
      </c>
      <c r="E45" s="12">
        <f t="shared" si="7"/>
        <v>4548.9618880700273</v>
      </c>
      <c r="F45" s="13">
        <f t="shared" si="0"/>
        <v>4200.2178038189413</v>
      </c>
      <c r="G45" s="13">
        <f t="shared" si="8"/>
        <v>67467.792665517758</v>
      </c>
      <c r="H45" s="13">
        <f t="shared" si="1"/>
        <v>73069.643490535687</v>
      </c>
      <c r="I45" s="13">
        <f t="shared" si="9"/>
        <v>87227.798933588623</v>
      </c>
      <c r="J45" s="13">
        <f t="shared" si="10"/>
        <v>73070.178847227857</v>
      </c>
      <c r="K45" s="13">
        <f t="shared" si="11"/>
        <v>-14157.620086360766</v>
      </c>
      <c r="L45" s="12">
        <f t="shared" si="2"/>
        <v>0.53535669216464132</v>
      </c>
      <c r="M45" s="21"/>
      <c r="Y45" s="10">
        <v>39080</v>
      </c>
      <c r="Z45" s="4">
        <f t="shared" si="31"/>
        <v>21006.60828074858</v>
      </c>
      <c r="AA45" s="4">
        <f t="shared" si="32"/>
        <v>-21006.60828074858</v>
      </c>
      <c r="AB45" s="10">
        <v>39080</v>
      </c>
      <c r="AC45" s="4">
        <f t="shared" si="33"/>
        <v>21006.60828074858</v>
      </c>
      <c r="AD45" s="4">
        <f t="shared" si="34"/>
        <v>-21006.60828074858</v>
      </c>
      <c r="AE45" s="10">
        <v>39080</v>
      </c>
      <c r="AF45" s="4">
        <f t="shared" si="30"/>
        <v>21006.60828074858</v>
      </c>
      <c r="AG45" s="4">
        <f t="shared" si="35"/>
        <v>-21006.60828074858</v>
      </c>
    </row>
    <row r="46" spans="1:33" ht="14.1" customHeight="1">
      <c r="A46" s="10">
        <v>38595</v>
      </c>
      <c r="B46" s="11">
        <v>1.1628000000000001</v>
      </c>
      <c r="C46" s="28">
        <v>2.6113671274961597E-2</v>
      </c>
      <c r="D46" s="12">
        <v>0.5</v>
      </c>
      <c r="E46" s="12">
        <f t="shared" si="7"/>
        <v>4097.1632528865175</v>
      </c>
      <c r="F46" s="13">
        <f t="shared" si="0"/>
        <v>3523.5322092247311</v>
      </c>
      <c r="G46" s="13">
        <f t="shared" si="8"/>
        <v>70991.324874742495</v>
      </c>
      <c r="H46" s="13">
        <f t="shared" si="1"/>
        <v>82548.712564350571</v>
      </c>
      <c r="I46" s="13">
        <f t="shared" si="9"/>
        <v>91324.962186475139</v>
      </c>
      <c r="J46" s="13">
        <f t="shared" si="10"/>
        <v>82549.249152363132</v>
      </c>
      <c r="K46" s="13">
        <f t="shared" si="11"/>
        <v>-8775.7130341120064</v>
      </c>
      <c r="L46" s="12">
        <f t="shared" si="2"/>
        <v>0.53658801255662003</v>
      </c>
      <c r="M46" s="21"/>
      <c r="Y46" s="10">
        <v>39444</v>
      </c>
      <c r="Z46" s="4">
        <f t="shared" si="31"/>
        <v>0</v>
      </c>
      <c r="AA46" s="4">
        <f t="shared" si="32"/>
        <v>0</v>
      </c>
      <c r="AB46" s="10">
        <v>39444</v>
      </c>
      <c r="AC46" s="4">
        <f t="shared" si="33"/>
        <v>0</v>
      </c>
      <c r="AD46" s="4">
        <f t="shared" si="34"/>
        <v>0</v>
      </c>
      <c r="AE46" s="10">
        <v>39444</v>
      </c>
      <c r="AF46" s="4">
        <f t="shared" si="30"/>
        <v>0</v>
      </c>
      <c r="AG46" s="4">
        <f t="shared" si="35"/>
        <v>0</v>
      </c>
    </row>
    <row r="47" spans="1:33" ht="14.1" customHeight="1">
      <c r="A47" s="10">
        <v>38625</v>
      </c>
      <c r="B47" s="11">
        <v>1.1556099999999998</v>
      </c>
      <c r="C47" s="28">
        <v>1.6374714394516376E-2</v>
      </c>
      <c r="D47" s="12">
        <v>0.5</v>
      </c>
      <c r="E47" s="12">
        <f t="shared" si="7"/>
        <v>4354.9956657274224</v>
      </c>
      <c r="F47" s="13">
        <f t="shared" si="0"/>
        <v>3768.5686916238378</v>
      </c>
      <c r="G47" s="13">
        <f t="shared" si="8"/>
        <v>74759.893566366329</v>
      </c>
      <c r="H47" s="13">
        <f t="shared" si="1"/>
        <v>86393.280604228581</v>
      </c>
      <c r="I47" s="13">
        <f t="shared" si="9"/>
        <v>95679.957852202555</v>
      </c>
      <c r="J47" s="13">
        <f t="shared" si="10"/>
        <v>86393.818426393569</v>
      </c>
      <c r="K47" s="13">
        <f t="shared" si="11"/>
        <v>-9286.1394258089858</v>
      </c>
      <c r="L47" s="12">
        <f t="shared" si="2"/>
        <v>0.53782216498550028</v>
      </c>
      <c r="M47" s="21"/>
      <c r="Y47" s="10">
        <v>39813</v>
      </c>
      <c r="Z47" s="4">
        <f t="shared" si="31"/>
        <v>7654.0162199224578</v>
      </c>
      <c r="AA47" s="4">
        <f t="shared" si="32"/>
        <v>-7654.0162199224578</v>
      </c>
      <c r="AB47" s="10">
        <v>39813</v>
      </c>
      <c r="AC47" s="4">
        <f t="shared" si="33"/>
        <v>7654.0162199224578</v>
      </c>
      <c r="AD47" s="4">
        <f t="shared" si="34"/>
        <v>-7654.0162199224578</v>
      </c>
      <c r="AE47" s="10">
        <v>39813</v>
      </c>
      <c r="AF47" s="4">
        <f t="shared" si="30"/>
        <v>7654.0162199224578</v>
      </c>
      <c r="AG47" s="4">
        <f t="shared" si="35"/>
        <v>-7654.0162199224578</v>
      </c>
    </row>
    <row r="48" spans="1:33" ht="14.1" customHeight="1">
      <c r="A48" s="10">
        <v>38656</v>
      </c>
      <c r="B48" s="11">
        <v>1.0928199999999999</v>
      </c>
      <c r="C48" s="28">
        <v>6.4345193035579111E-3</v>
      </c>
      <c r="D48" s="12">
        <v>0.5</v>
      </c>
      <c r="E48" s="12">
        <f t="shared" si="7"/>
        <v>4629.0840238597502</v>
      </c>
      <c r="F48" s="13">
        <f t="shared" si="0"/>
        <v>4235.9071245582536</v>
      </c>
      <c r="G48" s="13">
        <f t="shared" si="8"/>
        <v>78995.800690924589</v>
      </c>
      <c r="H48" s="13">
        <f t="shared" si="1"/>
        <v>86328.190911056197</v>
      </c>
      <c r="I48" s="13">
        <f t="shared" si="9"/>
        <v>100309.0418760623</v>
      </c>
      <c r="J48" s="13">
        <f t="shared" si="10"/>
        <v>86328.729970212167</v>
      </c>
      <c r="K48" s="13">
        <f t="shared" si="11"/>
        <v>-13980.311905850132</v>
      </c>
      <c r="L48" s="12">
        <f t="shared" si="2"/>
        <v>0.5390591559649669</v>
      </c>
      <c r="M48" s="21"/>
      <c r="Y48" s="10">
        <v>40178</v>
      </c>
      <c r="Z48" s="4">
        <f t="shared" si="31"/>
        <v>3242.3692981615604</v>
      </c>
      <c r="AA48" s="4">
        <f t="shared" si="32"/>
        <v>-3242.3692981615604</v>
      </c>
      <c r="AB48" s="10">
        <v>40178</v>
      </c>
      <c r="AC48" s="4">
        <f t="shared" si="33"/>
        <v>3242.3692981615604</v>
      </c>
      <c r="AD48" s="4">
        <f t="shared" si="34"/>
        <v>-3242.3692981615604</v>
      </c>
      <c r="AE48" s="10">
        <v>40178</v>
      </c>
      <c r="AF48" s="4">
        <f t="shared" si="30"/>
        <v>3242.3692981615604</v>
      </c>
      <c r="AG48" s="4">
        <f t="shared" si="35"/>
        <v>-3242.3692981615604</v>
      </c>
    </row>
    <row r="49" spans="1:33" ht="14.1" customHeight="1">
      <c r="A49" s="10">
        <v>38686</v>
      </c>
      <c r="B49" s="11">
        <v>1.0992599999999999</v>
      </c>
      <c r="C49" s="28">
        <v>4.1291291291291289E-3</v>
      </c>
      <c r="D49" s="12">
        <v>0.5</v>
      </c>
      <c r="E49" s="12">
        <f t="shared" si="7"/>
        <v>4694.2533065796588</v>
      </c>
      <c r="F49" s="13">
        <f t="shared" si="0"/>
        <v>4270.3758042498221</v>
      </c>
      <c r="G49" s="13">
        <f t="shared" si="8"/>
        <v>83266.176495174412</v>
      </c>
      <c r="H49" s="13">
        <f t="shared" si="1"/>
        <v>91531.177174085416</v>
      </c>
      <c r="I49" s="13">
        <f t="shared" si="9"/>
        <v>105003.29518264196</v>
      </c>
      <c r="J49" s="13">
        <f t="shared" si="10"/>
        <v>91531.717473077442</v>
      </c>
      <c r="K49" s="13">
        <f t="shared" si="11"/>
        <v>-13471.577709564517</v>
      </c>
      <c r="L49" s="12">
        <f t="shared" si="2"/>
        <v>0.54029899202368625</v>
      </c>
      <c r="M49" s="21"/>
      <c r="Y49" s="10">
        <v>40543</v>
      </c>
      <c r="Z49" s="4">
        <f t="shared" si="31"/>
        <v>6889.7224037639971</v>
      </c>
      <c r="AA49" s="4">
        <f t="shared" si="32"/>
        <v>-6889.7224037639971</v>
      </c>
      <c r="AB49" s="10">
        <v>40543</v>
      </c>
      <c r="AC49" s="4">
        <f t="shared" si="33"/>
        <v>6889.7224037639971</v>
      </c>
      <c r="AD49" s="4">
        <f t="shared" si="34"/>
        <v>-6889.7224037639971</v>
      </c>
      <c r="AE49" s="10">
        <v>40543</v>
      </c>
      <c r="AF49" s="4">
        <f t="shared" si="30"/>
        <v>6889.7224037639971</v>
      </c>
      <c r="AG49" s="4">
        <f t="shared" si="35"/>
        <v>-6889.7224037639971</v>
      </c>
    </row>
    <row r="50" spans="1:33" ht="14.1" customHeight="1">
      <c r="A50" s="10">
        <v>38716</v>
      </c>
      <c r="B50" s="11">
        <v>1.16106</v>
      </c>
      <c r="C50" s="28">
        <v>2.8667163067758749E-2</v>
      </c>
      <c r="D50" s="12">
        <v>0.5</v>
      </c>
      <c r="E50" s="12">
        <f t="shared" si="7"/>
        <v>4031.2879608257481</v>
      </c>
      <c r="F50" s="13">
        <f t="shared" si="0"/>
        <v>3472.0754834597251</v>
      </c>
      <c r="G50" s="13">
        <f t="shared" si="8"/>
        <v>86738.251978634144</v>
      </c>
      <c r="H50" s="13">
        <f t="shared" si="1"/>
        <v>100708.31484231296</v>
      </c>
      <c r="I50" s="13">
        <f t="shared" si="9"/>
        <v>109034.58314346771</v>
      </c>
      <c r="J50" s="13">
        <f t="shared" si="10"/>
        <v>100708.85638399266</v>
      </c>
      <c r="K50" s="13">
        <f t="shared" si="11"/>
        <v>-8325.7267594750447</v>
      </c>
      <c r="L50" s="12">
        <f t="shared" si="2"/>
        <v>0.54154167970534073</v>
      </c>
      <c r="M50" s="21"/>
      <c r="P50" s="14"/>
      <c r="Y50" s="10">
        <v>40907</v>
      </c>
      <c r="Z50" s="4">
        <f t="shared" si="31"/>
        <v>25904.706926326762</v>
      </c>
      <c r="AA50" s="4">
        <f t="shared" si="32"/>
        <v>-25904.706926326762</v>
      </c>
      <c r="AB50" s="10">
        <v>40907</v>
      </c>
      <c r="AC50" s="4">
        <f t="shared" si="33"/>
        <v>25904.706926326762</v>
      </c>
      <c r="AD50" s="4">
        <f t="shared" si="34"/>
        <v>-25904.706926326762</v>
      </c>
      <c r="AE50" s="10">
        <v>40907</v>
      </c>
      <c r="AF50" s="4">
        <f t="shared" si="30"/>
        <v>25904.706926326762</v>
      </c>
      <c r="AG50" s="4">
        <f t="shared" si="35"/>
        <v>-25904.706926326762</v>
      </c>
    </row>
    <row r="51" spans="1:33" ht="14.1" customHeight="1">
      <c r="A51" s="10">
        <v>38742</v>
      </c>
      <c r="B51" s="11">
        <v>1.2580499999999999</v>
      </c>
      <c r="C51" s="28">
        <v>5.6994818652849742E-2</v>
      </c>
      <c r="D51" s="12">
        <v>0.5</v>
      </c>
      <c r="E51" s="12">
        <f t="shared" si="7"/>
        <v>3347.2422652233809</v>
      </c>
      <c r="F51" s="13">
        <f t="shared" si="0"/>
        <v>2660.6591671423084</v>
      </c>
      <c r="G51" s="13">
        <f t="shared" si="8"/>
        <v>89398.911145776452</v>
      </c>
      <c r="H51" s="13">
        <f t="shared" si="1"/>
        <v>112468.30016694406</v>
      </c>
      <c r="I51" s="13">
        <f t="shared" si="9"/>
        <v>112381.82540869109</v>
      </c>
      <c r="J51" s="13">
        <f t="shared" si="10"/>
        <v>112468.84295416962</v>
      </c>
      <c r="K51" s="13">
        <f t="shared" si="11"/>
        <v>87.017545478534885</v>
      </c>
      <c r="L51" s="12">
        <f t="shared" si="2"/>
        <v>0.54278722556866299</v>
      </c>
      <c r="M51" s="21"/>
      <c r="Y51" s="10">
        <v>41274</v>
      </c>
      <c r="Z51" s="4">
        <f t="shared" si="31"/>
        <v>51010.956112378364</v>
      </c>
      <c r="AA51" s="4">
        <f t="shared" si="32"/>
        <v>-51010.956112378364</v>
      </c>
      <c r="AB51" s="10">
        <v>41274</v>
      </c>
      <c r="AC51" s="4">
        <f t="shared" si="33"/>
        <v>51010.956112378364</v>
      </c>
      <c r="AD51" s="4">
        <f t="shared" si="34"/>
        <v>-51010.956112378364</v>
      </c>
      <c r="AE51" s="10">
        <v>41274</v>
      </c>
      <c r="AF51" s="4">
        <f t="shared" si="30"/>
        <v>51010.956112378364</v>
      </c>
      <c r="AG51" s="4">
        <f t="shared" si="35"/>
        <v>-51010.956112378364</v>
      </c>
    </row>
    <row r="52" spans="1:33" ht="14.1" customHeight="1">
      <c r="A52" s="10">
        <v>38776</v>
      </c>
      <c r="B52" s="11">
        <v>1.2990299999999999</v>
      </c>
      <c r="C52" s="28">
        <v>6.6936373666789256E-2</v>
      </c>
      <c r="D52" s="12">
        <v>0.5</v>
      </c>
      <c r="E52" s="12">
        <f t="shared" si="7"/>
        <v>3126.9134039133241</v>
      </c>
      <c r="F52" s="13">
        <f t="shared" si="0"/>
        <v>2407.1140804395004</v>
      </c>
      <c r="G52" s="13">
        <f t="shared" si="8"/>
        <v>91806.025226215948</v>
      </c>
      <c r="H52" s="13">
        <f t="shared" si="1"/>
        <v>119258.78094961129</v>
      </c>
      <c r="I52" s="13">
        <f t="shared" si="9"/>
        <v>115508.73881260441</v>
      </c>
      <c r="J52" s="13">
        <f t="shared" si="10"/>
        <v>119259.32498524748</v>
      </c>
      <c r="K52" s="13">
        <f t="shared" si="11"/>
        <v>3750.586172643074</v>
      </c>
      <c r="L52" s="12">
        <f t="shared" si="2"/>
        <v>0.54403563618747086</v>
      </c>
      <c r="M52" s="21"/>
      <c r="Y52" s="10">
        <v>41639</v>
      </c>
      <c r="Z52" s="4">
        <f t="shared" si="31"/>
        <v>52666.42544401667</v>
      </c>
      <c r="AA52" s="4">
        <f t="shared" si="32"/>
        <v>-52666.42544401667</v>
      </c>
      <c r="AB52" s="10">
        <v>41639</v>
      </c>
      <c r="AC52" s="4">
        <f t="shared" si="33"/>
        <v>52666.42544401667</v>
      </c>
      <c r="AD52" s="4">
        <f t="shared" si="34"/>
        <v>-52666.42544401667</v>
      </c>
      <c r="AE52" s="10">
        <v>41639</v>
      </c>
      <c r="AF52" s="4">
        <f t="shared" si="30"/>
        <v>52666.42544401667</v>
      </c>
      <c r="AG52" s="4">
        <f t="shared" si="35"/>
        <v>-52666.42544401667</v>
      </c>
    </row>
    <row r="53" spans="1:33" ht="14.1" customHeight="1">
      <c r="A53" s="10">
        <v>38807</v>
      </c>
      <c r="B53" s="11">
        <v>1.2983</v>
      </c>
      <c r="C53" s="28">
        <v>5.2881108679795771E-2</v>
      </c>
      <c r="D53" s="12">
        <v>0.5</v>
      </c>
      <c r="E53" s="12">
        <f t="shared" si="7"/>
        <v>3441.3574820358353</v>
      </c>
      <c r="F53" s="13">
        <f t="shared" si="0"/>
        <v>2650.6643164413736</v>
      </c>
      <c r="G53" s="13">
        <f t="shared" si="8"/>
        <v>94456.689542657317</v>
      </c>
      <c r="H53" s="13">
        <f t="shared" si="1"/>
        <v>122633.120033232</v>
      </c>
      <c r="I53" s="13">
        <f t="shared" si="9"/>
        <v>118950.09629464024</v>
      </c>
      <c r="J53" s="13">
        <f t="shared" si="10"/>
        <v>122633.66532015015</v>
      </c>
      <c r="K53" s="13">
        <f t="shared" si="11"/>
        <v>3683.5690255099034</v>
      </c>
      <c r="L53" s="12">
        <f t="shared" si="2"/>
        <v>0.54528691815070207</v>
      </c>
      <c r="M53" s="21"/>
      <c r="Y53" s="10">
        <v>42004</v>
      </c>
      <c r="Z53" s="4">
        <f t="shared" si="31"/>
        <v>46744.012510277564</v>
      </c>
      <c r="AA53" s="4">
        <f t="shared" si="32"/>
        <v>-46744.012510277564</v>
      </c>
      <c r="AB53" s="10">
        <v>42004</v>
      </c>
      <c r="AC53" s="4">
        <f t="shared" si="33"/>
        <v>46744.012510277564</v>
      </c>
      <c r="AD53" s="4">
        <f t="shared" si="34"/>
        <v>-46744.012510277564</v>
      </c>
      <c r="AE53" s="10">
        <v>42004</v>
      </c>
      <c r="AF53" s="4">
        <f t="shared" si="30"/>
        <v>46744.012510277564</v>
      </c>
      <c r="AG53" s="4">
        <f t="shared" si="35"/>
        <v>-46744.012510277564</v>
      </c>
    </row>
    <row r="54" spans="1:33" ht="14.1" customHeight="1">
      <c r="A54" s="10">
        <v>38835</v>
      </c>
      <c r="B54" s="11">
        <v>1.4402200000000001</v>
      </c>
      <c r="C54" s="28">
        <v>9.3410572049239679E-2</v>
      </c>
      <c r="D54" s="12">
        <v>0.5</v>
      </c>
      <c r="E54" s="12">
        <f t="shared" si="7"/>
        <v>2587.789673926507</v>
      </c>
      <c r="F54" s="13">
        <f t="shared" si="0"/>
        <v>1796.8016510856028</v>
      </c>
      <c r="G54" s="13">
        <f t="shared" si="8"/>
        <v>96253.491193742913</v>
      </c>
      <c r="H54" s="13">
        <f t="shared" si="1"/>
        <v>138626.20308705242</v>
      </c>
      <c r="I54" s="13">
        <f t="shared" si="9"/>
        <v>121537.88596856676</v>
      </c>
      <c r="J54" s="13">
        <f t="shared" si="10"/>
        <v>138626.74962813049</v>
      </c>
      <c r="K54" s="13">
        <f t="shared" si="11"/>
        <v>17088.863659563736</v>
      </c>
      <c r="L54" s="12">
        <f t="shared" si="2"/>
        <v>0.54654107806244867</v>
      </c>
      <c r="M54" s="21"/>
      <c r="Y54" s="10">
        <v>42369</v>
      </c>
      <c r="Z54" s="4">
        <f t="shared" si="31"/>
        <v>10792.280683374847</v>
      </c>
      <c r="AA54" s="4">
        <f t="shared" si="32"/>
        <v>-10792.280683374847</v>
      </c>
      <c r="AB54" s="10">
        <v>42369</v>
      </c>
      <c r="AC54" s="4">
        <f t="shared" si="33"/>
        <v>10792.280683374847</v>
      </c>
      <c r="AD54" s="4">
        <f t="shared" si="34"/>
        <v>-10792.280683374847</v>
      </c>
      <c r="AE54" s="10">
        <v>42153</v>
      </c>
      <c r="AF54" s="4">
        <v>44.12</v>
      </c>
      <c r="AG54" s="4">
        <f t="shared" si="35"/>
        <v>-44.12</v>
      </c>
    </row>
    <row r="55" spans="1:33" ht="14.1" customHeight="1">
      <c r="A55" s="10">
        <v>38868</v>
      </c>
      <c r="B55" s="11">
        <v>1.6413</v>
      </c>
      <c r="C55" s="28">
        <v>0.14316546762589927</v>
      </c>
      <c r="D55" s="12">
        <v>0.5</v>
      </c>
      <c r="E55" s="12">
        <f t="shared" si="7"/>
        <v>1749.2881663407954</v>
      </c>
      <c r="F55" s="13">
        <f t="shared" si="0"/>
        <v>1065.7942888812499</v>
      </c>
      <c r="G55" s="13">
        <f t="shared" si="8"/>
        <v>97319.285482624167</v>
      </c>
      <c r="H55" s="13">
        <f t="shared" si="1"/>
        <v>159730.14326263106</v>
      </c>
      <c r="I55" s="13">
        <f t="shared" si="9"/>
        <v>123287.17413490755</v>
      </c>
      <c r="J55" s="13">
        <f t="shared" si="10"/>
        <v>159730.6910607536</v>
      </c>
      <c r="K55" s="13">
        <f t="shared" si="11"/>
        <v>36443.516925846052</v>
      </c>
      <c r="L55" s="12">
        <f t="shared" si="2"/>
        <v>0.54779812254199234</v>
      </c>
      <c r="M55" s="21"/>
      <c r="Y55" s="10">
        <v>42369</v>
      </c>
      <c r="Z55" s="4"/>
      <c r="AA55" s="4">
        <f>VLOOKUP(Y55,P:S,4,)</f>
        <v>783059.51777516713</v>
      </c>
      <c r="AB55" s="10">
        <v>42734</v>
      </c>
      <c r="AC55" s="4">
        <f t="shared" si="33"/>
        <v>29085.999265416467</v>
      </c>
      <c r="AD55" s="4">
        <f t="shared" si="34"/>
        <v>-29085.999265416467</v>
      </c>
      <c r="AE55" s="10">
        <v>42153</v>
      </c>
      <c r="AF55" s="4"/>
      <c r="AG55" s="4">
        <v>1757770.6879639251</v>
      </c>
    </row>
    <row r="56" spans="1:33" ht="14.1" customHeight="1">
      <c r="A56" s="10">
        <v>38898</v>
      </c>
      <c r="B56" s="11">
        <v>1.67221</v>
      </c>
      <c r="C56" s="28">
        <v>0.14953604568165596</v>
      </c>
      <c r="D56" s="12">
        <v>0.5</v>
      </c>
      <c r="E56" s="12">
        <f t="shared" si="7"/>
        <v>1657.2605791337467</v>
      </c>
      <c r="F56" s="13">
        <f t="shared" si="0"/>
        <v>991.06008164868445</v>
      </c>
      <c r="G56" s="13">
        <f t="shared" si="8"/>
        <v>98310.345564272851</v>
      </c>
      <c r="H56" s="13">
        <f t="shared" si="1"/>
        <v>164395.5429560327</v>
      </c>
      <c r="I56" s="13">
        <f t="shared" si="9"/>
        <v>124944.43471404129</v>
      </c>
      <c r="J56" s="13">
        <f t="shared" si="10"/>
        <v>164396.09201409091</v>
      </c>
      <c r="K56" s="13">
        <f t="shared" si="11"/>
        <v>39451.657300049628</v>
      </c>
      <c r="L56" s="12">
        <f t="shared" si="2"/>
        <v>0.54905805822383891</v>
      </c>
      <c r="M56" s="21"/>
      <c r="Y56" s="4"/>
      <c r="Z56" s="4"/>
      <c r="AA56" s="20">
        <f>IRR(AA41:AA55)</f>
        <v>0.11858150042599802</v>
      </c>
      <c r="AB56" s="10">
        <v>42734</v>
      </c>
      <c r="AC56" s="4"/>
      <c r="AD56" s="4">
        <f>VLOOKUP(AB56,P:S,4,)</f>
        <v>717329.8942561486</v>
      </c>
      <c r="AE56" s="4"/>
      <c r="AF56" s="4"/>
      <c r="AG56" s="20">
        <f>IRR(AG41:AG55)</f>
        <v>0.22223460488297331</v>
      </c>
    </row>
    <row r="57" spans="1:33" ht="14.1" customHeight="1">
      <c r="A57" s="10">
        <v>38929</v>
      </c>
      <c r="B57" s="11">
        <v>1.61273</v>
      </c>
      <c r="C57" s="28">
        <v>0.1271696776478923</v>
      </c>
      <c r="D57" s="12">
        <v>0.5</v>
      </c>
      <c r="E57" s="12">
        <f t="shared" si="7"/>
        <v>1995.2366267398279</v>
      </c>
      <c r="F57" s="13">
        <f t="shared" si="0"/>
        <v>1237.1795816657641</v>
      </c>
      <c r="G57" s="13">
        <f t="shared" si="8"/>
        <v>99547.52514593862</v>
      </c>
      <c r="H57" s="13">
        <f t="shared" si="1"/>
        <v>160543.2802286096</v>
      </c>
      <c r="I57" s="13">
        <f t="shared" si="9"/>
        <v>126939.67134078112</v>
      </c>
      <c r="J57" s="13">
        <f t="shared" si="10"/>
        <v>160543.83054950135</v>
      </c>
      <c r="K57" s="13">
        <f t="shared" si="11"/>
        <v>33604.15920872023</v>
      </c>
      <c r="L57" s="12">
        <f t="shared" si="2"/>
        <v>0.55032089175775367</v>
      </c>
      <c r="M57" s="21"/>
      <c r="Y57" s="4"/>
      <c r="Z57" s="4"/>
      <c r="AA57" s="4"/>
      <c r="AB57" s="4"/>
      <c r="AC57" s="4"/>
      <c r="AD57" s="20">
        <f>IRR(AD41:AD56)</f>
        <v>8.9556490975501779E-2</v>
      </c>
    </row>
    <row r="58" spans="1:33" ht="14.1" customHeight="1">
      <c r="A58" s="10">
        <v>38960</v>
      </c>
      <c r="B58" s="11">
        <v>1.6586400000000001</v>
      </c>
      <c r="C58" s="28">
        <v>0.14862965565706254</v>
      </c>
      <c r="D58" s="12">
        <v>0.5</v>
      </c>
      <c r="E58" s="12">
        <f t="shared" si="7"/>
        <v>1670.1521704221595</v>
      </c>
      <c r="F58" s="13">
        <f t="shared" si="0"/>
        <v>1006.9407288032119</v>
      </c>
      <c r="G58" s="13">
        <f t="shared" si="8"/>
        <v>100554.46587474183</v>
      </c>
      <c r="H58" s="13">
        <f t="shared" si="1"/>
        <v>166783.65927848179</v>
      </c>
      <c r="I58" s="13">
        <f t="shared" si="9"/>
        <v>128609.82351120329</v>
      </c>
      <c r="J58" s="13">
        <f t="shared" si="10"/>
        <v>166784.21086511161</v>
      </c>
      <c r="K58" s="13">
        <f t="shared" si="11"/>
        <v>38174.387353908329</v>
      </c>
      <c r="L58" s="12">
        <f t="shared" si="2"/>
        <v>0.55158662980879647</v>
      </c>
      <c r="M58" s="21"/>
    </row>
    <row r="59" spans="1:33" ht="14.1" customHeight="1">
      <c r="A59" s="10">
        <v>38989</v>
      </c>
      <c r="B59" s="11">
        <v>1.7524200000000001</v>
      </c>
      <c r="C59" s="28">
        <v>0.24625043599581445</v>
      </c>
      <c r="D59" s="12">
        <v>0.5</v>
      </c>
      <c r="E59" s="12">
        <f t="shared" si="7"/>
        <v>629.03765499322719</v>
      </c>
      <c r="F59" s="13">
        <f t="shared" si="0"/>
        <v>358.95370687005806</v>
      </c>
      <c r="G59" s="13">
        <f t="shared" si="8"/>
        <v>100913.41958161189</v>
      </c>
      <c r="H59" s="13">
        <f t="shared" si="1"/>
        <v>176842.69474320833</v>
      </c>
      <c r="I59" s="13">
        <f t="shared" si="9"/>
        <v>129238.86116619651</v>
      </c>
      <c r="J59" s="13">
        <f t="shared" si="10"/>
        <v>176843.24759848739</v>
      </c>
      <c r="K59" s="13">
        <f t="shared" si="11"/>
        <v>47604.386432290878</v>
      </c>
      <c r="L59" s="12">
        <f t="shared" si="2"/>
        <v>0.55285527905735665</v>
      </c>
      <c r="M59" s="21"/>
    </row>
    <row r="60" spans="1:33" ht="14.1" customHeight="1">
      <c r="A60" s="10">
        <v>39021</v>
      </c>
      <c r="B60" s="11">
        <v>1.83799</v>
      </c>
      <c r="C60" s="28">
        <v>0.23890429958391124</v>
      </c>
      <c r="D60" s="12">
        <v>0.5</v>
      </c>
      <c r="E60" s="12">
        <f t="shared" si="7"/>
        <v>685.26711315253181</v>
      </c>
      <c r="F60" s="13">
        <f t="shared" si="0"/>
        <v>372.8350606654725</v>
      </c>
      <c r="G60" s="13">
        <f t="shared" si="8"/>
        <v>101286.25464227736</v>
      </c>
      <c r="H60" s="13">
        <f t="shared" si="1"/>
        <v>186163.12316995938</v>
      </c>
      <c r="I60" s="13">
        <f t="shared" si="9"/>
        <v>129924.12827934904</v>
      </c>
      <c r="J60" s="13">
        <f t="shared" si="10"/>
        <v>186163.67729680557</v>
      </c>
      <c r="K60" s="13">
        <f t="shared" si="11"/>
        <v>56239.549017456535</v>
      </c>
      <c r="L60" s="12">
        <f t="shared" si="2"/>
        <v>0.55412684619918851</v>
      </c>
      <c r="M60" s="21"/>
    </row>
    <row r="61" spans="1:33" ht="14.1" customHeight="1">
      <c r="A61" s="10">
        <v>39051</v>
      </c>
      <c r="B61" s="11">
        <v>2.0992899999999999</v>
      </c>
      <c r="C61" s="28">
        <v>0.35512732278045422</v>
      </c>
      <c r="D61" s="12">
        <v>0.5</v>
      </c>
      <c r="E61" s="12">
        <f t="shared" si="7"/>
        <v>117.06314486725098</v>
      </c>
      <c r="F61" s="13">
        <f t="shared" si="0"/>
        <v>55.763207973767791</v>
      </c>
      <c r="G61" s="13">
        <f t="shared" si="8"/>
        <v>101342.01785025113</v>
      </c>
      <c r="H61" s="13">
        <f t="shared" si="1"/>
        <v>212746.28465285368</v>
      </c>
      <c r="I61" s="13">
        <f t="shared" si="9"/>
        <v>130041.19142421629</v>
      </c>
      <c r="J61" s="13">
        <f t="shared" si="10"/>
        <v>212746.84005419162</v>
      </c>
      <c r="K61" s="13">
        <f t="shared" si="11"/>
        <v>82705.648629975331</v>
      </c>
      <c r="L61" s="12">
        <f>(IF(E61&lt;0,L60-E61,L60))*1.0023</f>
        <v>0.55540133794544666</v>
      </c>
      <c r="M61" s="21"/>
    </row>
    <row r="62" spans="1:33" ht="14.1" customHeight="1">
      <c r="A62" s="10">
        <v>39080</v>
      </c>
      <c r="B62" s="11">
        <v>2.6754699999999998</v>
      </c>
      <c r="C62" s="28">
        <v>0.63375469764263748</v>
      </c>
      <c r="D62" s="12">
        <v>0.5</v>
      </c>
      <c r="E62" s="12">
        <f t="shared" si="7"/>
        <v>-184.25439551735067</v>
      </c>
      <c r="F62" s="13">
        <f t="shared" si="0"/>
        <v>-68.868047676614083</v>
      </c>
      <c r="G62" s="13">
        <f t="shared" si="8"/>
        <v>101273.14980257451</v>
      </c>
      <c r="H62" s="13">
        <f t="shared" si="1"/>
        <v>270953.274102294</v>
      </c>
      <c r="I62" s="13">
        <f t="shared" si="9"/>
        <v>130041.19142421629</v>
      </c>
      <c r="J62" s="13">
        <f t="shared" si="10"/>
        <v>271138.50896168209</v>
      </c>
      <c r="K62" s="13">
        <f t="shared" si="11"/>
        <v>141097.3175374658</v>
      </c>
      <c r="L62" s="12">
        <f t="shared" ref="L62:L79" si="36">(IF(E62&lt;0,L61-E62,L61))*1.0023</f>
        <v>185.23485938806331</v>
      </c>
      <c r="M62" s="21"/>
      <c r="P62" s="14"/>
    </row>
    <row r="63" spans="1:33" ht="14.1" customHeight="1">
      <c r="A63" s="10">
        <v>39113</v>
      </c>
      <c r="B63" s="11">
        <v>2.78633</v>
      </c>
      <c r="C63" s="28">
        <v>0.61180861893450966</v>
      </c>
      <c r="D63" s="12">
        <v>0.5</v>
      </c>
      <c r="E63" s="12">
        <f t="shared" si="7"/>
        <v>-107.62584504280201</v>
      </c>
      <c r="F63" s="13">
        <f t="shared" si="0"/>
        <v>-38.626381312623423</v>
      </c>
      <c r="G63" s="13">
        <f t="shared" si="8"/>
        <v>101234.52342126188</v>
      </c>
      <c r="H63" s="13">
        <f t="shared" si="1"/>
        <v>282072.78964436462</v>
      </c>
      <c r="I63" s="13">
        <f t="shared" si="9"/>
        <v>130041.19142421629</v>
      </c>
      <c r="J63" s="13">
        <f t="shared" si="10"/>
        <v>282366.32392841566</v>
      </c>
      <c r="K63" s="13">
        <f t="shared" si="11"/>
        <v>152325.13250419937</v>
      </c>
      <c r="L63" s="12">
        <f t="shared" si="36"/>
        <v>293.53428405105632</v>
      </c>
      <c r="M63" s="21"/>
    </row>
    <row r="64" spans="1:33" ht="14.1" customHeight="1">
      <c r="A64" s="10">
        <v>39141</v>
      </c>
      <c r="B64" s="11">
        <v>2.8810700000000002</v>
      </c>
      <c r="C64" s="28">
        <v>0.65935178933153271</v>
      </c>
      <c r="D64" s="12">
        <v>0.5</v>
      </c>
      <c r="E64" s="12">
        <f t="shared" si="7"/>
        <v>-311.57425016351448</v>
      </c>
      <c r="F64" s="13">
        <f t="shared" si="0"/>
        <v>-108.14532453689583</v>
      </c>
      <c r="G64" s="13">
        <f t="shared" si="8"/>
        <v>101126.37809672499</v>
      </c>
      <c r="H64" s="13">
        <f t="shared" si="1"/>
        <v>291352.17414313147</v>
      </c>
      <c r="I64" s="13">
        <f t="shared" si="9"/>
        <v>130041.19142421629</v>
      </c>
      <c r="J64" s="13">
        <f t="shared" si="10"/>
        <v>291958.67442697473</v>
      </c>
      <c r="K64" s="13">
        <f t="shared" si="11"/>
        <v>161917.48300275844</v>
      </c>
      <c r="L64" s="12">
        <f t="shared" si="36"/>
        <v>606.50028384326424</v>
      </c>
      <c r="M64" s="21"/>
    </row>
    <row r="65" spans="1:16" ht="14.1" customHeight="1">
      <c r="A65" s="10">
        <v>39171</v>
      </c>
      <c r="B65" s="11">
        <v>3.18398</v>
      </c>
      <c r="C65" s="28">
        <v>0.78183646112600536</v>
      </c>
      <c r="D65" s="12">
        <v>0.5</v>
      </c>
      <c r="E65" s="12">
        <f t="shared" si="7"/>
        <v>-1723.7816615726217</v>
      </c>
      <c r="F65" s="13">
        <f t="shared" si="0"/>
        <v>-541.3921135097022</v>
      </c>
      <c r="G65" s="13">
        <f t="shared" si="8"/>
        <v>100584.98598321529</v>
      </c>
      <c r="H65" s="13">
        <f t="shared" si="1"/>
        <v>320260.5836708378</v>
      </c>
      <c r="I65" s="13">
        <f t="shared" si="9"/>
        <v>130041.19142421629</v>
      </c>
      <c r="J65" s="13">
        <f t="shared" si="10"/>
        <v>322596.22526472813</v>
      </c>
      <c r="K65" s="13">
        <f t="shared" si="11"/>
        <v>192555.03384051184</v>
      </c>
      <c r="L65" s="12">
        <f t="shared" si="36"/>
        <v>2335.6415938903428</v>
      </c>
      <c r="M65" s="21"/>
    </row>
    <row r="66" spans="1:16" ht="14.1" customHeight="1">
      <c r="A66" s="10">
        <v>39202</v>
      </c>
      <c r="B66" s="11">
        <v>3.8412700000000002</v>
      </c>
      <c r="C66" s="28">
        <v>0.91813643926788691</v>
      </c>
      <c r="D66" s="12">
        <v>0.5</v>
      </c>
      <c r="E66" s="12">
        <f t="shared" si="7"/>
        <v>-5629.1753202701711</v>
      </c>
      <c r="F66" s="13">
        <f t="shared" si="0"/>
        <v>-1465.4464071180028</v>
      </c>
      <c r="G66" s="13">
        <f t="shared" si="8"/>
        <v>99119.53957609729</v>
      </c>
      <c r="H66" s="13">
        <f t="shared" si="1"/>
        <v>380744.91378747526</v>
      </c>
      <c r="I66" s="13">
        <f t="shared" si="9"/>
        <v>130041.19142421629</v>
      </c>
      <c r="J66" s="13">
        <f t="shared" si="10"/>
        <v>388728.04978053836</v>
      </c>
      <c r="K66" s="13">
        <f t="shared" si="11"/>
        <v>258686.85835632207</v>
      </c>
      <c r="L66" s="12">
        <f t="shared" si="36"/>
        <v>7983.1359930630833</v>
      </c>
      <c r="M66" s="21"/>
    </row>
    <row r="67" spans="1:16" ht="14.1" customHeight="1">
      <c r="A67" s="10">
        <v>39233</v>
      </c>
      <c r="B67" s="11">
        <v>4.1096499999999994</v>
      </c>
      <c r="C67" s="28">
        <v>0.98312934171352961</v>
      </c>
      <c r="D67" s="12">
        <v>0.5</v>
      </c>
      <c r="E67" s="12">
        <f t="shared" si="7"/>
        <v>-8683.2232594731995</v>
      </c>
      <c r="F67" s="13">
        <f t="shared" ref="F67:F130" si="37">E67/B67</f>
        <v>-2112.8863186580857</v>
      </c>
      <c r="G67" s="13">
        <f t="shared" si="8"/>
        <v>97006.653257439204</v>
      </c>
      <c r="H67" s="13">
        <f t="shared" ref="H67:H130" si="38">G67*B67</f>
        <v>398663.39255943499</v>
      </c>
      <c r="I67" s="13">
        <f t="shared" si="9"/>
        <v>130041.19142421629</v>
      </c>
      <c r="J67" s="13">
        <f t="shared" si="10"/>
        <v>415368.08443825209</v>
      </c>
      <c r="K67" s="13">
        <f t="shared" si="11"/>
        <v>285326.89301403577</v>
      </c>
      <c r="L67" s="12">
        <f t="shared" si="36"/>
        <v>16704.691878817117</v>
      </c>
      <c r="M67" s="21"/>
    </row>
    <row r="68" spans="1:16" ht="14.1" customHeight="1">
      <c r="A68" s="10">
        <v>39262</v>
      </c>
      <c r="B68" s="11">
        <v>3.8207</v>
      </c>
      <c r="C68" s="28">
        <v>0.94021024967148492</v>
      </c>
      <c r="D68" s="12">
        <v>0.5</v>
      </c>
      <c r="E68" s="12">
        <f t="shared" ref="E68:E79" si="39">IF(C68&lt;D68,$E$2*(D68-C68)^3,2*$E$2*(D68-C68)^3)</f>
        <v>-6568.5751954124353</v>
      </c>
      <c r="F68" s="13">
        <f t="shared" si="37"/>
        <v>-1719.2072644835855</v>
      </c>
      <c r="G68" s="13">
        <f t="shared" ref="G68:G131" si="40">G67+F68</f>
        <v>95287.445992955618</v>
      </c>
      <c r="H68" s="13">
        <f t="shared" si="38"/>
        <v>364064.74490528554</v>
      </c>
      <c r="I68" s="13">
        <f t="shared" ref="I68:I79" si="41">IF(E68&gt;0,I67+E68,I67)</f>
        <v>130041.19142421629</v>
      </c>
      <c r="J68" s="13">
        <f t="shared" ref="J68:J131" si="42">H68+L68</f>
        <v>387391.54049378581</v>
      </c>
      <c r="K68" s="13">
        <f t="shared" ref="K68:K131" si="43">J68-I68</f>
        <v>257350.34906956952</v>
      </c>
      <c r="L68" s="12">
        <f t="shared" si="36"/>
        <v>23326.795588500281</v>
      </c>
      <c r="M68" s="21"/>
    </row>
    <row r="69" spans="1:16" ht="14.1" customHeight="1">
      <c r="A69" s="10">
        <v>39294</v>
      </c>
      <c r="B69" s="11">
        <v>4.4710299999999998</v>
      </c>
      <c r="C69" s="28">
        <v>0.99021526418786687</v>
      </c>
      <c r="D69" s="12">
        <v>0.5</v>
      </c>
      <c r="E69" s="12">
        <f t="shared" si="39"/>
        <v>-9070.9174650202822</v>
      </c>
      <c r="F69" s="13">
        <f t="shared" si="37"/>
        <v>-2028.8205324098212</v>
      </c>
      <c r="G69" s="13">
        <f t="shared" si="40"/>
        <v>93258.625460545794</v>
      </c>
      <c r="H69" s="13">
        <f t="shared" si="38"/>
        <v>416962.11219286406</v>
      </c>
      <c r="I69" s="13">
        <f t="shared" si="41"/>
        <v>130041.19142421629</v>
      </c>
      <c r="J69" s="13">
        <f t="shared" si="42"/>
        <v>449434.33998640772</v>
      </c>
      <c r="K69" s="13">
        <f t="shared" si="43"/>
        <v>319393.1485621914</v>
      </c>
      <c r="L69" s="12">
        <f t="shared" si="36"/>
        <v>32472.227793543661</v>
      </c>
      <c r="M69" s="21"/>
    </row>
    <row r="70" spans="1:16" ht="14.1" customHeight="1">
      <c r="A70" s="10">
        <v>39325</v>
      </c>
      <c r="B70" s="11">
        <v>5.2188299999999996</v>
      </c>
      <c r="C70" s="28">
        <v>0.99967627063774689</v>
      </c>
      <c r="D70" s="12">
        <v>0.5</v>
      </c>
      <c r="E70" s="12">
        <f t="shared" si="39"/>
        <v>-9606.316731198347</v>
      </c>
      <c r="F70" s="13">
        <f t="shared" si="37"/>
        <v>-1840.7031329241129</v>
      </c>
      <c r="G70" s="13">
        <f t="shared" si="40"/>
        <v>91417.92232762168</v>
      </c>
      <c r="H70" s="13">
        <f t="shared" si="38"/>
        <v>477094.59558106185</v>
      </c>
      <c r="I70" s="13">
        <f t="shared" si="41"/>
        <v>130041.19142421629</v>
      </c>
      <c r="J70" s="13">
        <f t="shared" si="42"/>
        <v>519269.92075821076</v>
      </c>
      <c r="K70" s="13">
        <f t="shared" si="43"/>
        <v>389228.72933399444</v>
      </c>
      <c r="L70" s="12">
        <f t="shared" si="36"/>
        <v>42175.325177148909</v>
      </c>
      <c r="M70" s="21"/>
    </row>
    <row r="71" spans="1:16" ht="14.1" customHeight="1">
      <c r="A71" s="10">
        <v>39353</v>
      </c>
      <c r="B71" s="11">
        <v>5.5522999999999998</v>
      </c>
      <c r="C71" s="28">
        <v>0.99967835316822129</v>
      </c>
      <c r="D71" s="12">
        <v>0.5</v>
      </c>
      <c r="E71" s="12">
        <f t="shared" si="39"/>
        <v>-9606.4368421495346</v>
      </c>
      <c r="F71" s="13">
        <f t="shared" si="37"/>
        <v>-1730.1725126793465</v>
      </c>
      <c r="G71" s="13">
        <f t="shared" si="40"/>
        <v>89687.749814942334</v>
      </c>
      <c r="H71" s="13">
        <f t="shared" si="38"/>
        <v>497973.29329750431</v>
      </c>
      <c r="I71" s="13">
        <f t="shared" si="41"/>
        <v>130041.19142421629</v>
      </c>
      <c r="J71" s="13">
        <f t="shared" si="42"/>
        <v>549874.1533694471</v>
      </c>
      <c r="K71" s="13">
        <f t="shared" si="43"/>
        <v>419832.96194523084</v>
      </c>
      <c r="L71" s="12">
        <f t="shared" si="36"/>
        <v>51900.860071942829</v>
      </c>
      <c r="M71" s="21"/>
    </row>
    <row r="72" spans="1:16" ht="14.1" customHeight="1">
      <c r="A72" s="10">
        <v>39386</v>
      </c>
      <c r="B72" s="11">
        <v>5.9547700000000008</v>
      </c>
      <c r="C72" s="28">
        <v>0.99968020466901186</v>
      </c>
      <c r="D72" s="12">
        <v>0.5</v>
      </c>
      <c r="E72" s="12">
        <f t="shared" si="39"/>
        <v>-9606.5436291928418</v>
      </c>
      <c r="F72" s="13">
        <f t="shared" si="37"/>
        <v>-1613.2518349479226</v>
      </c>
      <c r="G72" s="13">
        <f t="shared" si="40"/>
        <v>88074.497979994412</v>
      </c>
      <c r="H72" s="13">
        <f t="shared" si="38"/>
        <v>524463.37833633134</v>
      </c>
      <c r="I72" s="13">
        <f t="shared" si="41"/>
        <v>130041.19142421629</v>
      </c>
      <c r="J72" s="13">
        <f t="shared" si="42"/>
        <v>586112.24906597962</v>
      </c>
      <c r="K72" s="13">
        <f t="shared" si="43"/>
        <v>456071.05764176336</v>
      </c>
      <c r="L72" s="12">
        <f t="shared" si="36"/>
        <v>61648.870729648283</v>
      </c>
      <c r="M72" s="21"/>
    </row>
    <row r="73" spans="1:16" ht="14.1" customHeight="1">
      <c r="A73" s="10">
        <v>39416</v>
      </c>
      <c r="B73" s="11">
        <v>4.8717799999999993</v>
      </c>
      <c r="C73" s="28">
        <v>0.99206097173705943</v>
      </c>
      <c r="D73" s="12">
        <v>0.5</v>
      </c>
      <c r="E73" s="12">
        <f t="shared" si="39"/>
        <v>-9173.762341976013</v>
      </c>
      <c r="F73" s="13">
        <f t="shared" si="37"/>
        <v>-1883.0411763207728</v>
      </c>
      <c r="G73" s="13">
        <f t="shared" si="40"/>
        <v>86191.456803673645</v>
      </c>
      <c r="H73" s="13">
        <f t="shared" si="38"/>
        <v>419905.81542700116</v>
      </c>
      <c r="I73" s="13">
        <f t="shared" si="41"/>
        <v>130041.19142421629</v>
      </c>
      <c r="J73" s="13">
        <f t="shared" si="42"/>
        <v>490891.34055469022</v>
      </c>
      <c r="K73" s="13">
        <f t="shared" si="43"/>
        <v>360850.14913047396</v>
      </c>
      <c r="L73" s="12">
        <f t="shared" si="36"/>
        <v>70985.525127689034</v>
      </c>
      <c r="M73" s="21"/>
    </row>
    <row r="74" spans="1:16" ht="14.1" customHeight="1">
      <c r="A74" s="10">
        <v>39444</v>
      </c>
      <c r="B74" s="11">
        <v>5.2615600000000002</v>
      </c>
      <c r="C74" s="28">
        <v>0.99842221520984542</v>
      </c>
      <c r="D74" s="12">
        <v>0.5</v>
      </c>
      <c r="E74" s="12">
        <f t="shared" si="39"/>
        <v>-9534.1701521916875</v>
      </c>
      <c r="F74" s="13">
        <f t="shared" ref="F74:F81" si="44">E74/B74</f>
        <v>-1812.0424650087973</v>
      </c>
      <c r="G74" s="13">
        <f t="shared" ref="G74:G81" si="45">G73+F74</f>
        <v>84379.41433866485</v>
      </c>
      <c r="H74" s="13">
        <f t="shared" ref="H74:H81" si="46">G74*B74</f>
        <v>443967.35130774544</v>
      </c>
      <c r="I74" s="13">
        <f t="shared" si="41"/>
        <v>130041.19142421629</v>
      </c>
      <c r="J74" s="13">
        <f t="shared" si="42"/>
        <v>524672.24188676989</v>
      </c>
      <c r="K74" s="13">
        <f t="shared" si="43"/>
        <v>394631.05046255363</v>
      </c>
      <c r="L74" s="12">
        <f t="shared" si="36"/>
        <v>80704.890579024446</v>
      </c>
      <c r="M74" s="21"/>
      <c r="P74" s="14"/>
    </row>
    <row r="75" spans="1:16" ht="14.1" customHeight="1">
      <c r="A75" s="10">
        <v>39478</v>
      </c>
      <c r="B75" s="11">
        <v>4.3833900000000003</v>
      </c>
      <c r="C75" s="28">
        <v>0.9413976809777499</v>
      </c>
      <c r="D75" s="12">
        <v>0.5</v>
      </c>
      <c r="E75" s="12">
        <f t="shared" si="39"/>
        <v>-6621.873294825743</v>
      </c>
      <c r="F75" s="13">
        <f t="shared" si="44"/>
        <v>-1510.6739977108455</v>
      </c>
      <c r="G75" s="13">
        <f t="shared" si="45"/>
        <v>82868.740340953998</v>
      </c>
      <c r="H75" s="13">
        <f t="shared" si="46"/>
        <v>363246.00772313436</v>
      </c>
      <c r="I75" s="13">
        <f t="shared" si="41"/>
        <v>130041.19142421629</v>
      </c>
      <c r="J75" s="13">
        <f t="shared" si="42"/>
        <v>450773.62315389438</v>
      </c>
      <c r="K75" s="13">
        <f t="shared" si="43"/>
        <v>320732.43172967806</v>
      </c>
      <c r="L75" s="12">
        <f t="shared" si="36"/>
        <v>87527.615430760037</v>
      </c>
      <c r="M75" s="21"/>
    </row>
    <row r="76" spans="1:16" ht="14.1" customHeight="1">
      <c r="A76" s="10">
        <v>39507</v>
      </c>
      <c r="B76" s="11">
        <v>4.3485399999999998</v>
      </c>
      <c r="C76" s="28">
        <v>0.93701278453383219</v>
      </c>
      <c r="D76" s="12">
        <v>0.5</v>
      </c>
      <c r="E76" s="12">
        <f t="shared" si="39"/>
        <v>-6426.4798723665372</v>
      </c>
      <c r="F76" s="13">
        <f t="shared" si="44"/>
        <v>-1477.8477080506416</v>
      </c>
      <c r="G76" s="13">
        <f t="shared" si="45"/>
        <v>81390.892632903357</v>
      </c>
      <c r="H76" s="13">
        <f t="shared" si="46"/>
        <v>353931.55224988557</v>
      </c>
      <c r="I76" s="13">
        <f t="shared" si="41"/>
        <v>130041.19142421629</v>
      </c>
      <c r="J76" s="13">
        <f t="shared" si="42"/>
        <v>448101.74197220936</v>
      </c>
      <c r="K76" s="13">
        <f t="shared" si="43"/>
        <v>318060.55054799304</v>
      </c>
      <c r="L76" s="12">
        <f t="shared" si="36"/>
        <v>94170.189722323776</v>
      </c>
      <c r="M76" s="21"/>
    </row>
    <row r="77" spans="1:16" ht="14.1" customHeight="1">
      <c r="A77" s="10">
        <v>39538</v>
      </c>
      <c r="B77" s="11">
        <v>3.4727100000000002</v>
      </c>
      <c r="C77" s="28">
        <v>0.73079306071871131</v>
      </c>
      <c r="D77" s="12">
        <v>0.5</v>
      </c>
      <c r="E77" s="12">
        <f t="shared" si="39"/>
        <v>-946.58357694752829</v>
      </c>
      <c r="F77" s="13">
        <f t="shared" si="44"/>
        <v>-272.57777843457364</v>
      </c>
      <c r="G77" s="13">
        <f t="shared" si="45"/>
        <v>81118.314854468787</v>
      </c>
      <c r="H77" s="13">
        <f t="shared" si="46"/>
        <v>281700.38317826233</v>
      </c>
      <c r="I77" s="13">
        <f t="shared" si="41"/>
        <v>130041.19142421629</v>
      </c>
      <c r="J77" s="13">
        <f t="shared" si="42"/>
        <v>377035.92505612195</v>
      </c>
      <c r="K77" s="13">
        <f t="shared" si="43"/>
        <v>246994.73363190566</v>
      </c>
      <c r="L77" s="12">
        <f t="shared" si="36"/>
        <v>95335.541877859621</v>
      </c>
      <c r="M77" s="21"/>
    </row>
    <row r="78" spans="1:16" ht="14.1" customHeight="1">
      <c r="A78" s="10">
        <v>39568</v>
      </c>
      <c r="B78" s="11">
        <v>3.6931100000000003</v>
      </c>
      <c r="C78" s="28">
        <v>0.80794090489381343</v>
      </c>
      <c r="D78" s="12">
        <v>0.5</v>
      </c>
      <c r="E78" s="12">
        <f t="shared" si="39"/>
        <v>-2248.4998868759926</v>
      </c>
      <c r="F78" s="13">
        <f t="shared" si="44"/>
        <v>-608.83642428088854</v>
      </c>
      <c r="G78" s="13">
        <f t="shared" si="45"/>
        <v>80509.478430187897</v>
      </c>
      <c r="H78" s="13">
        <f t="shared" si="46"/>
        <v>297330.35988531128</v>
      </c>
      <c r="I78" s="13">
        <f t="shared" si="41"/>
        <v>130041.19142421629</v>
      </c>
      <c r="J78" s="13">
        <f t="shared" si="42"/>
        <v>395138.84494610579</v>
      </c>
      <c r="K78" s="13">
        <f t="shared" si="43"/>
        <v>265097.65352188947</v>
      </c>
      <c r="L78" s="12">
        <f t="shared" si="36"/>
        <v>97808.485060794497</v>
      </c>
      <c r="M78" s="21"/>
    </row>
    <row r="79" spans="1:16" ht="14.1" customHeight="1">
      <c r="A79" s="10">
        <v>39598</v>
      </c>
      <c r="B79" s="11">
        <v>3.4333499999999999</v>
      </c>
      <c r="C79" s="28">
        <v>0.72591006423982873</v>
      </c>
      <c r="D79" s="12">
        <v>0.5</v>
      </c>
      <c r="E79" s="12">
        <f t="shared" si="39"/>
        <v>-887.76386210635258</v>
      </c>
      <c r="F79" s="13">
        <f t="shared" si="44"/>
        <v>-258.57074347396934</v>
      </c>
      <c r="G79" s="13">
        <f t="shared" si="45"/>
        <v>80250.907686713923</v>
      </c>
      <c r="H79" s="13">
        <f t="shared" si="46"/>
        <v>275529.45390617923</v>
      </c>
      <c r="I79" s="13">
        <f t="shared" si="41"/>
        <v>130041.19142421629</v>
      </c>
      <c r="J79" s="13">
        <f t="shared" si="42"/>
        <v>374452.70420160273</v>
      </c>
      <c r="K79" s="13">
        <f t="shared" si="43"/>
        <v>244411.51277738644</v>
      </c>
      <c r="L79" s="12">
        <f t="shared" si="36"/>
        <v>98923.250295423524</v>
      </c>
      <c r="M79" s="21">
        <f>9.89/13</f>
        <v>0.76076923076923086</v>
      </c>
    </row>
    <row r="80" spans="1:16" ht="14.1" customHeight="1">
      <c r="A80" s="10">
        <v>39629</v>
      </c>
      <c r="B80" s="11">
        <v>2.7361</v>
      </c>
      <c r="C80" s="28">
        <v>0.48616600790513836</v>
      </c>
      <c r="D80" s="12">
        <v>0.5</v>
      </c>
      <c r="E80" s="12">
        <f>IF(C80&lt;D80,$E$2*(D80-C80)^3+M80,2*$E$2*(D80-C80)^3)</f>
        <v>0.17947573452123666</v>
      </c>
      <c r="F80" s="13">
        <f t="shared" si="44"/>
        <v>6.5595458689827371E-2</v>
      </c>
      <c r="G80" s="13">
        <f t="shared" si="45"/>
        <v>80250.973282172607</v>
      </c>
      <c r="H80" s="13">
        <f t="shared" si="46"/>
        <v>219574.68799735248</v>
      </c>
      <c r="I80" s="13">
        <f>IF(E80&gt;0,I79+E80-M80,I79)</f>
        <v>130041.2933545155</v>
      </c>
      <c r="J80" s="13">
        <f t="shared" si="42"/>
        <v>318725.38404466567</v>
      </c>
      <c r="K80" s="13">
        <f t="shared" si="43"/>
        <v>188684.09069015016</v>
      </c>
      <c r="L80" s="12">
        <f>(IF(E80&lt;0,L79-E80,L79-M80))*1.0023</f>
        <v>99150.696047313177</v>
      </c>
      <c r="M80" s="21">
        <f>$M$79*$E$2*(D80-C80)^3</f>
        <v>7.7545435317388847E-2</v>
      </c>
    </row>
    <row r="81" spans="1:16" ht="14.1" customHeight="1">
      <c r="A81" s="10">
        <v>39660</v>
      </c>
      <c r="B81" s="11">
        <v>2.7757199999999997</v>
      </c>
      <c r="C81" s="28">
        <v>0.4954710144927536</v>
      </c>
      <c r="D81" s="12">
        <v>0.5</v>
      </c>
      <c r="E81" s="12">
        <f t="shared" ref="E81:E144" si="47">IF(C81&lt;D81,$E$2*(D81-C81)^3+M81,2*$E$2*(D81-C81)^3)</f>
        <v>6.297467903660872E-3</v>
      </c>
      <c r="F81" s="13">
        <f t="shared" si="44"/>
        <v>2.2687691495038667E-3</v>
      </c>
      <c r="G81" s="13">
        <f t="shared" si="45"/>
        <v>80250.975550941759</v>
      </c>
      <c r="H81" s="13">
        <f t="shared" si="46"/>
        <v>222754.23785626004</v>
      </c>
      <c r="I81" s="13">
        <f t="shared" ref="I81:I144" si="48">IF(E81&gt;0,I80+E81-M81,I80)</f>
        <v>130041.29693105909</v>
      </c>
      <c r="J81" s="13">
        <f t="shared" si="42"/>
        <v>322132.97777729959</v>
      </c>
      <c r="K81" s="13">
        <f t="shared" si="43"/>
        <v>192091.68084624049</v>
      </c>
      <c r="L81" s="12">
        <f t="shared" ref="L81:L144" si="49">(IF(E81&lt;0,L80-E81,L80-M81))*1.0023</f>
        <v>99378.739921039552</v>
      </c>
      <c r="M81" s="21">
        <f t="shared" ref="M81:M92" si="50">$M$79*$E$2*(D81-C81)^3</f>
        <v>2.7209243148626485E-3</v>
      </c>
    </row>
    <row r="82" spans="1:16" ht="14.1" customHeight="1">
      <c r="A82" s="10">
        <v>39689</v>
      </c>
      <c r="B82" s="11">
        <v>2.39737</v>
      </c>
      <c r="C82" s="28">
        <v>0.35553555355535554</v>
      </c>
      <c r="D82" s="12">
        <v>0.5</v>
      </c>
      <c r="E82" s="12">
        <f t="shared" si="47"/>
        <v>204.38362765171976</v>
      </c>
      <c r="F82" s="13">
        <f t="shared" si="37"/>
        <v>85.253268227983071</v>
      </c>
      <c r="G82" s="13">
        <f t="shared" si="40"/>
        <v>80336.228819169744</v>
      </c>
      <c r="H82" s="13">
        <f t="shared" si="38"/>
        <v>192595.66488421298</v>
      </c>
      <c r="I82" s="13">
        <f t="shared" si="48"/>
        <v>130157.37325956378</v>
      </c>
      <c r="J82" s="13">
        <f t="shared" si="42"/>
        <v>292114.46550113586</v>
      </c>
      <c r="K82" s="13">
        <f t="shared" si="43"/>
        <v>161957.09224157207</v>
      </c>
      <c r="L82" s="12">
        <f t="shared" si="49"/>
        <v>99518.800616922876</v>
      </c>
      <c r="M82" s="21">
        <f t="shared" si="50"/>
        <v>88.307299147029639</v>
      </c>
    </row>
    <row r="83" spans="1:16" ht="14.1" customHeight="1">
      <c r="A83" s="10">
        <v>39717</v>
      </c>
      <c r="B83" s="11">
        <v>2.2937800000000004</v>
      </c>
      <c r="C83" s="28">
        <v>0.30727923627684967</v>
      </c>
      <c r="D83" s="12">
        <v>0.5</v>
      </c>
      <c r="E83" s="12">
        <f t="shared" si="47"/>
        <v>485.23117328226238</v>
      </c>
      <c r="F83" s="13">
        <f t="shared" si="37"/>
        <v>211.54215891770889</v>
      </c>
      <c r="G83" s="13">
        <f t="shared" si="40"/>
        <v>80547.770978087457</v>
      </c>
      <c r="H83" s="13">
        <f t="shared" si="38"/>
        <v>184758.86611411747</v>
      </c>
      <c r="I83" s="13">
        <f t="shared" si="48"/>
        <v>130432.95234443356</v>
      </c>
      <c r="J83" s="13">
        <f t="shared" si="42"/>
        <v>284296.42568424344</v>
      </c>
      <c r="K83" s="13">
        <f t="shared" si="43"/>
        <v>153863.47333980986</v>
      </c>
      <c r="L83" s="12">
        <f t="shared" si="49"/>
        <v>99537.559570125974</v>
      </c>
      <c r="M83" s="21">
        <f t="shared" si="50"/>
        <v>209.65208841247599</v>
      </c>
    </row>
    <row r="84" spans="1:16" ht="14.1" customHeight="1">
      <c r="A84" s="10">
        <v>39752</v>
      </c>
      <c r="B84" s="11">
        <v>1.72879</v>
      </c>
      <c r="C84" s="28">
        <v>8.3926453143534988E-2</v>
      </c>
      <c r="D84" s="12">
        <v>0.5</v>
      </c>
      <c r="E84" s="12">
        <f t="shared" si="47"/>
        <v>4882.8511472332066</v>
      </c>
      <c r="F84" s="13">
        <f t="shared" si="37"/>
        <v>2824.4327808659273</v>
      </c>
      <c r="G84" s="13">
        <f t="shared" si="40"/>
        <v>83372.203758953387</v>
      </c>
      <c r="H84" s="13">
        <f t="shared" si="38"/>
        <v>144133.03213644103</v>
      </c>
      <c r="I84" s="13">
        <f t="shared" si="48"/>
        <v>133206.08755256076</v>
      </c>
      <c r="J84" s="13">
        <f t="shared" si="42"/>
        <v>241784.95980781235</v>
      </c>
      <c r="K84" s="13">
        <f t="shared" si="43"/>
        <v>108578.8722552516</v>
      </c>
      <c r="L84" s="12">
        <f t="shared" si="49"/>
        <v>97651.927671371319</v>
      </c>
      <c r="M84" s="21">
        <f t="shared" si="50"/>
        <v>2109.7159391060031</v>
      </c>
    </row>
    <row r="85" spans="1:16" ht="14.1" customHeight="1">
      <c r="A85" s="10">
        <v>39780</v>
      </c>
      <c r="B85" s="11">
        <v>1.8711600000000002</v>
      </c>
      <c r="C85" s="28">
        <v>0.12853773584905662</v>
      </c>
      <c r="D85" s="12">
        <v>0.5</v>
      </c>
      <c r="E85" s="12">
        <f t="shared" si="47"/>
        <v>3474.6196747009481</v>
      </c>
      <c r="F85" s="13">
        <f t="shared" si="37"/>
        <v>1856.9334929674362</v>
      </c>
      <c r="G85" s="13">
        <f t="shared" si="40"/>
        <v>85229.137251920823</v>
      </c>
      <c r="H85" s="13">
        <f t="shared" si="38"/>
        <v>159477.35246030419</v>
      </c>
      <c r="I85" s="13">
        <f t="shared" si="48"/>
        <v>135179.44079725767</v>
      </c>
      <c r="J85" s="13">
        <f t="shared" si="42"/>
        <v>255849.16022252661</v>
      </c>
      <c r="K85" s="13">
        <f t="shared" si="43"/>
        <v>120669.71942526894</v>
      </c>
      <c r="L85" s="12">
        <f t="shared" si="49"/>
        <v>96371.807762222423</v>
      </c>
      <c r="M85" s="21">
        <f t="shared" si="50"/>
        <v>1501.2664300040358</v>
      </c>
    </row>
    <row r="86" spans="1:16" ht="14.1" customHeight="1">
      <c r="A86" s="10">
        <v>39813</v>
      </c>
      <c r="B86" s="11">
        <v>1.82081</v>
      </c>
      <c r="C86" s="28">
        <v>9.7218155197657391E-2</v>
      </c>
      <c r="D86" s="12">
        <v>0.5</v>
      </c>
      <c r="E86" s="12">
        <f t="shared" si="47"/>
        <v>4429.6848557775002</v>
      </c>
      <c r="F86" s="13">
        <f t="shared" si="37"/>
        <v>2432.8100437593707</v>
      </c>
      <c r="G86" s="13">
        <f t="shared" si="40"/>
        <v>87661.947295680191</v>
      </c>
      <c r="H86" s="13">
        <f t="shared" si="38"/>
        <v>159615.75025544746</v>
      </c>
      <c r="I86" s="13">
        <f t="shared" si="48"/>
        <v>137695.20764413875</v>
      </c>
      <c r="J86" s="13">
        <f t="shared" si="42"/>
        <v>254290.89315520611</v>
      </c>
      <c r="K86" s="13">
        <f t="shared" si="43"/>
        <v>116595.68551106736</v>
      </c>
      <c r="L86" s="12">
        <f t="shared" si="49"/>
        <v>94675.142899758634</v>
      </c>
      <c r="M86" s="21">
        <f t="shared" si="50"/>
        <v>1913.9180088964383</v>
      </c>
      <c r="P86" s="14"/>
    </row>
    <row r="87" spans="1:16" ht="14.1" customHeight="1">
      <c r="A87" s="10">
        <v>39836</v>
      </c>
      <c r="B87" s="11">
        <v>1.9906600000000001</v>
      </c>
      <c r="C87" s="28">
        <v>0.17172011661807579</v>
      </c>
      <c r="D87" s="12">
        <v>0.5</v>
      </c>
      <c r="E87" s="12">
        <f t="shared" si="47"/>
        <v>2398.2584387364209</v>
      </c>
      <c r="F87" s="13">
        <f t="shared" si="37"/>
        <v>1204.7554272132966</v>
      </c>
      <c r="G87" s="13">
        <f t="shared" si="40"/>
        <v>88866.702722893489</v>
      </c>
      <c r="H87" s="13">
        <f t="shared" si="38"/>
        <v>176903.39044235516</v>
      </c>
      <c r="I87" s="13">
        <f t="shared" si="48"/>
        <v>139057.25918208429</v>
      </c>
      <c r="J87" s="13">
        <f t="shared" si="42"/>
        <v>270757.69599412056</v>
      </c>
      <c r="K87" s="13">
        <f t="shared" si="43"/>
        <v>131700.43681203626</v>
      </c>
      <c r="L87" s="12">
        <f t="shared" si="49"/>
        <v>93854.305551765385</v>
      </c>
      <c r="M87" s="21">
        <f t="shared" si="50"/>
        <v>1036.2069007908783</v>
      </c>
    </row>
    <row r="88" spans="1:16" ht="14.1" customHeight="1">
      <c r="A88" s="10">
        <v>39871</v>
      </c>
      <c r="B88" s="11">
        <v>2.0828500000000001</v>
      </c>
      <c r="C88" s="28">
        <v>0.20869565217391303</v>
      </c>
      <c r="D88" s="12">
        <v>0.5</v>
      </c>
      <c r="E88" s="12">
        <f t="shared" si="47"/>
        <v>1675.730097141701</v>
      </c>
      <c r="F88" s="13">
        <f t="shared" si="37"/>
        <v>804.53709923503891</v>
      </c>
      <c r="G88" s="13">
        <f t="shared" si="40"/>
        <v>89671.239822128526</v>
      </c>
      <c r="H88" s="13">
        <f t="shared" si="38"/>
        <v>186771.74186352041</v>
      </c>
      <c r="I88" s="13">
        <f t="shared" si="48"/>
        <v>140008.96260116869</v>
      </c>
      <c r="J88" s="13">
        <f t="shared" si="42"/>
        <v>280116.22037863801</v>
      </c>
      <c r="K88" s="13">
        <f t="shared" si="43"/>
        <v>140107.25777746932</v>
      </c>
      <c r="L88" s="12">
        <f t="shared" si="49"/>
        <v>93344.478515117618</v>
      </c>
      <c r="M88" s="21">
        <f t="shared" si="50"/>
        <v>724.02667805729243</v>
      </c>
    </row>
    <row r="89" spans="1:16" ht="14.1" customHeight="1">
      <c r="A89" s="10">
        <v>39903</v>
      </c>
      <c r="B89" s="11">
        <v>2.3732099999999998</v>
      </c>
      <c r="C89" s="28">
        <v>0.27620967741935482</v>
      </c>
      <c r="D89" s="12">
        <v>0.5</v>
      </c>
      <c r="E89" s="12">
        <f t="shared" si="47"/>
        <v>759.77863456295131</v>
      </c>
      <c r="F89" s="13">
        <f t="shared" si="37"/>
        <v>320.14808405617345</v>
      </c>
      <c r="G89" s="13">
        <f t="shared" si="40"/>
        <v>89991.387906184696</v>
      </c>
      <c r="H89" s="13">
        <f t="shared" si="38"/>
        <v>213568.46169283657</v>
      </c>
      <c r="I89" s="13">
        <f t="shared" si="48"/>
        <v>140440.46641284708</v>
      </c>
      <c r="J89" s="13">
        <f t="shared" si="42"/>
        <v>306798.60265356174</v>
      </c>
      <c r="K89" s="13">
        <f t="shared" si="43"/>
        <v>166358.13624071467</v>
      </c>
      <c r="L89" s="12">
        <f t="shared" si="49"/>
        <v>93230.140960725199</v>
      </c>
      <c r="M89" s="21">
        <f t="shared" si="50"/>
        <v>328.27482288456042</v>
      </c>
    </row>
    <row r="90" spans="1:16" ht="14.1" customHeight="1">
      <c r="A90" s="10">
        <v>39933</v>
      </c>
      <c r="B90" s="11">
        <v>2.4775700000000001</v>
      </c>
      <c r="C90" s="28">
        <v>0.30604065273403952</v>
      </c>
      <c r="D90" s="12">
        <v>0.5</v>
      </c>
      <c r="E90" s="12">
        <f t="shared" si="47"/>
        <v>494.64692271804836</v>
      </c>
      <c r="F90" s="13">
        <f t="shared" si="37"/>
        <v>199.65002914874185</v>
      </c>
      <c r="G90" s="13">
        <f t="shared" si="40"/>
        <v>90191.037935333443</v>
      </c>
      <c r="H90" s="13">
        <f t="shared" si="38"/>
        <v>223454.60985744407</v>
      </c>
      <c r="I90" s="13">
        <f t="shared" si="48"/>
        <v>140721.39301814782</v>
      </c>
      <c r="J90" s="13">
        <f t="shared" si="42"/>
        <v>316684.96826823161</v>
      </c>
      <c r="K90" s="13">
        <f t="shared" si="43"/>
        <v>175963.57525008378</v>
      </c>
      <c r="L90" s="12">
        <f t="shared" si="49"/>
        <v>93230.358410787536</v>
      </c>
      <c r="M90" s="21">
        <f t="shared" si="50"/>
        <v>213.72031741727821</v>
      </c>
    </row>
    <row r="91" spans="1:16" ht="14.1" customHeight="1">
      <c r="A91" s="10">
        <v>39960</v>
      </c>
      <c r="B91" s="11">
        <v>2.63293</v>
      </c>
      <c r="C91" s="28">
        <v>0.36798632868128739</v>
      </c>
      <c r="D91" s="12">
        <v>0.5</v>
      </c>
      <c r="E91" s="12">
        <f t="shared" si="47"/>
        <v>155.96239543561748</v>
      </c>
      <c r="F91" s="13">
        <f t="shared" si="37"/>
        <v>59.235298863098329</v>
      </c>
      <c r="G91" s="13">
        <f t="shared" si="40"/>
        <v>90250.273234196546</v>
      </c>
      <c r="H91" s="13">
        <f t="shared" si="38"/>
        <v>237622.65190651311</v>
      </c>
      <c r="I91" s="13">
        <f t="shared" si="48"/>
        <v>140809.96930214358</v>
      </c>
      <c r="J91" s="13">
        <f t="shared" si="42"/>
        <v>330999.89904214931</v>
      </c>
      <c r="K91" s="13">
        <f t="shared" si="43"/>
        <v>190189.92974000573</v>
      </c>
      <c r="L91" s="12">
        <f t="shared" si="49"/>
        <v>93377.247135636178</v>
      </c>
      <c r="M91" s="21">
        <f t="shared" si="50"/>
        <v>67.386111439853948</v>
      </c>
    </row>
    <row r="92" spans="1:16" ht="14.1" customHeight="1">
      <c r="A92" s="10">
        <v>39994</v>
      </c>
      <c r="B92" s="11">
        <v>2.9593600000000002</v>
      </c>
      <c r="C92" s="28">
        <v>0.49957543164449475</v>
      </c>
      <c r="D92" s="12">
        <v>0.5</v>
      </c>
      <c r="E92" s="12">
        <f t="shared" si="47"/>
        <v>5.1880724796473036E-6</v>
      </c>
      <c r="F92" s="13">
        <f t="shared" si="37"/>
        <v>1.753106239067671E-6</v>
      </c>
      <c r="G92" s="13">
        <f t="shared" si="40"/>
        <v>90250.273235949659</v>
      </c>
      <c r="H92" s="13">
        <f t="shared" si="38"/>
        <v>267083.04860354</v>
      </c>
      <c r="I92" s="13">
        <f t="shared" si="48"/>
        <v>140809.96930509005</v>
      </c>
      <c r="J92" s="13">
        <f t="shared" si="42"/>
        <v>360675.06340534135</v>
      </c>
      <c r="K92" s="13">
        <f t="shared" si="43"/>
        <v>219865.0941002513</v>
      </c>
      <c r="L92" s="12">
        <f t="shared" si="49"/>
        <v>93592.014801801386</v>
      </c>
      <c r="M92" s="21">
        <f t="shared" si="50"/>
        <v>2.2415918227921292E-6</v>
      </c>
    </row>
    <row r="93" spans="1:16" ht="14.1" customHeight="1">
      <c r="A93" s="10">
        <v>40025</v>
      </c>
      <c r="B93" s="11">
        <v>3.4120599999999999</v>
      </c>
      <c r="C93" s="28">
        <v>0.6428571428571429</v>
      </c>
      <c r="D93" s="12">
        <v>0.5</v>
      </c>
      <c r="E93" s="12">
        <f>IF(C93&lt;D93,$E$2*(D93-C93)^3+M93,2*($M$79+1)*$E$2*(D93-C93)^3)</f>
        <v>-395.27472527472565</v>
      </c>
      <c r="F93" s="13">
        <f t="shared" si="37"/>
        <v>-115.84635829227085</v>
      </c>
      <c r="G93" s="13">
        <f t="shared" si="40"/>
        <v>90134.426877657388</v>
      </c>
      <c r="H93" s="13">
        <f t="shared" si="38"/>
        <v>307544.07257217966</v>
      </c>
      <c r="I93" s="13">
        <f t="shared" si="48"/>
        <v>140809.96930509005</v>
      </c>
      <c r="J93" s="13">
        <f t="shared" si="42"/>
        <v>401747.53286516806</v>
      </c>
      <c r="K93" s="13">
        <f t="shared" si="43"/>
        <v>260937.56356007801</v>
      </c>
      <c r="L93" s="12">
        <f t="shared" si="49"/>
        <v>94203.460292988384</v>
      </c>
      <c r="M93" s="21">
        <f>9.42/13</f>
        <v>0.72461538461538466</v>
      </c>
    </row>
    <row r="94" spans="1:16" ht="14.1" customHeight="1">
      <c r="A94" s="10">
        <v>40056</v>
      </c>
      <c r="B94" s="11">
        <v>2.6677499999999998</v>
      </c>
      <c r="C94" s="28">
        <v>0.38523902711769642</v>
      </c>
      <c r="D94" s="12">
        <v>0.5</v>
      </c>
      <c r="E94" s="12">
        <f t="shared" si="47"/>
        <v>100.35422222640338</v>
      </c>
      <c r="F94" s="13">
        <f t="shared" si="37"/>
        <v>37.61755120472435</v>
      </c>
      <c r="G94" s="13">
        <f t="shared" si="40"/>
        <v>90172.044428862107</v>
      </c>
      <c r="H94" s="13">
        <f t="shared" si="38"/>
        <v>240556.47152509689</v>
      </c>
      <c r="I94" s="13">
        <f t="shared" si="48"/>
        <v>140868.15864001168</v>
      </c>
      <c r="J94" s="13">
        <f t="shared" si="42"/>
        <v>334934.33791021357</v>
      </c>
      <c r="K94" s="13">
        <f t="shared" si="43"/>
        <v>194066.17927020189</v>
      </c>
      <c r="L94" s="12">
        <f t="shared" si="49"/>
        <v>94377.866385116693</v>
      </c>
      <c r="M94" s="21">
        <f>$M$93*$E$2*(D94-C94)^3</f>
        <v>42.164887304760029</v>
      </c>
    </row>
    <row r="95" spans="1:16" ht="14.1" customHeight="1">
      <c r="A95" s="10">
        <v>40086</v>
      </c>
      <c r="B95" s="11">
        <v>2.7794299999999996</v>
      </c>
      <c r="C95" s="28">
        <v>0.37871631008613504</v>
      </c>
      <c r="D95" s="12">
        <v>0.5</v>
      </c>
      <c r="E95" s="12">
        <f t="shared" si="47"/>
        <v>118.45685270311401</v>
      </c>
      <c r="F95" s="13">
        <f t="shared" si="37"/>
        <v>42.619117122256732</v>
      </c>
      <c r="G95" s="13">
        <f t="shared" si="40"/>
        <v>90214.663545984367</v>
      </c>
      <c r="H95" s="13">
        <f t="shared" si="38"/>
        <v>250745.34229961529</v>
      </c>
      <c r="I95" s="13">
        <f t="shared" si="48"/>
        <v>140936.84459385381</v>
      </c>
      <c r="J95" s="13">
        <f t="shared" si="42"/>
        <v>345290.3924054894</v>
      </c>
      <c r="K95" s="13">
        <f t="shared" si="43"/>
        <v>204353.5478116356</v>
      </c>
      <c r="L95" s="12">
        <f t="shared" si="49"/>
        <v>94545.050105874092</v>
      </c>
      <c r="M95" s="21">
        <f t="shared" ref="M95:M96" si="51">$M$93*$E$2*(D95-C95)^3</f>
        <v>49.770898860987238</v>
      </c>
    </row>
    <row r="96" spans="1:16" ht="14.1" customHeight="1">
      <c r="A96" s="10">
        <v>40116</v>
      </c>
      <c r="B96" s="11">
        <v>2.9958499999999999</v>
      </c>
      <c r="C96" s="28">
        <v>0.47330567081604424</v>
      </c>
      <c r="D96" s="12">
        <v>0.5</v>
      </c>
      <c r="E96" s="12">
        <f t="shared" si="47"/>
        <v>1.2630193977402415</v>
      </c>
      <c r="F96" s="13">
        <f t="shared" si="37"/>
        <v>0.42158966494992794</v>
      </c>
      <c r="G96" s="13">
        <f t="shared" si="40"/>
        <v>90215.085135649322</v>
      </c>
      <c r="H96" s="13">
        <f t="shared" si="38"/>
        <v>270270.86280363501</v>
      </c>
      <c r="I96" s="13">
        <f t="shared" si="48"/>
        <v>140937.57694230031</v>
      </c>
      <c r="J96" s="13">
        <f t="shared" si="42"/>
        <v>365032.83463325817</v>
      </c>
      <c r="K96" s="13">
        <f t="shared" si="43"/>
        <v>224095.25769095786</v>
      </c>
      <c r="L96" s="12">
        <f t="shared" si="49"/>
        <v>94761.971829623173</v>
      </c>
      <c r="M96" s="21">
        <f t="shared" si="51"/>
        <v>0.53067095123608721</v>
      </c>
    </row>
    <row r="97" spans="1:16" ht="14.1" customHeight="1">
      <c r="A97" s="10">
        <v>40147</v>
      </c>
      <c r="B97" s="11">
        <v>3.1953</v>
      </c>
      <c r="C97" s="28">
        <v>0.53382838283828382</v>
      </c>
      <c r="D97" s="12">
        <v>0.5</v>
      </c>
      <c r="E97" s="12">
        <f>IF(C97&lt;D97,$E$2*(D97-C97)^3+M97,2*($M$93+1)*$E$2*(D97-C97)^3)</f>
        <v>-5.1407524574022121</v>
      </c>
      <c r="F97" s="13">
        <f t="shared" si="37"/>
        <v>-1.6088481386418214</v>
      </c>
      <c r="G97" s="13">
        <f t="shared" si="40"/>
        <v>90213.476287510683</v>
      </c>
      <c r="H97" s="13">
        <f t="shared" si="38"/>
        <v>288259.1207814829</v>
      </c>
      <c r="I97" s="13">
        <f t="shared" si="48"/>
        <v>140937.57694230031</v>
      </c>
      <c r="J97" s="13">
        <f t="shared" si="42"/>
        <v>383244.19772250229</v>
      </c>
      <c r="K97" s="13">
        <f t="shared" si="43"/>
        <v>242306.62078020198</v>
      </c>
      <c r="L97" s="12">
        <f t="shared" si="49"/>
        <v>94985.076941019361</v>
      </c>
      <c r="M97" s="21"/>
    </row>
    <row r="98" spans="1:16" ht="14.1" customHeight="1">
      <c r="A98" s="10">
        <v>40178</v>
      </c>
      <c r="B98" s="11">
        <v>3.2771399999999997</v>
      </c>
      <c r="C98" s="28">
        <v>0.50614922109866078</v>
      </c>
      <c r="D98" s="12">
        <v>0.5</v>
      </c>
      <c r="E98" s="12">
        <f>IF(C98&lt;D98,$E$2*(D98-C98)^3+M98,2*($M$93+1)*$E$2*(D98-C98)^3)</f>
        <v>-3.0877583654791232E-2</v>
      </c>
      <c r="F98" s="13">
        <f t="shared" si="37"/>
        <v>-9.4221130787184044E-3</v>
      </c>
      <c r="G98" s="13">
        <f t="shared" si="40"/>
        <v>90213.466865397597</v>
      </c>
      <c r="H98" s="13">
        <f t="shared" si="38"/>
        <v>295642.16080326907</v>
      </c>
      <c r="I98" s="13">
        <f t="shared" si="48"/>
        <v>140937.57694230031</v>
      </c>
      <c r="J98" s="13">
        <f t="shared" si="42"/>
        <v>390845.73436985491</v>
      </c>
      <c r="K98" s="13">
        <f t="shared" si="43"/>
        <v>249908.1574275546</v>
      </c>
      <c r="L98" s="12">
        <f t="shared" si="49"/>
        <v>95203.573566585808</v>
      </c>
      <c r="M98" s="21">
        <f>9.52/13</f>
        <v>0.73230769230769233</v>
      </c>
      <c r="P98" s="14"/>
    </row>
    <row r="99" spans="1:16" ht="14.1" customHeight="1">
      <c r="A99" s="10">
        <v>40207</v>
      </c>
      <c r="B99" s="11">
        <v>2.98929</v>
      </c>
      <c r="C99" s="28">
        <v>0.39684696928513186</v>
      </c>
      <c r="D99" s="12">
        <v>0.5</v>
      </c>
      <c r="E99" s="12">
        <f t="shared" si="47"/>
        <v>73.203482229611339</v>
      </c>
      <c r="F99" s="13">
        <f t="shared" si="37"/>
        <v>24.488584991623878</v>
      </c>
      <c r="G99" s="13">
        <f t="shared" si="40"/>
        <v>90237.955450389214</v>
      </c>
      <c r="H99" s="13">
        <f t="shared" si="38"/>
        <v>269747.41784829396</v>
      </c>
      <c r="I99" s="13">
        <f t="shared" si="48"/>
        <v>140979.83472511492</v>
      </c>
      <c r="J99" s="13">
        <f t="shared" si="42"/>
        <v>365138.94275955926</v>
      </c>
      <c r="K99" s="13">
        <f t="shared" si="43"/>
        <v>224159.10803444433</v>
      </c>
      <c r="L99" s="12">
        <f t="shared" si="49"/>
        <v>95391.524911265282</v>
      </c>
      <c r="M99" s="21">
        <f>$M$98*$E$2*(D99-C99)^3</f>
        <v>30.945699415004437</v>
      </c>
    </row>
    <row r="100" spans="1:16" ht="14.1" customHeight="1">
      <c r="A100" s="10">
        <v>40235</v>
      </c>
      <c r="B100" s="11">
        <v>3.0519400000000001</v>
      </c>
      <c r="C100" s="28">
        <v>0.42636708175419602</v>
      </c>
      <c r="D100" s="12">
        <v>0.5</v>
      </c>
      <c r="E100" s="12">
        <f t="shared" si="47"/>
        <v>26.62574707248109</v>
      </c>
      <c r="F100" s="13">
        <f t="shared" si="37"/>
        <v>8.7242039727127949</v>
      </c>
      <c r="G100" s="13">
        <f t="shared" si="40"/>
        <v>90246.679654361928</v>
      </c>
      <c r="H100" s="13">
        <f t="shared" si="38"/>
        <v>275427.45150433335</v>
      </c>
      <c r="I100" s="13">
        <f t="shared" si="48"/>
        <v>140995.20482777664</v>
      </c>
      <c r="J100" s="13">
        <f t="shared" si="42"/>
        <v>371027.09539050166</v>
      </c>
      <c r="K100" s="13">
        <f t="shared" si="43"/>
        <v>230031.89056272502</v>
      </c>
      <c r="L100" s="12">
        <f t="shared" si="49"/>
        <v>95599.643886168298</v>
      </c>
      <c r="M100" s="21">
        <f t="shared" ref="M100:M146" si="52">$M$98*$E$2*(D100-C100)^3</f>
        <v>11.255644410746891</v>
      </c>
    </row>
    <row r="101" spans="1:16" ht="14.1" customHeight="1">
      <c r="A101" s="10">
        <v>40268</v>
      </c>
      <c r="B101" s="11">
        <v>3.1090999999999998</v>
      </c>
      <c r="C101" s="28">
        <v>0.39063761097659405</v>
      </c>
      <c r="D101" s="12">
        <v>0.5</v>
      </c>
      <c r="E101" s="12">
        <f t="shared" si="47"/>
        <v>87.23479199936483</v>
      </c>
      <c r="F101" s="13">
        <f t="shared" si="37"/>
        <v>28.05789199426356</v>
      </c>
      <c r="G101" s="13">
        <f t="shared" si="40"/>
        <v>90274.737546356191</v>
      </c>
      <c r="H101" s="13">
        <f t="shared" si="38"/>
        <v>280673.18650537601</v>
      </c>
      <c r="I101" s="13">
        <f t="shared" si="48"/>
        <v>141045.5623897656</v>
      </c>
      <c r="J101" s="13">
        <f t="shared" si="42"/>
        <v>376455.74752484309</v>
      </c>
      <c r="K101" s="13">
        <f t="shared" si="43"/>
        <v>235410.18513507748</v>
      </c>
      <c r="L101" s="12">
        <f t="shared" si="49"/>
        <v>95782.561019467073</v>
      </c>
      <c r="M101" s="21">
        <f t="shared" si="52"/>
        <v>36.877230010388686</v>
      </c>
    </row>
    <row r="102" spans="1:16" ht="14.1" customHeight="1">
      <c r="A102" s="10">
        <v>40298</v>
      </c>
      <c r="B102" s="11">
        <v>2.8706100000000001</v>
      </c>
      <c r="C102" s="28">
        <v>0.31005885500267522</v>
      </c>
      <c r="D102" s="12">
        <v>0.5</v>
      </c>
      <c r="E102" s="12">
        <f t="shared" si="47"/>
        <v>457.02811607664989</v>
      </c>
      <c r="F102" s="13">
        <f t="shared" si="37"/>
        <v>159.20940708652512</v>
      </c>
      <c r="G102" s="13">
        <f t="shared" si="40"/>
        <v>90433.946953442719</v>
      </c>
      <c r="H102" s="13">
        <f t="shared" si="38"/>
        <v>259600.59246402222</v>
      </c>
      <c r="I102" s="13">
        <f t="shared" si="48"/>
        <v>141309.3885668969</v>
      </c>
      <c r="J102" s="13">
        <f t="shared" si="42"/>
        <v>355409.80707042915</v>
      </c>
      <c r="K102" s="13">
        <f t="shared" si="43"/>
        <v>214100.41850353224</v>
      </c>
      <c r="L102" s="12">
        <f t="shared" si="49"/>
        <v>95809.214606406909</v>
      </c>
      <c r="M102" s="21">
        <f t="shared" si="52"/>
        <v>193.20193894536888</v>
      </c>
    </row>
    <row r="103" spans="1:16" ht="14.1" customHeight="1">
      <c r="A103" s="10">
        <v>40329</v>
      </c>
      <c r="B103" s="11">
        <v>2.5921500000000002</v>
      </c>
      <c r="C103" s="28">
        <v>0.22884513038850451</v>
      </c>
      <c r="D103" s="12">
        <v>0.5</v>
      </c>
      <c r="E103" s="12">
        <f t="shared" si="47"/>
        <v>1329.6519906801045</v>
      </c>
      <c r="F103" s="13">
        <f t="shared" si="37"/>
        <v>512.95333629616516</v>
      </c>
      <c r="G103" s="13">
        <f t="shared" si="40"/>
        <v>90946.900289738885</v>
      </c>
      <c r="H103" s="13">
        <f t="shared" si="38"/>
        <v>235748.00758604667</v>
      </c>
      <c r="I103" s="13">
        <f t="shared" si="48"/>
        <v>142076.94966276019</v>
      </c>
      <c r="J103" s="13">
        <f t="shared" si="42"/>
        <v>331214.19968217344</v>
      </c>
      <c r="K103" s="13">
        <f t="shared" si="43"/>
        <v>189137.25001941324</v>
      </c>
      <c r="L103" s="12">
        <f t="shared" si="49"/>
        <v>95466.192096126761</v>
      </c>
      <c r="M103" s="21">
        <f t="shared" si="52"/>
        <v>562.09089481681156</v>
      </c>
    </row>
    <row r="104" spans="1:16" ht="14.1" customHeight="1">
      <c r="A104" s="10">
        <v>40359</v>
      </c>
      <c r="B104" s="11">
        <v>2.3983699999999999</v>
      </c>
      <c r="C104" s="28">
        <v>0.16997617156473391</v>
      </c>
      <c r="D104" s="12">
        <v>0.5</v>
      </c>
      <c r="E104" s="12">
        <f t="shared" si="47"/>
        <v>2397.2959816269786</v>
      </c>
      <c r="F104" s="13">
        <f t="shared" si="37"/>
        <v>999.55218820573089</v>
      </c>
      <c r="G104" s="13">
        <f t="shared" si="40"/>
        <v>91946.452477944622</v>
      </c>
      <c r="H104" s="13">
        <f t="shared" si="38"/>
        <v>220521.61322952804</v>
      </c>
      <c r="I104" s="13">
        <f t="shared" si="48"/>
        <v>143460.82389726955</v>
      </c>
      <c r="J104" s="13">
        <f t="shared" si="42"/>
        <v>315191.6249503399</v>
      </c>
      <c r="K104" s="13">
        <f t="shared" si="43"/>
        <v>171730.80105307035</v>
      </c>
      <c r="L104" s="12">
        <f t="shared" si="49"/>
        <v>94670.011720811861</v>
      </c>
      <c r="M104" s="21">
        <f t="shared" si="52"/>
        <v>1013.4217471176216</v>
      </c>
    </row>
    <row r="105" spans="1:16" ht="14.1" customHeight="1">
      <c r="A105" s="10">
        <v>40389</v>
      </c>
      <c r="B105" s="11">
        <v>2.6375000000000002</v>
      </c>
      <c r="C105" s="28">
        <v>0.24927612529613055</v>
      </c>
      <c r="D105" s="12">
        <v>0.5</v>
      </c>
      <c r="E105" s="12">
        <f t="shared" si="47"/>
        <v>1051.1697046372485</v>
      </c>
      <c r="F105" s="13">
        <f t="shared" si="37"/>
        <v>398.54775531270082</v>
      </c>
      <c r="G105" s="13">
        <f t="shared" si="40"/>
        <v>92345.00023325732</v>
      </c>
      <c r="H105" s="13">
        <f t="shared" si="38"/>
        <v>243559.93811521621</v>
      </c>
      <c r="I105" s="13">
        <f t="shared" si="48"/>
        <v>144067.62701273512</v>
      </c>
      <c r="J105" s="13">
        <f t="shared" si="42"/>
        <v>338002.30223065917</v>
      </c>
      <c r="K105" s="13">
        <f t="shared" si="43"/>
        <v>193934.67521792406</v>
      </c>
      <c r="L105" s="12">
        <f t="shared" si="49"/>
        <v>94442.364115442935</v>
      </c>
      <c r="M105" s="21">
        <f t="shared" si="52"/>
        <v>444.36658917169655</v>
      </c>
    </row>
    <row r="106" spans="1:16" ht="14.1" customHeight="1">
      <c r="A106" s="10">
        <v>40421</v>
      </c>
      <c r="B106" s="11">
        <v>2.6388000000000003</v>
      </c>
      <c r="C106" s="28">
        <v>0.24496205181889558</v>
      </c>
      <c r="D106" s="12">
        <v>0.5</v>
      </c>
      <c r="E106" s="12">
        <f t="shared" si="47"/>
        <v>1106.3694640440835</v>
      </c>
      <c r="F106" s="13">
        <f t="shared" si="37"/>
        <v>419.26991967715759</v>
      </c>
      <c r="G106" s="13">
        <f t="shared" si="40"/>
        <v>92764.270152934478</v>
      </c>
      <c r="H106" s="13">
        <f t="shared" si="38"/>
        <v>244786.35607956353</v>
      </c>
      <c r="I106" s="13">
        <f t="shared" si="48"/>
        <v>144706.29499819572</v>
      </c>
      <c r="J106" s="13">
        <f t="shared" si="42"/>
        <v>338977.16044048779</v>
      </c>
      <c r="K106" s="13">
        <f t="shared" si="43"/>
        <v>194270.86544229207</v>
      </c>
      <c r="L106" s="12">
        <f t="shared" si="49"/>
        <v>94190.804360924245</v>
      </c>
      <c r="M106" s="21">
        <f t="shared" si="52"/>
        <v>467.70147858346695</v>
      </c>
    </row>
    <row r="107" spans="1:16" ht="14.1" customHeight="1">
      <c r="A107" s="10">
        <v>40451</v>
      </c>
      <c r="B107" s="11">
        <v>2.6556599999999997</v>
      </c>
      <c r="C107" s="28">
        <v>0.19062499999999999</v>
      </c>
      <c r="D107" s="12">
        <v>0.5</v>
      </c>
      <c r="E107" s="12">
        <f t="shared" si="47"/>
        <v>1974.8831857065056</v>
      </c>
      <c r="F107" s="13">
        <f t="shared" si="37"/>
        <v>743.65061254321176</v>
      </c>
      <c r="G107" s="13">
        <f t="shared" si="40"/>
        <v>93507.920765477684</v>
      </c>
      <c r="H107" s="13">
        <f t="shared" si="38"/>
        <v>248325.24486004843</v>
      </c>
      <c r="I107" s="13">
        <f t="shared" si="48"/>
        <v>145846.32525637443</v>
      </c>
      <c r="J107" s="13">
        <f t="shared" si="42"/>
        <v>341895.91498174169</v>
      </c>
      <c r="K107" s="13">
        <f t="shared" si="43"/>
        <v>196049.58972536726</v>
      </c>
      <c r="L107" s="12">
        <f t="shared" si="49"/>
        <v>93570.670121693256</v>
      </c>
      <c r="M107" s="21">
        <f t="shared" si="52"/>
        <v>834.85292752779458</v>
      </c>
    </row>
    <row r="108" spans="1:16" ht="14.1" customHeight="1">
      <c r="A108" s="10">
        <v>40480</v>
      </c>
      <c r="B108" s="11">
        <v>2.9788299999999999</v>
      </c>
      <c r="C108" s="28">
        <v>0.29849585062240663</v>
      </c>
      <c r="D108" s="12">
        <v>0.5</v>
      </c>
      <c r="E108" s="12">
        <f t="shared" si="47"/>
        <v>545.67963256704058</v>
      </c>
      <c r="F108" s="13">
        <f t="shared" si="37"/>
        <v>183.1858926380628</v>
      </c>
      <c r="G108" s="13">
        <f t="shared" si="40"/>
        <v>93691.10665811575</v>
      </c>
      <c r="H108" s="13">
        <f t="shared" si="38"/>
        <v>279089.87924639491</v>
      </c>
      <c r="I108" s="13">
        <f t="shared" si="48"/>
        <v>146161.32682046731</v>
      </c>
      <c r="J108" s="13">
        <f t="shared" si="42"/>
        <v>372644.55328133638</v>
      </c>
      <c r="K108" s="13">
        <f t="shared" si="43"/>
        <v>226483.22646086907</v>
      </c>
      <c r="L108" s="12">
        <f t="shared" si="49"/>
        <v>93554.67403494149</v>
      </c>
      <c r="M108" s="21">
        <f t="shared" si="52"/>
        <v>230.67806847416637</v>
      </c>
    </row>
    <row r="109" spans="1:16" ht="14.1" customHeight="1">
      <c r="A109" s="10">
        <v>40512</v>
      </c>
      <c r="B109" s="11">
        <v>2.8201799999999997</v>
      </c>
      <c r="C109" s="28">
        <v>0.2558019597730789</v>
      </c>
      <c r="D109" s="12">
        <v>0.5</v>
      </c>
      <c r="E109" s="12">
        <f t="shared" si="47"/>
        <v>971.20807840822192</v>
      </c>
      <c r="F109" s="13">
        <f t="shared" si="37"/>
        <v>344.37804622691533</v>
      </c>
      <c r="G109" s="13">
        <f t="shared" si="40"/>
        <v>94035.484704342671</v>
      </c>
      <c r="H109" s="13">
        <f t="shared" si="38"/>
        <v>265196.9932534931</v>
      </c>
      <c r="I109" s="13">
        <f t="shared" si="48"/>
        <v>146721.9709154632</v>
      </c>
      <c r="J109" s="13">
        <f t="shared" si="42"/>
        <v>358555.33475814073</v>
      </c>
      <c r="K109" s="13">
        <f t="shared" si="43"/>
        <v>211833.36384267753</v>
      </c>
      <c r="L109" s="12">
        <f t="shared" si="49"/>
        <v>93358.341504647644</v>
      </c>
      <c r="M109" s="21">
        <f t="shared" si="52"/>
        <v>410.56398341235672</v>
      </c>
    </row>
    <row r="110" spans="1:16" ht="14.1" customHeight="1">
      <c r="A110" s="10">
        <v>40543</v>
      </c>
      <c r="B110" s="11">
        <v>2.8080799999999999</v>
      </c>
      <c r="C110" s="28">
        <v>0.19379646244552678</v>
      </c>
      <c r="D110" s="12">
        <v>0.5</v>
      </c>
      <c r="E110" s="12">
        <f t="shared" si="47"/>
        <v>1914.7689428566619</v>
      </c>
      <c r="F110" s="13">
        <f t="shared" si="37"/>
        <v>681.87834493912635</v>
      </c>
      <c r="G110" s="13">
        <f t="shared" si="40"/>
        <v>94717.36304928179</v>
      </c>
      <c r="H110" s="13">
        <f t="shared" si="38"/>
        <v>265973.9328314272</v>
      </c>
      <c r="I110" s="13">
        <f t="shared" si="48"/>
        <v>147827.2993460643</v>
      </c>
      <c r="J110" s="13">
        <f t="shared" si="42"/>
        <v>358735.69629610179</v>
      </c>
      <c r="K110" s="13">
        <f t="shared" si="43"/>
        <v>210908.39695003748</v>
      </c>
      <c r="L110" s="12">
        <f t="shared" si="49"/>
        <v>92761.763464674572</v>
      </c>
      <c r="M110" s="21">
        <f t="shared" si="52"/>
        <v>809.44051225556939</v>
      </c>
      <c r="P110" s="14"/>
    </row>
    <row r="111" spans="1:16" ht="14.1" customHeight="1">
      <c r="A111" s="10">
        <v>40574</v>
      </c>
      <c r="B111" s="11">
        <v>2.7906900000000001</v>
      </c>
      <c r="C111" s="28">
        <v>0.19561336393777098</v>
      </c>
      <c r="D111" s="12">
        <v>0.5</v>
      </c>
      <c r="E111" s="12">
        <f t="shared" si="47"/>
        <v>1880.8861413329491</v>
      </c>
      <c r="F111" s="13">
        <f t="shared" si="37"/>
        <v>673.98605410595553</v>
      </c>
      <c r="G111" s="13">
        <f t="shared" si="40"/>
        <v>95391.349103387751</v>
      </c>
      <c r="H111" s="13">
        <f t="shared" si="38"/>
        <v>266207.68402933318</v>
      </c>
      <c r="I111" s="13">
        <f t="shared" si="48"/>
        <v>148913.0684329794</v>
      </c>
      <c r="J111" s="13">
        <f t="shared" si="42"/>
        <v>358385.85372633347</v>
      </c>
      <c r="K111" s="13">
        <f t="shared" si="43"/>
        <v>209472.78529335407</v>
      </c>
      <c r="L111" s="12">
        <f t="shared" si="49"/>
        <v>92178.169697000325</v>
      </c>
      <c r="M111" s="21">
        <f t="shared" si="52"/>
        <v>795.11705441783636</v>
      </c>
    </row>
    <row r="112" spans="1:16" ht="14.1" customHeight="1">
      <c r="A112" s="10">
        <v>40602</v>
      </c>
      <c r="B112" s="11">
        <v>2.9050500000000001</v>
      </c>
      <c r="C112" s="28">
        <v>0.22738821138211382</v>
      </c>
      <c r="D112" s="12">
        <v>0.5</v>
      </c>
      <c r="E112" s="12">
        <f t="shared" si="47"/>
        <v>1351.2000729214301</v>
      </c>
      <c r="F112" s="13">
        <f t="shared" si="37"/>
        <v>465.12110735492678</v>
      </c>
      <c r="G112" s="13">
        <f t="shared" si="40"/>
        <v>95856.470210742671</v>
      </c>
      <c r="H112" s="13">
        <f t="shared" si="38"/>
        <v>278467.83878571802</v>
      </c>
      <c r="I112" s="13">
        <f t="shared" si="48"/>
        <v>149693.06847507437</v>
      </c>
      <c r="J112" s="13">
        <f t="shared" si="42"/>
        <v>370285.50448212406</v>
      </c>
      <c r="K112" s="13">
        <f t="shared" si="43"/>
        <v>220592.43600704969</v>
      </c>
      <c r="L112" s="12">
        <f t="shared" si="49"/>
        <v>91817.665696406053</v>
      </c>
      <c r="M112" s="21">
        <f t="shared" si="52"/>
        <v>571.20003082646599</v>
      </c>
    </row>
    <row r="113" spans="1:16" ht="14.1" customHeight="1">
      <c r="A113" s="10">
        <v>40633</v>
      </c>
      <c r="B113" s="11">
        <v>2.9281100000000002</v>
      </c>
      <c r="C113" s="28">
        <v>0.19398838090426876</v>
      </c>
      <c r="D113" s="12">
        <v>0.5</v>
      </c>
      <c r="E113" s="12">
        <f t="shared" si="47"/>
        <v>1911.1708535155349</v>
      </c>
      <c r="F113" s="13">
        <f t="shared" si="37"/>
        <v>652.69776528734735</v>
      </c>
      <c r="G113" s="13">
        <f t="shared" si="40"/>
        <v>96509.167976030018</v>
      </c>
      <c r="H113" s="13">
        <f t="shared" si="38"/>
        <v>282589.45984229329</v>
      </c>
      <c r="I113" s="13">
        <f t="shared" si="48"/>
        <v>150796.31985587819</v>
      </c>
      <c r="J113" s="13">
        <f t="shared" si="42"/>
        <v>373808.52848230209</v>
      </c>
      <c r="K113" s="13">
        <f t="shared" si="43"/>
        <v>223012.2086264239</v>
      </c>
      <c r="L113" s="12">
        <f t="shared" si="49"/>
        <v>91219.068640008831</v>
      </c>
      <c r="M113" s="21">
        <f t="shared" si="52"/>
        <v>807.91947271171819</v>
      </c>
    </row>
    <row r="114" spans="1:16" ht="14.1" customHeight="1">
      <c r="A114" s="10">
        <v>40662</v>
      </c>
      <c r="B114" s="11">
        <v>2.9115100000000003</v>
      </c>
      <c r="C114" s="28">
        <v>0.19733534439416792</v>
      </c>
      <c r="D114" s="12">
        <v>0.5</v>
      </c>
      <c r="E114" s="12">
        <f t="shared" si="47"/>
        <v>1849.1446604415637</v>
      </c>
      <c r="F114" s="13">
        <f t="shared" si="37"/>
        <v>635.11533892776038</v>
      </c>
      <c r="G114" s="13">
        <f t="shared" si="40"/>
        <v>97144.283314957778</v>
      </c>
      <c r="H114" s="13">
        <f t="shared" si="38"/>
        <v>282836.55231433274</v>
      </c>
      <c r="I114" s="13">
        <f t="shared" si="48"/>
        <v>151863.76570782048</v>
      </c>
      <c r="J114" s="13">
        <f t="shared" si="42"/>
        <v>373481.92809645477</v>
      </c>
      <c r="K114" s="13">
        <f t="shared" si="43"/>
        <v>221618.16238863429</v>
      </c>
      <c r="L114" s="12">
        <f t="shared" si="49"/>
        <v>90645.375782122021</v>
      </c>
      <c r="M114" s="21">
        <f t="shared" si="52"/>
        <v>781.69880849927563</v>
      </c>
    </row>
    <row r="115" spans="1:16" ht="14.1" customHeight="1">
      <c r="A115" s="10">
        <v>40694</v>
      </c>
      <c r="B115" s="11">
        <v>2.7434699999999999</v>
      </c>
      <c r="C115" s="28">
        <v>0.14828707176794198</v>
      </c>
      <c r="D115" s="12">
        <v>0.5</v>
      </c>
      <c r="E115" s="12">
        <f t="shared" si="47"/>
        <v>2901.688312603098</v>
      </c>
      <c r="F115" s="13">
        <f t="shared" si="37"/>
        <v>1057.6708739673109</v>
      </c>
      <c r="G115" s="13">
        <f t="shared" si="40"/>
        <v>98201.954188925083</v>
      </c>
      <c r="H115" s="13">
        <f t="shared" si="38"/>
        <v>269414.11525869026</v>
      </c>
      <c r="I115" s="13">
        <f t="shared" si="48"/>
        <v>153538.80780657005</v>
      </c>
      <c r="J115" s="13">
        <f t="shared" si="42"/>
        <v>359038.50790496578</v>
      </c>
      <c r="K115" s="13">
        <f t="shared" si="43"/>
        <v>205499.70009839573</v>
      </c>
      <c r="L115" s="12">
        <f t="shared" si="49"/>
        <v>89624.392646275504</v>
      </c>
      <c r="M115" s="21">
        <f t="shared" si="52"/>
        <v>1226.6462138535298</v>
      </c>
    </row>
    <row r="116" spans="1:16" ht="14.1" customHeight="1">
      <c r="A116" s="10">
        <v>40724</v>
      </c>
      <c r="B116" s="11">
        <v>2.7620800000000001</v>
      </c>
      <c r="C116" s="28">
        <v>0.14601990049751243</v>
      </c>
      <c r="D116" s="12">
        <v>0.5</v>
      </c>
      <c r="E116" s="12">
        <f t="shared" si="47"/>
        <v>2958.1643872696541</v>
      </c>
      <c r="F116" s="13">
        <f t="shared" si="37"/>
        <v>1070.9915669602813</v>
      </c>
      <c r="G116" s="13">
        <f t="shared" si="40"/>
        <v>99272.945755885361</v>
      </c>
      <c r="H116" s="13">
        <f t="shared" si="38"/>
        <v>274199.81801341585</v>
      </c>
      <c r="I116" s="13">
        <f t="shared" si="48"/>
        <v>155246.45154700102</v>
      </c>
      <c r="J116" s="13">
        <f t="shared" si="42"/>
        <v>362776.94991845137</v>
      </c>
      <c r="K116" s="13">
        <f t="shared" si="43"/>
        <v>207530.49837145035</v>
      </c>
      <c r="L116" s="12">
        <f t="shared" si="49"/>
        <v>88577.131905035538</v>
      </c>
      <c r="M116" s="21">
        <f t="shared" si="52"/>
        <v>1250.5206468386816</v>
      </c>
    </row>
    <row r="117" spans="1:16" ht="14.1" customHeight="1">
      <c r="A117" s="10">
        <v>40753</v>
      </c>
      <c r="B117" s="11">
        <v>2.70173</v>
      </c>
      <c r="C117" s="28">
        <v>0.12026726057906459</v>
      </c>
      <c r="D117" s="12">
        <v>0.5</v>
      </c>
      <c r="E117" s="12">
        <f t="shared" si="47"/>
        <v>3651.9085233477817</v>
      </c>
      <c r="F117" s="13">
        <f t="shared" si="37"/>
        <v>1351.6926278154301</v>
      </c>
      <c r="G117" s="13">
        <f t="shared" si="40"/>
        <v>100624.63838370079</v>
      </c>
      <c r="H117" s="13">
        <f t="shared" si="38"/>
        <v>271860.60426039592</v>
      </c>
      <c r="I117" s="13">
        <f t="shared" si="48"/>
        <v>157354.56925586076</v>
      </c>
      <c r="J117" s="13">
        <f t="shared" si="42"/>
        <v>359094.1220354517</v>
      </c>
      <c r="K117" s="13">
        <f t="shared" si="43"/>
        <v>201739.55277959094</v>
      </c>
      <c r="L117" s="12">
        <f t="shared" si="49"/>
        <v>87233.517775055749</v>
      </c>
      <c r="M117" s="21">
        <f t="shared" si="52"/>
        <v>1543.7908144880498</v>
      </c>
    </row>
    <row r="118" spans="1:16" ht="14.1" customHeight="1">
      <c r="A118" s="10">
        <v>40786</v>
      </c>
      <c r="B118" s="11">
        <v>2.5673400000000002</v>
      </c>
      <c r="C118" s="28">
        <v>8.7106299212598423E-2</v>
      </c>
      <c r="D118" s="12">
        <v>0.5</v>
      </c>
      <c r="E118" s="12">
        <f t="shared" si="47"/>
        <v>4694.6209773859709</v>
      </c>
      <c r="F118" s="13">
        <f t="shared" si="37"/>
        <v>1828.5933991547558</v>
      </c>
      <c r="G118" s="13">
        <f t="shared" si="40"/>
        <v>102453.23178285554</v>
      </c>
      <c r="H118" s="13">
        <f t="shared" si="38"/>
        <v>263032.28008539637</v>
      </c>
      <c r="I118" s="13">
        <f t="shared" si="48"/>
        <v>160064.60800834821</v>
      </c>
      <c r="J118" s="13">
        <f t="shared" si="42"/>
        <v>348477.28818731895</v>
      </c>
      <c r="K118" s="13">
        <f t="shared" si="43"/>
        <v>188412.68017897074</v>
      </c>
      <c r="L118" s="12">
        <f t="shared" si="49"/>
        <v>85445.008101922605</v>
      </c>
      <c r="M118" s="21">
        <f t="shared" si="52"/>
        <v>1984.58222489851</v>
      </c>
    </row>
    <row r="119" spans="1:16" ht="14.1" customHeight="1">
      <c r="A119" s="10">
        <v>40816</v>
      </c>
      <c r="B119" s="11">
        <v>2.3592199999999997</v>
      </c>
      <c r="C119" s="28">
        <v>5.4834761321909425E-2</v>
      </c>
      <c r="D119" s="12">
        <v>0.5</v>
      </c>
      <c r="E119" s="12">
        <f t="shared" si="47"/>
        <v>5883.6861308830121</v>
      </c>
      <c r="F119" s="13">
        <f t="shared" si="37"/>
        <v>2493.911602513972</v>
      </c>
      <c r="G119" s="13">
        <f t="shared" si="40"/>
        <v>104947.14338536951</v>
      </c>
      <c r="H119" s="13">
        <f t="shared" si="38"/>
        <v>247593.3996176314</v>
      </c>
      <c r="I119" s="13">
        <f t="shared" si="48"/>
        <v>163461.05204482595</v>
      </c>
      <c r="J119" s="13">
        <f t="shared" si="42"/>
        <v>330741.96848696604</v>
      </c>
      <c r="K119" s="13">
        <f t="shared" si="43"/>
        <v>167280.91644214009</v>
      </c>
      <c r="L119" s="12">
        <f t="shared" si="49"/>
        <v>83148.568869334631</v>
      </c>
      <c r="M119" s="21">
        <f t="shared" si="52"/>
        <v>2487.2420944052524</v>
      </c>
    </row>
    <row r="120" spans="1:16" ht="14.1" customHeight="1">
      <c r="A120" s="10">
        <v>40847</v>
      </c>
      <c r="B120" s="11">
        <v>2.4682499999999998</v>
      </c>
      <c r="C120" s="28">
        <v>7.022677395757132E-2</v>
      </c>
      <c r="D120" s="12">
        <v>0.5</v>
      </c>
      <c r="E120" s="12">
        <f t="shared" si="47"/>
        <v>5294.2425299520974</v>
      </c>
      <c r="F120" s="13">
        <f t="shared" si="37"/>
        <v>2144.9377210380221</v>
      </c>
      <c r="G120" s="13">
        <f t="shared" si="40"/>
        <v>107092.08110640752</v>
      </c>
      <c r="H120" s="13">
        <f t="shared" si="38"/>
        <v>264330.02919089037</v>
      </c>
      <c r="I120" s="13">
        <f t="shared" si="48"/>
        <v>166517.2311251713</v>
      </c>
      <c r="J120" s="13">
        <f t="shared" si="42"/>
        <v>345426.62877308362</v>
      </c>
      <c r="K120" s="13">
        <f t="shared" si="43"/>
        <v>178909.39764791232</v>
      </c>
      <c r="L120" s="12">
        <f t="shared" si="49"/>
        <v>81096.599582193259</v>
      </c>
      <c r="M120" s="21">
        <f t="shared" si="52"/>
        <v>2238.0634496067482</v>
      </c>
    </row>
    <row r="121" spans="1:16" ht="14.1" customHeight="1">
      <c r="A121" s="10">
        <v>40877</v>
      </c>
      <c r="B121" s="11">
        <v>2.3334099999999998</v>
      </c>
      <c r="C121" s="28">
        <v>5.5056997332039774E-2</v>
      </c>
      <c r="D121" s="12">
        <v>0.5</v>
      </c>
      <c r="E121" s="12">
        <f t="shared" si="47"/>
        <v>5874.8787432416793</v>
      </c>
      <c r="F121" s="13">
        <f t="shared" si="37"/>
        <v>2517.7224505087747</v>
      </c>
      <c r="G121" s="13">
        <f t="shared" si="40"/>
        <v>109609.8035569163</v>
      </c>
      <c r="H121" s="13">
        <f t="shared" si="38"/>
        <v>255764.61171774406</v>
      </c>
      <c r="I121" s="13">
        <f t="shared" si="48"/>
        <v>169908.59096807279</v>
      </c>
      <c r="J121" s="13">
        <f t="shared" si="42"/>
        <v>334558.50248516537</v>
      </c>
      <c r="K121" s="13">
        <f t="shared" si="43"/>
        <v>164649.91151709258</v>
      </c>
      <c r="L121" s="12">
        <f t="shared" si="49"/>
        <v>78793.890767421341</v>
      </c>
      <c r="M121" s="21">
        <f t="shared" si="52"/>
        <v>2483.5189003401774</v>
      </c>
    </row>
    <row r="122" spans="1:16" ht="14.1" customHeight="1">
      <c r="A122" s="10">
        <v>40907</v>
      </c>
      <c r="B122" s="11">
        <v>2.1994199999999999</v>
      </c>
      <c r="C122" s="28">
        <v>3.6911942098914352E-2</v>
      </c>
      <c r="D122" s="12">
        <v>0.5</v>
      </c>
      <c r="E122" s="12">
        <f t="shared" si="47"/>
        <v>6623.3317425575315</v>
      </c>
      <c r="F122" s="13">
        <f t="shared" si="37"/>
        <v>3011.3992518743721</v>
      </c>
      <c r="G122" s="13">
        <f t="shared" si="40"/>
        <v>112621.20280879068</v>
      </c>
      <c r="H122" s="13">
        <f t="shared" si="38"/>
        <v>247701.32588171039</v>
      </c>
      <c r="I122" s="13">
        <f t="shared" si="48"/>
        <v>173732.00627239107</v>
      </c>
      <c r="J122" s="13">
        <f t="shared" si="42"/>
        <v>323870.0863518496</v>
      </c>
      <c r="K122" s="13">
        <f t="shared" si="43"/>
        <v>150138.08007945854</v>
      </c>
      <c r="L122" s="12">
        <f t="shared" si="49"/>
        <v>76168.760470139212</v>
      </c>
      <c r="M122" s="21">
        <f t="shared" si="52"/>
        <v>2799.916438239241</v>
      </c>
      <c r="P122" s="14"/>
    </row>
    <row r="123" spans="1:16" ht="14.1" customHeight="1">
      <c r="A123" s="10">
        <v>40939</v>
      </c>
      <c r="B123" s="11">
        <v>2.2926100000000003</v>
      </c>
      <c r="C123" s="28">
        <v>3.9423076923076922E-2</v>
      </c>
      <c r="D123" s="12">
        <v>0.5</v>
      </c>
      <c r="E123" s="12">
        <f t="shared" si="47"/>
        <v>6516.1681944032634</v>
      </c>
      <c r="F123" s="13">
        <f t="shared" si="37"/>
        <v>2842.248875475228</v>
      </c>
      <c r="G123" s="13">
        <f t="shared" si="40"/>
        <v>115463.45168426591</v>
      </c>
      <c r="H123" s="13">
        <f t="shared" si="38"/>
        <v>264712.66396586486</v>
      </c>
      <c r="I123" s="13">
        <f t="shared" si="48"/>
        <v>177493.55984820111</v>
      </c>
      <c r="J123" s="13">
        <f t="shared" si="42"/>
        <v>338295.6623528694</v>
      </c>
      <c r="K123" s="13">
        <f t="shared" si="43"/>
        <v>160802.10250466829</v>
      </c>
      <c r="L123" s="12">
        <f t="shared" si="49"/>
        <v>73582.998387004554</v>
      </c>
      <c r="M123" s="21">
        <f t="shared" si="52"/>
        <v>2754.6146185932093</v>
      </c>
    </row>
    <row r="124" spans="1:16" ht="14.1" customHeight="1">
      <c r="A124" s="10">
        <v>40968</v>
      </c>
      <c r="B124" s="11">
        <v>2.4284899999999996</v>
      </c>
      <c r="C124" s="28">
        <v>6.9600574025352788E-2</v>
      </c>
      <c r="D124" s="12">
        <v>0.5</v>
      </c>
      <c r="E124" s="12">
        <f t="shared" si="47"/>
        <v>5317.4181510058497</v>
      </c>
      <c r="F124" s="13">
        <f t="shared" si="37"/>
        <v>2189.5985369533541</v>
      </c>
      <c r="G124" s="13">
        <f t="shared" si="40"/>
        <v>117653.05022121927</v>
      </c>
      <c r="H124" s="13">
        <f t="shared" si="38"/>
        <v>285719.25593172875</v>
      </c>
      <c r="I124" s="13">
        <f t="shared" si="48"/>
        <v>180563.11739540697</v>
      </c>
      <c r="J124" s="13">
        <f t="shared" si="42"/>
        <v>357218.4645318347</v>
      </c>
      <c r="K124" s="13">
        <f t="shared" si="43"/>
        <v>176655.34713642774</v>
      </c>
      <c r="L124" s="12">
        <f t="shared" si="49"/>
        <v>71499.208600105936</v>
      </c>
      <c r="M124" s="21">
        <f t="shared" si="52"/>
        <v>2247.8606037999866</v>
      </c>
    </row>
    <row r="125" spans="1:16" ht="14.1" customHeight="1">
      <c r="A125" s="10">
        <v>40998</v>
      </c>
      <c r="B125" s="11">
        <v>2.2627899999999999</v>
      </c>
      <c r="C125" s="28">
        <v>3.2833690221270521E-2</v>
      </c>
      <c r="D125" s="12">
        <v>0.5</v>
      </c>
      <c r="E125" s="12">
        <f t="shared" si="47"/>
        <v>6799.8653066652278</v>
      </c>
      <c r="F125" s="13">
        <f t="shared" si="37"/>
        <v>3005.0801473690567</v>
      </c>
      <c r="G125" s="13">
        <f t="shared" si="40"/>
        <v>120658.13036858832</v>
      </c>
      <c r="H125" s="13">
        <f t="shared" si="38"/>
        <v>273024.01081673795</v>
      </c>
      <c r="I125" s="13">
        <f t="shared" si="48"/>
        <v>184488.43928646593</v>
      </c>
      <c r="J125" s="13">
        <f t="shared" si="42"/>
        <v>341806.51273116196</v>
      </c>
      <c r="K125" s="13">
        <f t="shared" si="43"/>
        <v>157318.07344469603</v>
      </c>
      <c r="L125" s="12">
        <f t="shared" si="49"/>
        <v>68782.501914424021</v>
      </c>
      <c r="M125" s="21">
        <f t="shared" si="52"/>
        <v>2874.5434156062597</v>
      </c>
    </row>
    <row r="126" spans="1:16" ht="14.1" customHeight="1">
      <c r="A126" s="10">
        <v>41026</v>
      </c>
      <c r="B126" s="11">
        <v>2.3963200000000002</v>
      </c>
      <c r="C126" s="28">
        <v>3.957345971563981E-2</v>
      </c>
      <c r="D126" s="12">
        <v>0.5</v>
      </c>
      <c r="E126" s="12">
        <f t="shared" si="47"/>
        <v>6509.7875035622837</v>
      </c>
      <c r="F126" s="13">
        <f t="shared" si="37"/>
        <v>2716.5768776967529</v>
      </c>
      <c r="G126" s="13">
        <f t="shared" si="40"/>
        <v>123374.70724628508</v>
      </c>
      <c r="H126" s="13">
        <f t="shared" si="38"/>
        <v>295645.27846841788</v>
      </c>
      <c r="I126" s="13">
        <f t="shared" si="48"/>
        <v>188246.30951498769</v>
      </c>
      <c r="J126" s="13">
        <f t="shared" si="42"/>
        <v>361827.7334524719</v>
      </c>
      <c r="K126" s="13">
        <f t="shared" si="43"/>
        <v>173581.42393748421</v>
      </c>
      <c r="L126" s="12">
        <f t="shared" si="49"/>
        <v>66182.454984054057</v>
      </c>
      <c r="M126" s="21">
        <f t="shared" si="52"/>
        <v>2751.9172750405392</v>
      </c>
    </row>
    <row r="127" spans="1:16" ht="14.1" customHeight="1">
      <c r="A127" s="10">
        <v>41060</v>
      </c>
      <c r="B127" s="11">
        <v>2.3722300000000001</v>
      </c>
      <c r="C127" s="28">
        <v>3.3003300330033E-2</v>
      </c>
      <c r="D127" s="12">
        <v>0.5</v>
      </c>
      <c r="E127" s="12">
        <f t="shared" si="47"/>
        <v>6792.4616870599966</v>
      </c>
      <c r="F127" s="13">
        <f t="shared" si="37"/>
        <v>2863.3234075363671</v>
      </c>
      <c r="G127" s="13">
        <f t="shared" si="40"/>
        <v>126238.03065382145</v>
      </c>
      <c r="H127" s="13">
        <f t="shared" si="38"/>
        <v>299465.64345791488</v>
      </c>
      <c r="I127" s="13">
        <f t="shared" si="48"/>
        <v>192167.35755813954</v>
      </c>
      <c r="J127" s="13">
        <f t="shared" si="42"/>
        <v>362922.30019314314</v>
      </c>
      <c r="K127" s="13">
        <f t="shared" si="43"/>
        <v>170754.94263500359</v>
      </c>
      <c r="L127" s="12">
        <f t="shared" si="49"/>
        <v>63456.656735228258</v>
      </c>
      <c r="M127" s="21">
        <f t="shared" si="52"/>
        <v>2871.4136439081335</v>
      </c>
    </row>
    <row r="128" spans="1:16" ht="14.1" customHeight="1">
      <c r="A128" s="10">
        <v>41089</v>
      </c>
      <c r="B128" s="11">
        <v>2.2254299999999998</v>
      </c>
      <c r="C128" s="28">
        <v>1.2200844673862036E-2</v>
      </c>
      <c r="D128" s="12">
        <v>0.5</v>
      </c>
      <c r="E128" s="12">
        <f t="shared" si="47"/>
        <v>7741.2108249763924</v>
      </c>
      <c r="F128" s="13">
        <f t="shared" si="37"/>
        <v>3478.5236223904562</v>
      </c>
      <c r="G128" s="13">
        <f t="shared" si="40"/>
        <v>129716.5542762119</v>
      </c>
      <c r="H128" s="13">
        <f t="shared" si="38"/>
        <v>288675.11138291023</v>
      </c>
      <c r="I128" s="13">
        <f t="shared" si="48"/>
        <v>196636.08494378309</v>
      </c>
      <c r="J128" s="13">
        <f t="shared" si="42"/>
        <v>348997.70827738621</v>
      </c>
      <c r="K128" s="13">
        <f t="shared" si="43"/>
        <v>152361.62333360311</v>
      </c>
      <c r="L128" s="12">
        <f t="shared" si="49"/>
        <v>60322.596894475988</v>
      </c>
      <c r="M128" s="21">
        <f t="shared" si="52"/>
        <v>3272.4834393328265</v>
      </c>
    </row>
    <row r="129" spans="1:16" ht="14.1" customHeight="1">
      <c r="A129" s="10">
        <v>41121</v>
      </c>
      <c r="B129" s="11">
        <v>2.1036299999999999</v>
      </c>
      <c r="C129" s="28">
        <v>0</v>
      </c>
      <c r="D129" s="12">
        <v>0.5</v>
      </c>
      <c r="E129" s="12">
        <f t="shared" si="47"/>
        <v>8336.7307692307695</v>
      </c>
      <c r="F129" s="13">
        <f t="shared" si="37"/>
        <v>3963.0214292583628</v>
      </c>
      <c r="G129" s="13">
        <f t="shared" si="40"/>
        <v>133679.57570547026</v>
      </c>
      <c r="H129" s="13">
        <f t="shared" si="38"/>
        <v>281212.36584129836</v>
      </c>
      <c r="I129" s="13">
        <f t="shared" si="48"/>
        <v>201448.58494378309</v>
      </c>
      <c r="J129" s="13">
        <f t="shared" si="42"/>
        <v>338141.36820863164</v>
      </c>
      <c r="K129" s="13">
        <f t="shared" si="43"/>
        <v>136692.78326484855</v>
      </c>
      <c r="L129" s="12">
        <f t="shared" si="49"/>
        <v>56929.002367333276</v>
      </c>
      <c r="M129" s="21">
        <f t="shared" si="52"/>
        <v>3524.2307692307695</v>
      </c>
    </row>
    <row r="130" spans="1:16" ht="14.1" customHeight="1">
      <c r="A130" s="10">
        <v>41152</v>
      </c>
      <c r="B130" s="11">
        <v>2.04752</v>
      </c>
      <c r="C130" s="28">
        <v>0</v>
      </c>
      <c r="D130" s="12">
        <v>0.5</v>
      </c>
      <c r="E130" s="12">
        <f t="shared" si="47"/>
        <v>8336.7307692307695</v>
      </c>
      <c r="F130" s="13">
        <f t="shared" si="37"/>
        <v>4071.6236076965156</v>
      </c>
      <c r="G130" s="13">
        <f t="shared" si="40"/>
        <v>137751.19931316678</v>
      </c>
      <c r="H130" s="13">
        <f t="shared" si="38"/>
        <v>282048.33561769524</v>
      </c>
      <c r="I130" s="13">
        <f t="shared" si="48"/>
        <v>206261.08494378309</v>
      </c>
      <c r="J130" s="13">
        <f t="shared" si="42"/>
        <v>335575.93819047336</v>
      </c>
      <c r="K130" s="13">
        <f t="shared" si="43"/>
        <v>129314.85324669027</v>
      </c>
      <c r="L130" s="12">
        <f t="shared" si="49"/>
        <v>53527.602572778145</v>
      </c>
      <c r="M130" s="21">
        <f t="shared" si="52"/>
        <v>3524.2307692307695</v>
      </c>
    </row>
    <row r="131" spans="1:16" ht="14.1" customHeight="1">
      <c r="A131" s="10">
        <v>41180</v>
      </c>
      <c r="B131" s="11">
        <v>2.0861700000000001</v>
      </c>
      <c r="C131" s="28">
        <v>4.1599260457591868E-3</v>
      </c>
      <c r="D131" s="12">
        <v>0.5</v>
      </c>
      <c r="E131" s="12">
        <f t="shared" si="47"/>
        <v>8130.3760713115153</v>
      </c>
      <c r="F131" s="13">
        <f t="shared" ref="F131:F182" si="53">E131/B131</f>
        <v>3897.2739859702301</v>
      </c>
      <c r="G131" s="13">
        <f t="shared" si="40"/>
        <v>141648.47329913703</v>
      </c>
      <c r="H131" s="13">
        <f t="shared" ref="H131:H182" si="54">G131*B131</f>
        <v>295502.79554246069</v>
      </c>
      <c r="I131" s="13">
        <f t="shared" si="48"/>
        <v>210954.4636705615</v>
      </c>
      <c r="J131" s="13">
        <f t="shared" si="42"/>
        <v>345708.60916273069</v>
      </c>
      <c r="K131" s="13">
        <f t="shared" si="43"/>
        <v>134754.14549216919</v>
      </c>
      <c r="L131" s="12">
        <f t="shared" si="49"/>
        <v>50205.813620269997</v>
      </c>
      <c r="M131" s="21">
        <f t="shared" si="52"/>
        <v>3436.9973445331098</v>
      </c>
    </row>
    <row r="132" spans="1:16" ht="14.1" customHeight="1">
      <c r="A132" s="10">
        <v>41213</v>
      </c>
      <c r="B132" s="11">
        <v>2.0688800000000001</v>
      </c>
      <c r="C132" s="28">
        <v>4.6029919447640965E-4</v>
      </c>
      <c r="D132" s="12">
        <v>0.5</v>
      </c>
      <c r="E132" s="12">
        <f t="shared" si="47"/>
        <v>8313.7276161533573</v>
      </c>
      <c r="F132" s="13">
        <f t="shared" si="53"/>
        <v>4018.4677778089385</v>
      </c>
      <c r="G132" s="13">
        <f t="shared" ref="G132:G182" si="55">G131+F132</f>
        <v>145666.94107694595</v>
      </c>
      <c r="H132" s="13">
        <f t="shared" si="54"/>
        <v>301367.42105527193</v>
      </c>
      <c r="I132" s="13">
        <f t="shared" si="48"/>
        <v>215753.68476336761</v>
      </c>
      <c r="J132" s="13">
        <f t="shared" ref="J132:J182" si="56">H132+L132</f>
        <v>348166.11815851758</v>
      </c>
      <c r="K132" s="13">
        <f t="shared" ref="K132:K182" si="57">J132-I132</f>
        <v>132412.43339514997</v>
      </c>
      <c r="L132" s="12">
        <f t="shared" si="49"/>
        <v>46798.697103245671</v>
      </c>
      <c r="M132" s="21">
        <f t="shared" si="52"/>
        <v>3514.5065233472455</v>
      </c>
    </row>
    <row r="133" spans="1:16" ht="14.1" customHeight="1">
      <c r="A133" s="10">
        <v>41243</v>
      </c>
      <c r="B133" s="11">
        <v>1.9801199999999999</v>
      </c>
      <c r="C133" s="28">
        <v>4.5798030684680559E-4</v>
      </c>
      <c r="D133" s="12">
        <v>0.5</v>
      </c>
      <c r="E133" s="12">
        <f t="shared" si="47"/>
        <v>8313.8433948767706</v>
      </c>
      <c r="F133" s="13">
        <f t="shared" si="53"/>
        <v>4198.6563414726234</v>
      </c>
      <c r="G133" s="13">
        <f t="shared" si="55"/>
        <v>149865.59741841856</v>
      </c>
      <c r="H133" s="13">
        <f t="shared" si="54"/>
        <v>296751.86676015897</v>
      </c>
      <c r="I133" s="13">
        <f t="shared" si="48"/>
        <v>220552.97269113839</v>
      </c>
      <c r="J133" s="13">
        <f t="shared" si="56"/>
        <v>340135.56192206178</v>
      </c>
      <c r="K133" s="13">
        <f t="shared" si="57"/>
        <v>119582.58923092339</v>
      </c>
      <c r="L133" s="12">
        <f t="shared" si="49"/>
        <v>43383.695161902804</v>
      </c>
      <c r="M133" s="21">
        <f t="shared" si="52"/>
        <v>3514.5554671059881</v>
      </c>
    </row>
    <row r="134" spans="1:16" ht="14.1" customHeight="1">
      <c r="A134" s="10">
        <v>41274</v>
      </c>
      <c r="B134" s="11">
        <v>2.2691300000000001</v>
      </c>
      <c r="C134" s="28">
        <v>2.2561531449407476E-2</v>
      </c>
      <c r="D134" s="12">
        <v>0.5</v>
      </c>
      <c r="E134" s="12">
        <f t="shared" si="47"/>
        <v>7258.3513769669826</v>
      </c>
      <c r="F134" s="13">
        <f t="shared" si="53"/>
        <v>3198.7375676876081</v>
      </c>
      <c r="G134" s="13">
        <f t="shared" si="55"/>
        <v>153064.33498610617</v>
      </c>
      <c r="H134" s="13">
        <f t="shared" si="54"/>
        <v>347322.87444702309</v>
      </c>
      <c r="I134" s="13">
        <f t="shared" si="48"/>
        <v>224742.96238476943</v>
      </c>
      <c r="J134" s="13">
        <f t="shared" si="56"/>
        <v>387730.93319259066</v>
      </c>
      <c r="K134" s="13">
        <f t="shared" si="57"/>
        <v>162987.97080782123</v>
      </c>
      <c r="L134" s="12">
        <f t="shared" si="49"/>
        <v>40408.058745567549</v>
      </c>
      <c r="M134" s="21">
        <f t="shared" si="52"/>
        <v>3068.3616833359538</v>
      </c>
      <c r="P134" s="14"/>
    </row>
    <row r="135" spans="1:16" ht="14.1" customHeight="1">
      <c r="A135" s="10">
        <v>41305</v>
      </c>
      <c r="B135" s="11">
        <v>2.3854199999999999</v>
      </c>
      <c r="C135" s="28">
        <v>4.7640653357531759E-2</v>
      </c>
      <c r="D135" s="12">
        <v>0.5</v>
      </c>
      <c r="E135" s="12">
        <f t="shared" si="47"/>
        <v>6173.5712928856092</v>
      </c>
      <c r="F135" s="13">
        <f t="shared" si="53"/>
        <v>2588.043737742456</v>
      </c>
      <c r="G135" s="13">
        <f t="shared" si="55"/>
        <v>155652.37872384864</v>
      </c>
      <c r="H135" s="13">
        <f t="shared" si="54"/>
        <v>371296.297255443</v>
      </c>
      <c r="I135" s="13">
        <f t="shared" si="48"/>
        <v>228306.74687888633</v>
      </c>
      <c r="J135" s="13">
        <f t="shared" si="56"/>
        <v>409181.50522771949</v>
      </c>
      <c r="K135" s="13">
        <f t="shared" si="57"/>
        <v>180874.75834883316</v>
      </c>
      <c r="L135" s="12">
        <f t="shared" si="49"/>
        <v>37885.20797227649</v>
      </c>
      <c r="M135" s="21">
        <f t="shared" si="52"/>
        <v>2609.7867987686946</v>
      </c>
    </row>
    <row r="136" spans="1:16" ht="14.1" customHeight="1">
      <c r="A136" s="10">
        <v>41333</v>
      </c>
      <c r="B136" s="11">
        <v>2.3655900000000001</v>
      </c>
      <c r="C136" s="28">
        <v>4.5218177707438391E-2</v>
      </c>
      <c r="D136" s="12">
        <v>0.5</v>
      </c>
      <c r="E136" s="12">
        <f t="shared" si="47"/>
        <v>6273.2855443856779</v>
      </c>
      <c r="F136" s="13">
        <f t="shared" si="53"/>
        <v>2651.8904562437606</v>
      </c>
      <c r="G136" s="13">
        <f t="shared" si="55"/>
        <v>158304.26918009241</v>
      </c>
      <c r="H136" s="13">
        <f t="shared" si="54"/>
        <v>374482.99612973479</v>
      </c>
      <c r="I136" s="13">
        <f t="shared" si="48"/>
        <v>231928.09288585852</v>
      </c>
      <c r="J136" s="13">
        <f t="shared" si="56"/>
        <v>409797.30108199798</v>
      </c>
      <c r="K136" s="13">
        <f t="shared" si="57"/>
        <v>177869.20819613946</v>
      </c>
      <c r="L136" s="12">
        <f t="shared" si="49"/>
        <v>35314.304952263192</v>
      </c>
      <c r="M136" s="21">
        <f t="shared" si="52"/>
        <v>2651.9395374134838</v>
      </c>
    </row>
    <row r="137" spans="1:16" ht="14.1" customHeight="1">
      <c r="A137" s="10">
        <v>41362</v>
      </c>
      <c r="B137" s="11">
        <v>2.2366199999999998</v>
      </c>
      <c r="C137" s="28">
        <v>1.9126912691269128E-2</v>
      </c>
      <c r="D137" s="12">
        <v>0.5</v>
      </c>
      <c r="E137" s="12">
        <f t="shared" si="47"/>
        <v>7416.1273524945191</v>
      </c>
      <c r="F137" s="13">
        <f t="shared" si="53"/>
        <v>3315.7744062444758</v>
      </c>
      <c r="G137" s="13">
        <f t="shared" si="55"/>
        <v>161620.04358633689</v>
      </c>
      <c r="H137" s="13">
        <f t="shared" si="54"/>
        <v>361482.6218860728</v>
      </c>
      <c r="I137" s="13">
        <f t="shared" si="48"/>
        <v>236209.16107335535</v>
      </c>
      <c r="J137" s="13">
        <f t="shared" si="56"/>
        <v>393735.87993864901</v>
      </c>
      <c r="K137" s="13">
        <f t="shared" si="57"/>
        <v>157526.71886529366</v>
      </c>
      <c r="L137" s="12">
        <f t="shared" si="49"/>
        <v>32253.258052576221</v>
      </c>
      <c r="M137" s="21">
        <f t="shared" si="52"/>
        <v>3135.0591649976827</v>
      </c>
    </row>
    <row r="138" spans="1:16" ht="14.1" customHeight="1">
      <c r="A138" s="10">
        <v>41390</v>
      </c>
      <c r="B138" s="11">
        <v>2.1779099999999998</v>
      </c>
      <c r="C138" s="28">
        <v>2.689376961004034E-3</v>
      </c>
      <c r="D138" s="12">
        <v>0.5</v>
      </c>
      <c r="E138" s="12">
        <f t="shared" si="47"/>
        <v>8202.929371681872</v>
      </c>
      <c r="F138" s="13">
        <f t="shared" si="53"/>
        <v>3766.4225664429996</v>
      </c>
      <c r="G138" s="13">
        <f t="shared" si="55"/>
        <v>165386.4661527799</v>
      </c>
      <c r="H138" s="13">
        <f t="shared" si="54"/>
        <v>360196.83849880082</v>
      </c>
      <c r="I138" s="13">
        <f t="shared" si="48"/>
        <v>240944.4222559426</v>
      </c>
      <c r="J138" s="13">
        <f t="shared" si="56"/>
        <v>389048.63521896838</v>
      </c>
      <c r="K138" s="13">
        <f t="shared" si="57"/>
        <v>148104.21296302578</v>
      </c>
      <c r="L138" s="12">
        <f t="shared" si="49"/>
        <v>28851.796720167582</v>
      </c>
      <c r="M138" s="21">
        <f t="shared" si="52"/>
        <v>3467.6681890946456</v>
      </c>
    </row>
    <row r="139" spans="1:16" ht="14.1" customHeight="1">
      <c r="A139" s="10">
        <v>41425</v>
      </c>
      <c r="B139" s="11">
        <v>2.3005999999999998</v>
      </c>
      <c r="C139" s="28">
        <v>2.2301516503122211E-2</v>
      </c>
      <c r="D139" s="12">
        <v>0.5</v>
      </c>
      <c r="E139" s="12">
        <f t="shared" si="47"/>
        <v>7270.2166201849523</v>
      </c>
      <c r="F139" s="13">
        <f t="shared" si="53"/>
        <v>3160.1393637246601</v>
      </c>
      <c r="G139" s="13">
        <f t="shared" si="55"/>
        <v>168546.60551650455</v>
      </c>
      <c r="H139" s="13">
        <f t="shared" si="54"/>
        <v>387758.32065127033</v>
      </c>
      <c r="I139" s="13">
        <f t="shared" si="48"/>
        <v>245141.26133509021</v>
      </c>
      <c r="J139" s="13">
        <f t="shared" si="56"/>
        <v>413596.03019451257</v>
      </c>
      <c r="K139" s="13">
        <f t="shared" si="57"/>
        <v>168454.76885942236</v>
      </c>
      <c r="L139" s="12">
        <f t="shared" si="49"/>
        <v>25837.709543242247</v>
      </c>
      <c r="M139" s="21">
        <f t="shared" si="52"/>
        <v>3073.3775410373332</v>
      </c>
    </row>
    <row r="140" spans="1:16" ht="14.1" customHeight="1">
      <c r="A140" s="10">
        <v>41453</v>
      </c>
      <c r="B140" s="11">
        <v>1.9792100000000001</v>
      </c>
      <c r="C140" s="28">
        <v>8.8869140191068653E-4</v>
      </c>
      <c r="D140" s="12">
        <v>0.5</v>
      </c>
      <c r="E140" s="12">
        <f t="shared" si="47"/>
        <v>8292.3570461320014</v>
      </c>
      <c r="F140" s="13">
        <f t="shared" si="53"/>
        <v>4189.7307744665804</v>
      </c>
      <c r="G140" s="13">
        <f t="shared" si="55"/>
        <v>172736.33629097114</v>
      </c>
      <c r="H140" s="13">
        <f t="shared" si="54"/>
        <v>341881.484150453</v>
      </c>
      <c r="I140" s="13">
        <f t="shared" si="48"/>
        <v>249928.14595319482</v>
      </c>
      <c r="J140" s="13">
        <f t="shared" si="56"/>
        <v>364265.08541103284</v>
      </c>
      <c r="K140" s="13">
        <f t="shared" si="57"/>
        <v>114336.93945783802</v>
      </c>
      <c r="L140" s="12">
        <f t="shared" si="49"/>
        <v>22383.601260579857</v>
      </c>
      <c r="M140" s="21">
        <f t="shared" si="52"/>
        <v>3505.4724280273831</v>
      </c>
    </row>
    <row r="141" spans="1:16" ht="14.1" customHeight="1">
      <c r="A141" s="10">
        <v>41486</v>
      </c>
      <c r="B141" s="11">
        <v>1.9938</v>
      </c>
      <c r="C141" s="28">
        <v>1.7683465959328027E-3</v>
      </c>
      <c r="D141" s="12">
        <v>0.5</v>
      </c>
      <c r="E141" s="12">
        <f t="shared" si="47"/>
        <v>8248.589856027178</v>
      </c>
      <c r="F141" s="13">
        <f t="shared" si="53"/>
        <v>4137.1200000136314</v>
      </c>
      <c r="G141" s="13">
        <f t="shared" si="55"/>
        <v>176873.45629098479</v>
      </c>
      <c r="H141" s="13">
        <f t="shared" si="54"/>
        <v>352650.29715296545</v>
      </c>
      <c r="I141" s="13">
        <f t="shared" si="48"/>
        <v>254689.76531946275</v>
      </c>
      <c r="J141" s="13">
        <f t="shared" si="56"/>
        <v>371590.39017455891</v>
      </c>
      <c r="K141" s="13">
        <f t="shared" si="57"/>
        <v>116900.62485509616</v>
      </c>
      <c r="L141" s="12">
        <f t="shared" si="49"/>
        <v>18940.093021593471</v>
      </c>
      <c r="M141" s="21">
        <f t="shared" si="52"/>
        <v>3486.9704897592692</v>
      </c>
    </row>
    <row r="142" spans="1:16" ht="14.1" customHeight="1">
      <c r="A142" s="10">
        <v>41516</v>
      </c>
      <c r="B142" s="11">
        <v>2.0983800000000001</v>
      </c>
      <c r="C142" s="28">
        <v>9.4588649362076557E-3</v>
      </c>
      <c r="D142" s="12">
        <v>0.5</v>
      </c>
      <c r="E142" s="12">
        <f t="shared" si="47"/>
        <v>7872.4889252556522</v>
      </c>
      <c r="F142" s="13">
        <f t="shared" si="53"/>
        <v>3751.6984174723607</v>
      </c>
      <c r="G142" s="13">
        <f t="shared" si="55"/>
        <v>180625.15470845715</v>
      </c>
      <c r="H142" s="13">
        <f t="shared" si="54"/>
        <v>379020.21213713236</v>
      </c>
      <c r="I142" s="13">
        <f t="shared" si="48"/>
        <v>259234.2749121947</v>
      </c>
      <c r="J142" s="13">
        <f t="shared" si="56"/>
        <v>394668.23368768697</v>
      </c>
      <c r="K142" s="13">
        <f t="shared" si="57"/>
        <v>135433.95877549227</v>
      </c>
      <c r="L142" s="12">
        <f t="shared" si="49"/>
        <v>15648.021550554628</v>
      </c>
      <c r="M142" s="21">
        <f t="shared" si="52"/>
        <v>3327.9793325237042</v>
      </c>
    </row>
    <row r="143" spans="1:16" ht="14.1" customHeight="1">
      <c r="A143" s="10">
        <v>41547</v>
      </c>
      <c r="B143" s="11">
        <v>2.1746699999999999</v>
      </c>
      <c r="C143" s="28">
        <v>9.4194961664841176E-3</v>
      </c>
      <c r="D143" s="12">
        <v>0.5</v>
      </c>
      <c r="E143" s="12">
        <f t="shared" si="47"/>
        <v>7874.3845159973152</v>
      </c>
      <c r="F143" s="13">
        <f t="shared" si="53"/>
        <v>3620.9560604585135</v>
      </c>
      <c r="G143" s="13">
        <f t="shared" si="55"/>
        <v>184246.11076891568</v>
      </c>
      <c r="H143" s="13">
        <f t="shared" si="54"/>
        <v>400674.48970583786</v>
      </c>
      <c r="I143" s="13">
        <f t="shared" si="48"/>
        <v>263779.87876245956</v>
      </c>
      <c r="J143" s="13">
        <f t="shared" si="56"/>
        <v>413022.06484469515</v>
      </c>
      <c r="K143" s="13">
        <f t="shared" si="57"/>
        <v>149242.1860822356</v>
      </c>
      <c r="L143" s="12">
        <f t="shared" si="49"/>
        <v>12347.575138857284</v>
      </c>
      <c r="M143" s="21">
        <f t="shared" si="52"/>
        <v>3328.7806657324354</v>
      </c>
    </row>
    <row r="144" spans="1:16" ht="14.1" customHeight="1">
      <c r="A144" s="10">
        <v>41578</v>
      </c>
      <c r="B144" s="11">
        <v>2.14161</v>
      </c>
      <c r="C144" s="28">
        <v>7.4187213615535671E-3</v>
      </c>
      <c r="D144" s="12">
        <v>0.5</v>
      </c>
      <c r="E144" s="12">
        <f t="shared" si="47"/>
        <v>7971.1222282826438</v>
      </c>
      <c r="F144" s="13">
        <f t="shared" si="53"/>
        <v>3722.0232574010411</v>
      </c>
      <c r="G144" s="13">
        <f t="shared" si="55"/>
        <v>187968.13402631672</v>
      </c>
      <c r="H144" s="13">
        <f t="shared" si="54"/>
        <v>402554.43551210017</v>
      </c>
      <c r="I144" s="13">
        <f t="shared" si="48"/>
        <v>268381.32587470085</v>
      </c>
      <c r="J144" s="13">
        <f t="shared" si="56"/>
        <v>411552.98470496858</v>
      </c>
      <c r="K144" s="13">
        <f t="shared" si="57"/>
        <v>143171.65883026773</v>
      </c>
      <c r="L144" s="12">
        <f t="shared" si="49"/>
        <v>8998.5491928684296</v>
      </c>
      <c r="M144" s="21">
        <f t="shared" si="52"/>
        <v>3369.675116041331</v>
      </c>
    </row>
    <row r="145" spans="1:16" ht="14.1" customHeight="1">
      <c r="A145" s="10">
        <v>41607</v>
      </c>
      <c r="B145" s="11">
        <v>2.2204999999999999</v>
      </c>
      <c r="C145" s="28">
        <v>2.0417028670721111E-2</v>
      </c>
      <c r="D145" s="12">
        <v>0.5</v>
      </c>
      <c r="E145" s="12">
        <f t="shared" ref="E145:E182" si="58">IF(C145&lt;D145,$E$2*(D145-C145)^3+M145,2*$E$2*(D145-C145)^3)</f>
        <v>7356.5980158154161</v>
      </c>
      <c r="F145" s="13">
        <f t="shared" si="53"/>
        <v>3313.0367105676273</v>
      </c>
      <c r="G145" s="13">
        <f t="shared" si="55"/>
        <v>191281.17073688435</v>
      </c>
      <c r="H145" s="13">
        <f t="shared" si="54"/>
        <v>424739.83962125168</v>
      </c>
      <c r="I145" s="13">
        <f t="shared" ref="I145:I182" si="59">IF(E145&gt;0,I144+E145-M145,I144)</f>
        <v>272628.02988027816</v>
      </c>
      <c r="J145" s="13">
        <f t="shared" si="56"/>
        <v>430642.03871080204</v>
      </c>
      <c r="K145" s="13">
        <f t="shared" si="57"/>
        <v>158014.00883052388</v>
      </c>
      <c r="L145" s="12">
        <f t="shared" ref="L145:L182" si="60">(IF(E145&lt;0,L144-E145,L144-M145))*1.0023</f>
        <v>5902.1990895503459</v>
      </c>
      <c r="M145" s="21">
        <f t="shared" si="52"/>
        <v>3109.8940102381334</v>
      </c>
    </row>
    <row r="146" spans="1:16" ht="14.1" customHeight="1">
      <c r="A146" s="10">
        <v>41639</v>
      </c>
      <c r="B146" s="11">
        <v>2.11598</v>
      </c>
      <c r="C146" s="28">
        <v>1.0808473843493299E-3</v>
      </c>
      <c r="D146" s="12">
        <v>0.5</v>
      </c>
      <c r="E146" s="12">
        <f t="shared" si="58"/>
        <v>8282.7831538768387</v>
      </c>
      <c r="F146" s="13">
        <f t="shared" si="53"/>
        <v>3914.3957664424233</v>
      </c>
      <c r="G146" s="13">
        <f t="shared" si="55"/>
        <v>195195.56650332676</v>
      </c>
      <c r="H146" s="13">
        <f t="shared" si="54"/>
        <v>413029.91480970936</v>
      </c>
      <c r="I146" s="13">
        <f t="shared" si="59"/>
        <v>277409.3878287861</v>
      </c>
      <c r="J146" s="13">
        <f t="shared" si="56"/>
        <v>415436.21047382441</v>
      </c>
      <c r="K146" s="13">
        <f t="shared" si="57"/>
        <v>138026.82264503831</v>
      </c>
      <c r="L146" s="12">
        <f t="shared" si="60"/>
        <v>2406.2956641150686</v>
      </c>
      <c r="M146" s="21">
        <f t="shared" si="52"/>
        <v>3501.4252053688947</v>
      </c>
      <c r="P146" s="14"/>
    </row>
    <row r="147" spans="1:16" ht="14.1" customHeight="1">
      <c r="A147" s="10">
        <v>41669</v>
      </c>
      <c r="B147" s="11">
        <v>2.03308</v>
      </c>
      <c r="C147" s="28">
        <v>1.0759629868732515E-3</v>
      </c>
      <c r="D147" s="12">
        <v>0.5</v>
      </c>
      <c r="E147" s="12">
        <f t="shared" si="58"/>
        <v>7187.798377761118</v>
      </c>
      <c r="F147" s="13">
        <f t="shared" si="53"/>
        <v>3535.4232877019685</v>
      </c>
      <c r="G147" s="13">
        <f t="shared" si="55"/>
        <v>198730.98979102873</v>
      </c>
      <c r="H147" s="13">
        <f t="shared" si="54"/>
        <v>404036.00072434469</v>
      </c>
      <c r="I147" s="13">
        <f t="shared" si="59"/>
        <v>282190.88620654721</v>
      </c>
      <c r="J147" s="13">
        <f t="shared" si="56"/>
        <v>404035.99637848721</v>
      </c>
      <c r="K147" s="13">
        <f t="shared" si="57"/>
        <v>121845.11017194</v>
      </c>
      <c r="L147" s="12">
        <f t="shared" si="60"/>
        <v>-4.3458574669491094E-3</v>
      </c>
      <c r="M147" s="21">
        <v>2406.3000000000002</v>
      </c>
    </row>
    <row r="148" spans="1:16" ht="14.1" customHeight="1">
      <c r="A148" s="10">
        <v>41698</v>
      </c>
      <c r="B148" s="11">
        <v>2.0563000000000002</v>
      </c>
      <c r="C148" s="28">
        <v>4.5035384945314172E-3</v>
      </c>
      <c r="D148" s="12">
        <v>0.5</v>
      </c>
      <c r="E148" s="12">
        <f t="shared" si="58"/>
        <v>4683.628086730916</v>
      </c>
      <c r="F148" s="13">
        <f t="shared" si="53"/>
        <v>2277.696876297678</v>
      </c>
      <c r="G148" s="13">
        <f t="shared" si="55"/>
        <v>201008.6866673264</v>
      </c>
      <c r="H148" s="13">
        <f t="shared" si="54"/>
        <v>413334.16239402333</v>
      </c>
      <c r="I148" s="13">
        <f t="shared" si="59"/>
        <v>286874.5142932781</v>
      </c>
      <c r="J148" s="13">
        <f t="shared" si="56"/>
        <v>413334.15803817037</v>
      </c>
      <c r="K148" s="13">
        <f t="shared" si="57"/>
        <v>126459.64374489227</v>
      </c>
      <c r="L148" s="12">
        <f t="shared" si="60"/>
        <v>-4.3558529391230921E-3</v>
      </c>
      <c r="M148" s="21">
        <v>0</v>
      </c>
    </row>
    <row r="149" spans="1:16" ht="14.1" customHeight="1">
      <c r="A149" s="10">
        <v>41729</v>
      </c>
      <c r="B149" s="11">
        <v>2.0333099999999997</v>
      </c>
      <c r="C149" s="28">
        <v>0</v>
      </c>
      <c r="D149" s="12">
        <v>0.5</v>
      </c>
      <c r="E149" s="12">
        <f t="shared" si="58"/>
        <v>4812.5</v>
      </c>
      <c r="F149" s="13">
        <f t="shared" si="53"/>
        <v>2366.8304390378253</v>
      </c>
      <c r="G149" s="13">
        <f t="shared" si="55"/>
        <v>203375.51710636422</v>
      </c>
      <c r="H149" s="13">
        <f t="shared" si="54"/>
        <v>413525.47268754139</v>
      </c>
      <c r="I149" s="13">
        <f t="shared" si="59"/>
        <v>291687.0142932781</v>
      </c>
      <c r="J149" s="13">
        <f t="shared" si="56"/>
        <v>413525.46832166996</v>
      </c>
      <c r="K149" s="13">
        <f t="shared" si="57"/>
        <v>121838.45402839186</v>
      </c>
      <c r="L149" s="12">
        <f t="shared" si="60"/>
        <v>-4.3658714008830753E-3</v>
      </c>
      <c r="M149" s="21">
        <v>0</v>
      </c>
    </row>
    <row r="150" spans="1:16" ht="14.1" customHeight="1">
      <c r="A150" s="10">
        <v>41759</v>
      </c>
      <c r="B150" s="11">
        <v>2.0263599999999999</v>
      </c>
      <c r="C150" s="28">
        <v>2.1253985122210415E-4</v>
      </c>
      <c r="D150" s="12">
        <v>0.5</v>
      </c>
      <c r="E150" s="12">
        <f t="shared" si="58"/>
        <v>4806.3655201779475</v>
      </c>
      <c r="F150" s="13">
        <f t="shared" si="53"/>
        <v>2371.9208433733133</v>
      </c>
      <c r="G150" s="13">
        <f t="shared" si="55"/>
        <v>205747.43794973753</v>
      </c>
      <c r="H150" s="13">
        <f t="shared" si="54"/>
        <v>416918.37836383015</v>
      </c>
      <c r="I150" s="13">
        <f t="shared" si="59"/>
        <v>296493.37981345603</v>
      </c>
      <c r="J150" s="13">
        <f t="shared" si="56"/>
        <v>416918.37398791726</v>
      </c>
      <c r="K150" s="13">
        <f t="shared" si="57"/>
        <v>120424.99417446123</v>
      </c>
      <c r="L150" s="12">
        <f t="shared" si="60"/>
        <v>-4.3759129051051063E-3</v>
      </c>
      <c r="M150" s="21">
        <v>0</v>
      </c>
    </row>
    <row r="151" spans="1:16" ht="14.1" customHeight="1">
      <c r="A151" s="10">
        <v>41789</v>
      </c>
      <c r="B151" s="11">
        <v>2.0392100000000002</v>
      </c>
      <c r="C151" s="28">
        <v>3.3862433862433864E-3</v>
      </c>
      <c r="D151" s="12">
        <v>0.5</v>
      </c>
      <c r="E151" s="12">
        <f t="shared" si="58"/>
        <v>4715.3829260182056</v>
      </c>
      <c r="F151" s="13">
        <f t="shared" si="53"/>
        <v>2312.3576904871029</v>
      </c>
      <c r="G151" s="13">
        <f t="shared" si="55"/>
        <v>208059.79564022465</v>
      </c>
      <c r="H151" s="13">
        <f t="shared" si="54"/>
        <v>424277.61586750252</v>
      </c>
      <c r="I151" s="13">
        <f t="shared" si="59"/>
        <v>301208.76273947424</v>
      </c>
      <c r="J151" s="13">
        <f t="shared" si="56"/>
        <v>424277.611481525</v>
      </c>
      <c r="K151" s="13">
        <f t="shared" si="57"/>
        <v>123068.84874205076</v>
      </c>
      <c r="L151" s="12">
        <f t="shared" si="60"/>
        <v>-4.3859775047868478E-3</v>
      </c>
      <c r="M151" s="21">
        <v>0</v>
      </c>
    </row>
    <row r="152" spans="1:16" ht="14.1" customHeight="1">
      <c r="A152" s="10">
        <v>41820</v>
      </c>
      <c r="B152" s="11">
        <v>2.04833</v>
      </c>
      <c r="C152" s="28">
        <v>4.2149631190727078E-3</v>
      </c>
      <c r="D152" s="12">
        <v>0.5</v>
      </c>
      <c r="E152" s="12">
        <f t="shared" si="58"/>
        <v>4691.8160384928715</v>
      </c>
      <c r="F152" s="13">
        <f t="shared" si="53"/>
        <v>2290.5567161994754</v>
      </c>
      <c r="G152" s="13">
        <f t="shared" si="55"/>
        <v>210350.35235642412</v>
      </c>
      <c r="H152" s="13">
        <f t="shared" si="54"/>
        <v>430866.93724223418</v>
      </c>
      <c r="I152" s="13">
        <f t="shared" si="59"/>
        <v>305900.57877796714</v>
      </c>
      <c r="J152" s="13">
        <f t="shared" si="56"/>
        <v>430866.93284616893</v>
      </c>
      <c r="K152" s="13">
        <f t="shared" si="57"/>
        <v>124966.35406820179</v>
      </c>
      <c r="L152" s="12">
        <f t="shared" si="60"/>
        <v>-4.3960652530478572E-3</v>
      </c>
      <c r="M152" s="21">
        <v>0</v>
      </c>
    </row>
    <row r="153" spans="1:16" ht="14.1" customHeight="1">
      <c r="A153" s="10">
        <v>41851</v>
      </c>
      <c r="B153" s="11">
        <v>2.2015599999999997</v>
      </c>
      <c r="C153" s="28">
        <v>3.0830536912751678E-2</v>
      </c>
      <c r="D153" s="12">
        <v>0.5</v>
      </c>
      <c r="E153" s="12">
        <f t="shared" si="58"/>
        <v>3976.0326460133724</v>
      </c>
      <c r="F153" s="13">
        <f t="shared" si="53"/>
        <v>1806.0069432644909</v>
      </c>
      <c r="G153" s="13">
        <f t="shared" si="55"/>
        <v>212156.3592996886</v>
      </c>
      <c r="H153" s="13">
        <f t="shared" si="54"/>
        <v>467074.95437982236</v>
      </c>
      <c r="I153" s="13">
        <f t="shared" si="59"/>
        <v>309876.6114239805</v>
      </c>
      <c r="J153" s="13">
        <f t="shared" si="56"/>
        <v>467074.94997364614</v>
      </c>
      <c r="K153" s="13">
        <f t="shared" si="57"/>
        <v>157198.33854966564</v>
      </c>
      <c r="L153" s="12">
        <f t="shared" si="60"/>
        <v>-4.4061762031298675E-3</v>
      </c>
      <c r="M153" s="21">
        <v>0</v>
      </c>
    </row>
    <row r="154" spans="1:16" ht="14.1" customHeight="1">
      <c r="A154" s="10">
        <v>41880</v>
      </c>
      <c r="B154" s="11">
        <v>2.2171999999999996</v>
      </c>
      <c r="C154" s="28">
        <v>3.4036333263729381E-2</v>
      </c>
      <c r="D154" s="12">
        <v>0.5</v>
      </c>
      <c r="E154" s="12">
        <f t="shared" si="58"/>
        <v>3895.0845736419942</v>
      </c>
      <c r="F154" s="13">
        <f t="shared" si="53"/>
        <v>1756.758331969148</v>
      </c>
      <c r="G154" s="13">
        <f t="shared" si="55"/>
        <v>213913.11763165775</v>
      </c>
      <c r="H154" s="13">
        <f t="shared" si="54"/>
        <v>474288.16441291146</v>
      </c>
      <c r="I154" s="13">
        <f t="shared" si="59"/>
        <v>313771.6959976225</v>
      </c>
      <c r="J154" s="13">
        <f t="shared" si="56"/>
        <v>474288.15999660105</v>
      </c>
      <c r="K154" s="13">
        <f t="shared" si="57"/>
        <v>160516.46399897855</v>
      </c>
      <c r="L154" s="12">
        <f t="shared" si="60"/>
        <v>-4.4163104083970658E-3</v>
      </c>
      <c r="M154" s="21">
        <v>0</v>
      </c>
    </row>
    <row r="155" spans="1:16" ht="14.1" customHeight="1">
      <c r="A155" s="10">
        <v>41912</v>
      </c>
      <c r="B155" s="11">
        <v>2.3638699999999999</v>
      </c>
      <c r="C155" s="28">
        <v>4.4074844074844077E-2</v>
      </c>
      <c r="D155" s="12">
        <v>0.5</v>
      </c>
      <c r="E155" s="12">
        <f t="shared" si="58"/>
        <v>3648.7272102041466</v>
      </c>
      <c r="F155" s="13">
        <f t="shared" si="53"/>
        <v>1543.539708276744</v>
      </c>
      <c r="G155" s="13">
        <f t="shared" si="55"/>
        <v>215456.65733993449</v>
      </c>
      <c r="H155" s="13">
        <f t="shared" si="54"/>
        <v>509311.5285861509</v>
      </c>
      <c r="I155" s="13">
        <f t="shared" si="59"/>
        <v>317420.42320782668</v>
      </c>
      <c r="J155" s="13">
        <f t="shared" si="56"/>
        <v>509311.52415968297</v>
      </c>
      <c r="K155" s="13">
        <f t="shared" si="57"/>
        <v>191891.10095185629</v>
      </c>
      <c r="L155" s="12">
        <f t="shared" si="60"/>
        <v>-4.426467922336379E-3</v>
      </c>
      <c r="M155" s="21">
        <v>0</v>
      </c>
    </row>
    <row r="156" spans="1:16" ht="14.1" customHeight="1">
      <c r="A156" s="10">
        <v>41943</v>
      </c>
      <c r="B156" s="11">
        <v>2.4201799999999998</v>
      </c>
      <c r="C156" s="28">
        <v>5.9652029826014911E-2</v>
      </c>
      <c r="D156" s="12">
        <v>0.5</v>
      </c>
      <c r="E156" s="12">
        <f t="shared" si="58"/>
        <v>3287.3710465389377</v>
      </c>
      <c r="F156" s="13">
        <f t="shared" si="53"/>
        <v>1358.3167560011809</v>
      </c>
      <c r="G156" s="13">
        <f t="shared" si="55"/>
        <v>216814.97409593567</v>
      </c>
      <c r="H156" s="13">
        <f t="shared" si="54"/>
        <v>524731.26400750154</v>
      </c>
      <c r="I156" s="13">
        <f t="shared" si="59"/>
        <v>320707.79425436561</v>
      </c>
      <c r="J156" s="13">
        <f t="shared" si="56"/>
        <v>524731.25957085274</v>
      </c>
      <c r="K156" s="13">
        <f t="shared" si="57"/>
        <v>204023.46531648713</v>
      </c>
      <c r="L156" s="12">
        <f t="shared" si="60"/>
        <v>-4.4366487985577525E-3</v>
      </c>
      <c r="M156" s="21">
        <v>0</v>
      </c>
    </row>
    <row r="157" spans="1:16" ht="14.1" customHeight="1">
      <c r="A157" s="10">
        <v>41971</v>
      </c>
      <c r="B157" s="11">
        <v>2.68283</v>
      </c>
      <c r="C157" s="28">
        <v>0.10643564356435643</v>
      </c>
      <c r="D157" s="12">
        <v>0.5</v>
      </c>
      <c r="E157" s="12">
        <f t="shared" si="58"/>
        <v>2346.9725336940373</v>
      </c>
      <c r="F157" s="13">
        <f t="shared" si="53"/>
        <v>874.81224441878067</v>
      </c>
      <c r="G157" s="13">
        <f t="shared" si="55"/>
        <v>217689.78634035445</v>
      </c>
      <c r="H157" s="13">
        <f t="shared" si="54"/>
        <v>584024.68948749313</v>
      </c>
      <c r="I157" s="13">
        <f t="shared" si="59"/>
        <v>323054.76678805967</v>
      </c>
      <c r="J157" s="13">
        <f t="shared" si="56"/>
        <v>584024.68504064006</v>
      </c>
      <c r="K157" s="13">
        <f t="shared" si="57"/>
        <v>260969.91825258039</v>
      </c>
      <c r="L157" s="12">
        <f t="shared" si="60"/>
        <v>-4.4468530907944351E-3</v>
      </c>
      <c r="M157" s="21">
        <v>0</v>
      </c>
    </row>
    <row r="158" spans="1:16" ht="14.1" customHeight="1">
      <c r="A158" s="10">
        <v>42004</v>
      </c>
      <c r="B158" s="11">
        <v>3.23468</v>
      </c>
      <c r="C158" s="28">
        <v>0.19441593102032437</v>
      </c>
      <c r="D158" s="12">
        <v>0.5</v>
      </c>
      <c r="E158" s="12">
        <f t="shared" si="58"/>
        <v>1098.633551004011</v>
      </c>
      <c r="F158" s="13">
        <f t="shared" si="53"/>
        <v>339.64211328601624</v>
      </c>
      <c r="G158" s="13">
        <f t="shared" si="55"/>
        <v>218029.42845364046</v>
      </c>
      <c r="H158" s="13">
        <f t="shared" si="54"/>
        <v>705255.43163042178</v>
      </c>
      <c r="I158" s="13">
        <f t="shared" si="59"/>
        <v>324153.40033906366</v>
      </c>
      <c r="J158" s="13">
        <f t="shared" si="56"/>
        <v>705255.42717334093</v>
      </c>
      <c r="K158" s="13">
        <f t="shared" si="57"/>
        <v>381102.02683427726</v>
      </c>
      <c r="L158" s="12">
        <f t="shared" si="60"/>
        <v>-4.4570808529032623E-3</v>
      </c>
      <c r="M158" s="21">
        <v>0</v>
      </c>
      <c r="P158" s="14"/>
    </row>
    <row r="159" spans="1:16" ht="14.1" customHeight="1">
      <c r="A159" s="10">
        <v>42034</v>
      </c>
      <c r="B159" s="11">
        <v>3.2103600000000001</v>
      </c>
      <c r="C159" s="28">
        <v>0.18217133510529543</v>
      </c>
      <c r="D159" s="12">
        <v>0.5</v>
      </c>
      <c r="E159" s="12">
        <f t="shared" si="58"/>
        <v>1236.0610464803337</v>
      </c>
      <c r="F159" s="13">
        <f t="shared" si="53"/>
        <v>385.02256646617008</v>
      </c>
      <c r="G159" s="13">
        <f t="shared" si="55"/>
        <v>218414.45102010662</v>
      </c>
      <c r="H159" s="13">
        <f t="shared" si="54"/>
        <v>701189.01697690948</v>
      </c>
      <c r="I159" s="13">
        <f t="shared" si="59"/>
        <v>325389.46138554398</v>
      </c>
      <c r="J159" s="13">
        <f t="shared" si="56"/>
        <v>701189.01250957733</v>
      </c>
      <c r="K159" s="13">
        <f t="shared" si="57"/>
        <v>375799.55112403334</v>
      </c>
      <c r="L159" s="12">
        <f t="shared" si="60"/>
        <v>-4.4673321388649396E-3</v>
      </c>
      <c r="M159" s="21">
        <v>0</v>
      </c>
    </row>
    <row r="160" spans="1:16" ht="14.1" customHeight="1">
      <c r="A160" s="10">
        <v>42062</v>
      </c>
      <c r="B160" s="11">
        <v>3.3103000000000002</v>
      </c>
      <c r="C160" s="28">
        <v>0.20668569099062373</v>
      </c>
      <c r="D160" s="12">
        <v>0.5</v>
      </c>
      <c r="E160" s="12">
        <f t="shared" si="58"/>
        <v>971.53953858628131</v>
      </c>
      <c r="F160" s="13">
        <f t="shared" si="53"/>
        <v>293.48987662335173</v>
      </c>
      <c r="G160" s="13">
        <f t="shared" si="55"/>
        <v>218707.94089672997</v>
      </c>
      <c r="H160" s="13">
        <f t="shared" si="54"/>
        <v>723988.89675044524</v>
      </c>
      <c r="I160" s="13">
        <f t="shared" si="59"/>
        <v>326361.00092413026</v>
      </c>
      <c r="J160" s="13">
        <f t="shared" si="56"/>
        <v>723988.89227283827</v>
      </c>
      <c r="K160" s="13">
        <f t="shared" si="57"/>
        <v>397627.89134870801</v>
      </c>
      <c r="L160" s="12">
        <f t="shared" si="60"/>
        <v>-4.477607002784329E-3</v>
      </c>
      <c r="M160" s="21">
        <v>0</v>
      </c>
    </row>
    <row r="161" spans="1:16" ht="14.1" customHeight="1">
      <c r="A161" s="10">
        <v>42094</v>
      </c>
      <c r="B161" s="11">
        <v>3.7479</v>
      </c>
      <c r="C161" s="28">
        <v>0.23315746753246752</v>
      </c>
      <c r="D161" s="12">
        <v>0.5</v>
      </c>
      <c r="E161" s="12">
        <f t="shared" si="58"/>
        <v>731.51947133435351</v>
      </c>
      <c r="F161" s="13">
        <f t="shared" si="53"/>
        <v>195.18116047235878</v>
      </c>
      <c r="G161" s="13">
        <f t="shared" si="55"/>
        <v>218903.12205720233</v>
      </c>
      <c r="H161" s="13">
        <f t="shared" si="54"/>
        <v>820427.01115818857</v>
      </c>
      <c r="I161" s="13">
        <f t="shared" si="59"/>
        <v>327092.52039546461</v>
      </c>
      <c r="J161" s="13">
        <f t="shared" si="56"/>
        <v>820427.00667028304</v>
      </c>
      <c r="K161" s="13">
        <f t="shared" si="57"/>
        <v>493334.48627481842</v>
      </c>
      <c r="L161" s="12">
        <f t="shared" si="60"/>
        <v>-4.4879054988907329E-3</v>
      </c>
      <c r="M161" s="21">
        <v>0</v>
      </c>
    </row>
    <row r="162" spans="1:16" ht="14.1" customHeight="1">
      <c r="A162" s="10">
        <v>42124</v>
      </c>
      <c r="B162" s="11">
        <v>4.4416499999999992</v>
      </c>
      <c r="C162" s="28">
        <v>0.36209335219236211</v>
      </c>
      <c r="D162" s="12">
        <v>0.5</v>
      </c>
      <c r="E162" s="12">
        <f t="shared" si="58"/>
        <v>100.97557506921542</v>
      </c>
      <c r="F162" s="13">
        <f t="shared" si="53"/>
        <v>22.733798266233368</v>
      </c>
      <c r="G162" s="13">
        <f t="shared" si="55"/>
        <v>218925.85585546857</v>
      </c>
      <c r="H162" s="13">
        <f t="shared" si="54"/>
        <v>972392.02766044182</v>
      </c>
      <c r="I162" s="13">
        <f t="shared" si="59"/>
        <v>327193.49597053381</v>
      </c>
      <c r="J162" s="13">
        <f t="shared" si="56"/>
        <v>972392.02316221409</v>
      </c>
      <c r="K162" s="13">
        <f t="shared" si="57"/>
        <v>645198.52719168027</v>
      </c>
      <c r="L162" s="12">
        <f t="shared" si="60"/>
        <v>-4.4982276815381814E-3</v>
      </c>
      <c r="M162" s="21">
        <v>0</v>
      </c>
    </row>
    <row r="163" spans="1:16" ht="14.1" customHeight="1">
      <c r="A163" s="10">
        <v>42153</v>
      </c>
      <c r="B163" s="11">
        <v>4.6117400000000002</v>
      </c>
      <c r="C163" s="28">
        <v>0.40792916079694103</v>
      </c>
      <c r="D163" s="12">
        <v>0.5</v>
      </c>
      <c r="E163" s="12">
        <f t="shared" si="58"/>
        <v>30.048793175198519</v>
      </c>
      <c r="F163" s="13">
        <f t="shared" si="53"/>
        <v>6.515717099229037</v>
      </c>
      <c r="G163" s="13">
        <f t="shared" si="55"/>
        <v>218932.37157256779</v>
      </c>
      <c r="H163" s="13">
        <f t="shared" si="54"/>
        <v>1009659.1752760739</v>
      </c>
      <c r="I163" s="13">
        <f t="shared" si="59"/>
        <v>327223.54476370901</v>
      </c>
      <c r="J163" s="13">
        <f t="shared" si="56"/>
        <v>1009659.1707675003</v>
      </c>
      <c r="K163" s="13">
        <f t="shared" si="57"/>
        <v>682435.62600379135</v>
      </c>
      <c r="L163" s="12">
        <f t="shared" si="60"/>
        <v>-4.508573605205719E-3</v>
      </c>
      <c r="M163" s="21">
        <v>0</v>
      </c>
    </row>
    <row r="164" spans="1:16" ht="14.1" customHeight="1">
      <c r="A164" s="10">
        <v>42185</v>
      </c>
      <c r="B164" s="11">
        <v>4.2772200000000007</v>
      </c>
      <c r="C164" s="28">
        <v>0.33046092184368736</v>
      </c>
      <c r="D164" s="12">
        <v>0.5</v>
      </c>
      <c r="E164" s="12">
        <f t="shared" si="58"/>
        <v>187.61613359690739</v>
      </c>
      <c r="F164" s="13">
        <f t="shared" si="53"/>
        <v>43.864036359342599</v>
      </c>
      <c r="G164" s="13">
        <f t="shared" si="55"/>
        <v>218976.23560892712</v>
      </c>
      <c r="H164" s="13">
        <f t="shared" si="54"/>
        <v>936609.53447121545</v>
      </c>
      <c r="I164" s="13">
        <f t="shared" si="59"/>
        <v>327411.16089730593</v>
      </c>
      <c r="J164" s="13">
        <f t="shared" si="56"/>
        <v>936609.52995227207</v>
      </c>
      <c r="K164" s="13">
        <f t="shared" si="57"/>
        <v>609198.36905496614</v>
      </c>
      <c r="L164" s="12">
        <f t="shared" si="60"/>
        <v>-4.5189433244976918E-3</v>
      </c>
      <c r="M164" s="21">
        <v>0</v>
      </c>
    </row>
    <row r="165" spans="1:16" ht="14.1" customHeight="1">
      <c r="A165" s="10">
        <v>42216</v>
      </c>
      <c r="B165" s="11">
        <v>3.6637300000000002</v>
      </c>
      <c r="C165" s="28">
        <v>0.22381807301017353</v>
      </c>
      <c r="D165" s="12">
        <v>0.5</v>
      </c>
      <c r="E165" s="12">
        <f t="shared" si="58"/>
        <v>811.04788464022829</v>
      </c>
      <c r="F165" s="13">
        <f t="shared" si="53"/>
        <v>221.37217661788077</v>
      </c>
      <c r="G165" s="13">
        <f t="shared" si="55"/>
        <v>219197.607785545</v>
      </c>
      <c r="H165" s="13">
        <f t="shared" si="54"/>
        <v>803080.85157213476</v>
      </c>
      <c r="I165" s="13">
        <f t="shared" si="59"/>
        <v>328222.20878194616</v>
      </c>
      <c r="J165" s="13">
        <f t="shared" si="56"/>
        <v>803080.84704279783</v>
      </c>
      <c r="K165" s="13">
        <f t="shared" si="57"/>
        <v>474858.63826085167</v>
      </c>
      <c r="L165" s="12">
        <f t="shared" si="60"/>
        <v>-4.5293368941440367E-3</v>
      </c>
      <c r="M165" s="21">
        <v>0</v>
      </c>
    </row>
    <row r="166" spans="1:16" ht="14.1" customHeight="1">
      <c r="A166" s="10">
        <v>42247</v>
      </c>
      <c r="B166" s="11">
        <v>3.2059899999999999</v>
      </c>
      <c r="C166" s="28">
        <v>0.15534366309098133</v>
      </c>
      <c r="D166" s="12">
        <v>0.5</v>
      </c>
      <c r="E166" s="12">
        <f t="shared" si="58"/>
        <v>1576.2297974180851</v>
      </c>
      <c r="F166" s="13">
        <f t="shared" si="53"/>
        <v>491.65150153870883</v>
      </c>
      <c r="G166" s="13">
        <f t="shared" si="55"/>
        <v>219689.2592870837</v>
      </c>
      <c r="H166" s="13">
        <f t="shared" si="54"/>
        <v>704321.56838179741</v>
      </c>
      <c r="I166" s="13">
        <f t="shared" si="59"/>
        <v>329798.43857936427</v>
      </c>
      <c r="J166" s="13">
        <f t="shared" si="56"/>
        <v>704321.56384204305</v>
      </c>
      <c r="K166" s="13">
        <f t="shared" si="57"/>
        <v>374523.12526267878</v>
      </c>
      <c r="L166" s="12">
        <f t="shared" si="60"/>
        <v>-4.539754369000568E-3</v>
      </c>
      <c r="M166" s="21">
        <v>0</v>
      </c>
    </row>
    <row r="167" spans="1:16" ht="14.1" customHeight="1">
      <c r="A167" s="10">
        <v>42277</v>
      </c>
      <c r="B167" s="11">
        <v>3.0527800000000003</v>
      </c>
      <c r="C167" s="28">
        <v>0.13217253660466957</v>
      </c>
      <c r="D167" s="12">
        <v>0.5</v>
      </c>
      <c r="E167" s="12">
        <f t="shared" si="58"/>
        <v>1915.989770627815</v>
      </c>
      <c r="F167" s="13">
        <f t="shared" si="53"/>
        <v>627.62130603181845</v>
      </c>
      <c r="G167" s="13">
        <f t="shared" si="55"/>
        <v>220316.88059311552</v>
      </c>
      <c r="H167" s="13">
        <f t="shared" si="54"/>
        <v>672578.96673705126</v>
      </c>
      <c r="I167" s="13">
        <f t="shared" si="59"/>
        <v>331714.42834999209</v>
      </c>
      <c r="J167" s="13">
        <f t="shared" si="56"/>
        <v>672578.9621868555</v>
      </c>
      <c r="K167" s="13">
        <f t="shared" si="57"/>
        <v>340864.53383686341</v>
      </c>
      <c r="L167" s="12">
        <f t="shared" si="60"/>
        <v>-4.5501958040492689E-3</v>
      </c>
      <c r="M167" s="21">
        <v>0</v>
      </c>
    </row>
    <row r="168" spans="1:16" ht="14.1" customHeight="1">
      <c r="A168" s="10">
        <v>42307</v>
      </c>
      <c r="B168" s="11">
        <v>3.3825599999999998</v>
      </c>
      <c r="C168" s="28">
        <v>0.18339577992506409</v>
      </c>
      <c r="D168" s="12">
        <v>0.5</v>
      </c>
      <c r="E168" s="12">
        <f t="shared" si="58"/>
        <v>1221.8301217290793</v>
      </c>
      <c r="F168" s="13">
        <f t="shared" si="53"/>
        <v>361.21461902496316</v>
      </c>
      <c r="G168" s="13">
        <f t="shared" si="55"/>
        <v>220678.0952121405</v>
      </c>
      <c r="H168" s="13">
        <f t="shared" si="54"/>
        <v>746456.89774077793</v>
      </c>
      <c r="I168" s="13">
        <f t="shared" si="59"/>
        <v>332936.25847172114</v>
      </c>
      <c r="J168" s="13">
        <f t="shared" si="56"/>
        <v>746456.89318011666</v>
      </c>
      <c r="K168" s="13">
        <f t="shared" si="57"/>
        <v>413520.63470839552</v>
      </c>
      <c r="L168" s="12">
        <f t="shared" si="60"/>
        <v>-4.5606612543985818E-3</v>
      </c>
      <c r="M168" s="21">
        <v>0</v>
      </c>
    </row>
    <row r="169" spans="1:16" ht="14.1" customHeight="1">
      <c r="A169" s="10">
        <v>42338</v>
      </c>
      <c r="B169" s="11">
        <v>3.4454000000000002</v>
      </c>
      <c r="C169" s="28">
        <v>0.19206598586017282</v>
      </c>
      <c r="D169" s="12">
        <v>0.5</v>
      </c>
      <c r="E169" s="12">
        <f t="shared" si="58"/>
        <v>1124.1744735380375</v>
      </c>
      <c r="F169" s="13">
        <f t="shared" si="53"/>
        <v>326.28271711210238</v>
      </c>
      <c r="G169" s="13">
        <f t="shared" si="55"/>
        <v>221004.3779292526</v>
      </c>
      <c r="H169" s="13">
        <f t="shared" si="54"/>
        <v>761448.48371744691</v>
      </c>
      <c r="I169" s="13">
        <f t="shared" si="59"/>
        <v>334060.43294525921</v>
      </c>
      <c r="J169" s="13">
        <f t="shared" si="56"/>
        <v>761448.47914629616</v>
      </c>
      <c r="K169" s="13">
        <f t="shared" si="57"/>
        <v>427388.04620103695</v>
      </c>
      <c r="L169" s="12">
        <f t="shared" si="60"/>
        <v>-4.5711507752836987E-3</v>
      </c>
      <c r="M169" s="21">
        <v>0</v>
      </c>
    </row>
    <row r="170" spans="1:16" ht="14.1" customHeight="1">
      <c r="A170" s="10">
        <v>42369</v>
      </c>
      <c r="B170" s="11">
        <v>3.53918</v>
      </c>
      <c r="C170" s="28">
        <v>0.21564027370478983</v>
      </c>
      <c r="D170" s="12">
        <v>0.5</v>
      </c>
      <c r="E170" s="12">
        <f t="shared" si="58"/>
        <v>885.24807717929036</v>
      </c>
      <c r="F170" s="13">
        <f t="shared" si="53"/>
        <v>250.12801755753887</v>
      </c>
      <c r="G170" s="13">
        <f t="shared" si="55"/>
        <v>221254.50594681015</v>
      </c>
      <c r="H170" s="13">
        <f t="shared" si="54"/>
        <v>783059.52235683159</v>
      </c>
      <c r="I170" s="13">
        <f t="shared" si="59"/>
        <v>334945.68102243851</v>
      </c>
      <c r="J170" s="13">
        <f t="shared" si="56"/>
        <v>783059.51777516713</v>
      </c>
      <c r="K170" s="13">
        <f t="shared" si="57"/>
        <v>448113.83675272862</v>
      </c>
      <c r="L170" s="12">
        <f t="shared" si="60"/>
        <v>-4.5816644220668511E-3</v>
      </c>
      <c r="M170" s="21">
        <v>0</v>
      </c>
      <c r="P170" s="14"/>
    </row>
    <row r="171" spans="1:16" ht="14.1" customHeight="1">
      <c r="A171" s="10">
        <v>42398</v>
      </c>
      <c r="B171" s="11">
        <v>2.7376</v>
      </c>
      <c r="C171" s="28">
        <v>7.6144109055501466E-2</v>
      </c>
      <c r="D171" s="12">
        <v>0.5</v>
      </c>
      <c r="E171" s="12">
        <f t="shared" si="58"/>
        <v>2931.6721420324729</v>
      </c>
      <c r="F171" s="13">
        <f t="shared" si="53"/>
        <v>1070.8913435244276</v>
      </c>
      <c r="G171" s="13">
        <f t="shared" si="55"/>
        <v>222325.39729033457</v>
      </c>
      <c r="H171" s="13">
        <f t="shared" si="54"/>
        <v>608638.00762201997</v>
      </c>
      <c r="I171" s="13">
        <f t="shared" si="59"/>
        <v>337877.35316447099</v>
      </c>
      <c r="J171" s="13">
        <f t="shared" si="56"/>
        <v>608638.00302981772</v>
      </c>
      <c r="K171" s="13">
        <f t="shared" si="57"/>
        <v>270760.64986534673</v>
      </c>
      <c r="L171" s="12">
        <f t="shared" si="60"/>
        <v>-4.592202250237605E-3</v>
      </c>
      <c r="M171" s="21">
        <v>0</v>
      </c>
    </row>
    <row r="172" spans="1:16" ht="14.1" customHeight="1">
      <c r="A172" s="10">
        <v>42429</v>
      </c>
      <c r="B172" s="11">
        <v>2.68798</v>
      </c>
      <c r="C172" s="28">
        <v>7.1054164239953407E-2</v>
      </c>
      <c r="D172" s="12">
        <v>0.5</v>
      </c>
      <c r="E172" s="12">
        <f t="shared" si="58"/>
        <v>3038.5619669382172</v>
      </c>
      <c r="F172" s="13">
        <f t="shared" si="53"/>
        <v>1130.4258093208346</v>
      </c>
      <c r="G172" s="13">
        <f t="shared" si="55"/>
        <v>223455.82309965542</v>
      </c>
      <c r="H172" s="13">
        <f t="shared" si="54"/>
        <v>600644.78337541176</v>
      </c>
      <c r="I172" s="13">
        <f t="shared" si="59"/>
        <v>340915.91513140919</v>
      </c>
      <c r="J172" s="13">
        <f t="shared" si="56"/>
        <v>600644.77877264749</v>
      </c>
      <c r="K172" s="13">
        <f t="shared" si="57"/>
        <v>259728.86364123831</v>
      </c>
      <c r="L172" s="12">
        <f t="shared" si="60"/>
        <v>-4.602764315413151E-3</v>
      </c>
      <c r="M172" s="21">
        <v>0</v>
      </c>
    </row>
    <row r="173" spans="1:16" ht="14.1" customHeight="1">
      <c r="A173" s="10">
        <v>42460</v>
      </c>
      <c r="B173" s="11">
        <v>3.0039199999999999</v>
      </c>
      <c r="C173" s="28">
        <v>0.11016621569385389</v>
      </c>
      <c r="D173" s="12">
        <v>0.5</v>
      </c>
      <c r="E173" s="12">
        <f t="shared" si="58"/>
        <v>2280.8627417984439</v>
      </c>
      <c r="F173" s="13">
        <f t="shared" si="53"/>
        <v>759.29543456498311</v>
      </c>
      <c r="G173" s="13">
        <f t="shared" si="55"/>
        <v>224215.11853422041</v>
      </c>
      <c r="H173" s="13">
        <f t="shared" si="54"/>
        <v>673524.27886731538</v>
      </c>
      <c r="I173" s="13">
        <f t="shared" si="59"/>
        <v>343196.77787320764</v>
      </c>
      <c r="J173" s="13">
        <f t="shared" si="56"/>
        <v>673524.27425396466</v>
      </c>
      <c r="K173" s="13">
        <f t="shared" si="57"/>
        <v>330327.49638075702</v>
      </c>
      <c r="L173" s="12">
        <f t="shared" si="60"/>
        <v>-4.6133506733386015E-3</v>
      </c>
      <c r="M173" s="21">
        <v>0</v>
      </c>
    </row>
    <row r="174" spans="1:16" ht="14.1" customHeight="1">
      <c r="A174" s="10">
        <v>42489</v>
      </c>
      <c r="B174" s="11">
        <v>2.93832</v>
      </c>
      <c r="C174" s="28">
        <v>8.4713130535232967E-2</v>
      </c>
      <c r="D174" s="12">
        <v>0.5</v>
      </c>
      <c r="E174" s="12">
        <f t="shared" si="58"/>
        <v>2757.435286777632</v>
      </c>
      <c r="F174" s="13">
        <f t="shared" si="53"/>
        <v>938.43940985925019</v>
      </c>
      <c r="G174" s="13">
        <f t="shared" si="55"/>
        <v>225153.55794407966</v>
      </c>
      <c r="H174" s="13">
        <f t="shared" si="54"/>
        <v>661573.2023782481</v>
      </c>
      <c r="I174" s="13">
        <f t="shared" si="59"/>
        <v>345954.21315998526</v>
      </c>
      <c r="J174" s="13">
        <f t="shared" si="56"/>
        <v>661573.1977542867</v>
      </c>
      <c r="K174" s="13">
        <f t="shared" si="57"/>
        <v>315618.98459430144</v>
      </c>
      <c r="L174" s="12">
        <f t="shared" si="60"/>
        <v>-4.6239613798872798E-3</v>
      </c>
      <c r="M174" s="21">
        <v>0</v>
      </c>
    </row>
    <row r="175" spans="1:16" ht="14.1" customHeight="1">
      <c r="A175" s="10">
        <v>42521</v>
      </c>
      <c r="B175" s="11">
        <v>2.91662</v>
      </c>
      <c r="C175" s="28">
        <v>8.283796740172579E-2</v>
      </c>
      <c r="D175" s="12">
        <v>0.5</v>
      </c>
      <c r="E175" s="12">
        <f t="shared" si="58"/>
        <v>2794.9565069640139</v>
      </c>
      <c r="F175" s="13">
        <f t="shared" si="53"/>
        <v>958.28613496582136</v>
      </c>
      <c r="G175" s="13">
        <f t="shared" si="55"/>
        <v>226111.84407904549</v>
      </c>
      <c r="H175" s="13">
        <f t="shared" si="54"/>
        <v>659482.32667782565</v>
      </c>
      <c r="I175" s="13">
        <f t="shared" si="59"/>
        <v>348749.16966694925</v>
      </c>
      <c r="J175" s="13">
        <f t="shared" si="56"/>
        <v>659482.32204322913</v>
      </c>
      <c r="K175" s="13">
        <f t="shared" si="57"/>
        <v>310733.15237627988</v>
      </c>
      <c r="L175" s="12">
        <f t="shared" si="60"/>
        <v>-4.6345964910610203E-3</v>
      </c>
      <c r="M175" s="21">
        <v>0</v>
      </c>
    </row>
    <row r="176" spans="1:16" ht="14.1" customHeight="1">
      <c r="A176" s="10">
        <v>42551</v>
      </c>
      <c r="B176" s="11">
        <v>2.9296100000000003</v>
      </c>
      <c r="C176" s="28">
        <v>9.0162368672397325E-2</v>
      </c>
      <c r="D176" s="12">
        <v>0.5</v>
      </c>
      <c r="E176" s="12">
        <f t="shared" si="58"/>
        <v>2650.3072712054359</v>
      </c>
      <c r="F176" s="13">
        <f t="shared" si="53"/>
        <v>904.66214656743921</v>
      </c>
      <c r="G176" s="13">
        <f t="shared" si="55"/>
        <v>227016.50622561292</v>
      </c>
      <c r="H176" s="13">
        <f t="shared" si="54"/>
        <v>665069.82680361788</v>
      </c>
      <c r="I176" s="13">
        <f t="shared" si="59"/>
        <v>351399.47693815466</v>
      </c>
      <c r="J176" s="13">
        <f t="shared" si="56"/>
        <v>665069.82215836179</v>
      </c>
      <c r="K176" s="13">
        <f t="shared" si="57"/>
        <v>313670.34522020712</v>
      </c>
      <c r="L176" s="12">
        <f t="shared" si="60"/>
        <v>-4.6452560629904605E-3</v>
      </c>
      <c r="M176" s="21">
        <v>0</v>
      </c>
    </row>
    <row r="177" spans="1:16" ht="14.1" customHeight="1">
      <c r="A177" s="10">
        <v>42580</v>
      </c>
      <c r="B177" s="11">
        <v>2.9793400000000001</v>
      </c>
      <c r="C177" s="28">
        <v>9.8934550989345504E-2</v>
      </c>
      <c r="D177" s="12">
        <v>0.5</v>
      </c>
      <c r="E177" s="12">
        <f t="shared" si="58"/>
        <v>2483.7419896714591</v>
      </c>
      <c r="F177" s="13">
        <f t="shared" si="53"/>
        <v>833.65510135515217</v>
      </c>
      <c r="G177" s="13">
        <f t="shared" si="55"/>
        <v>227850.16132696808</v>
      </c>
      <c r="H177" s="13">
        <f t="shared" si="54"/>
        <v>678843.09964788915</v>
      </c>
      <c r="I177" s="13">
        <f t="shared" si="59"/>
        <v>353883.21892782615</v>
      </c>
      <c r="J177" s="13">
        <f t="shared" si="56"/>
        <v>678843.09499194904</v>
      </c>
      <c r="K177" s="13">
        <f t="shared" si="57"/>
        <v>324959.87606412289</v>
      </c>
      <c r="L177" s="12">
        <f t="shared" si="60"/>
        <v>-4.6559401519353383E-3</v>
      </c>
      <c r="M177" s="21">
        <v>0</v>
      </c>
    </row>
    <row r="178" spans="1:16" ht="14.1" customHeight="1">
      <c r="A178" s="10">
        <v>42613</v>
      </c>
      <c r="B178" s="11">
        <v>3.0854899999999996</v>
      </c>
      <c r="C178" s="28">
        <v>0.12653911725705627</v>
      </c>
      <c r="D178" s="12">
        <v>0.5</v>
      </c>
      <c r="E178" s="12">
        <f t="shared" si="58"/>
        <v>2005.3772682545402</v>
      </c>
      <c r="F178" s="13">
        <f t="shared" si="53"/>
        <v>649.93802224429203</v>
      </c>
      <c r="G178" s="13">
        <f t="shared" si="55"/>
        <v>228500.09934921237</v>
      </c>
      <c r="H178" s="13">
        <f t="shared" si="54"/>
        <v>705034.77154100116</v>
      </c>
      <c r="I178" s="13">
        <f t="shared" si="59"/>
        <v>355888.59619608067</v>
      </c>
      <c r="J178" s="13">
        <f t="shared" si="56"/>
        <v>705034.76687435235</v>
      </c>
      <c r="K178" s="13">
        <f t="shared" si="57"/>
        <v>349146.17067827168</v>
      </c>
      <c r="L178" s="12">
        <f t="shared" si="60"/>
        <v>-4.6666488142847896E-3</v>
      </c>
      <c r="M178" s="21">
        <v>0</v>
      </c>
    </row>
    <row r="179" spans="1:16" ht="14.1" customHeight="1">
      <c r="A179" s="10">
        <v>42643</v>
      </c>
      <c r="B179" s="11">
        <v>3.0046999999999997</v>
      </c>
      <c r="C179" s="28">
        <v>0.1137950556708813</v>
      </c>
      <c r="D179" s="12">
        <v>0.5</v>
      </c>
      <c r="E179" s="12">
        <f t="shared" si="58"/>
        <v>2217.7583236622036</v>
      </c>
      <c r="F179" s="13">
        <f t="shared" si="53"/>
        <v>738.09642349059936</v>
      </c>
      <c r="G179" s="13">
        <f t="shared" si="55"/>
        <v>229238.19577270298</v>
      </c>
      <c r="H179" s="13">
        <f t="shared" si="54"/>
        <v>688792.00683824054</v>
      </c>
      <c r="I179" s="13">
        <f t="shared" si="59"/>
        <v>358106.35451974289</v>
      </c>
      <c r="J179" s="13">
        <f t="shared" si="56"/>
        <v>688792.00216085848</v>
      </c>
      <c r="K179" s="13">
        <f t="shared" si="57"/>
        <v>330685.64764111559</v>
      </c>
      <c r="L179" s="12">
        <f t="shared" si="60"/>
        <v>-4.6773821065576445E-3</v>
      </c>
      <c r="M179" s="21">
        <v>0</v>
      </c>
    </row>
    <row r="180" spans="1:16" ht="14.1" customHeight="1">
      <c r="A180" s="10">
        <v>42674</v>
      </c>
      <c r="B180" s="11">
        <v>3.1004899999999997</v>
      </c>
      <c r="C180" s="28">
        <v>0.10667920978363123</v>
      </c>
      <c r="D180" s="12">
        <v>0.5</v>
      </c>
      <c r="E180" s="12">
        <f t="shared" si="58"/>
        <v>2342.6177984438868</v>
      </c>
      <c r="F180" s="13">
        <f t="shared" si="53"/>
        <v>755.56373297249377</v>
      </c>
      <c r="G180" s="13">
        <f t="shared" si="55"/>
        <v>229993.75950567547</v>
      </c>
      <c r="H180" s="13">
        <f t="shared" si="54"/>
        <v>713093.35140975169</v>
      </c>
      <c r="I180" s="13">
        <f t="shared" si="59"/>
        <v>360448.97231818677</v>
      </c>
      <c r="J180" s="13">
        <f t="shared" si="56"/>
        <v>713093.34672161157</v>
      </c>
      <c r="K180" s="13">
        <f t="shared" si="57"/>
        <v>352644.37440342479</v>
      </c>
      <c r="L180" s="12">
        <f t="shared" si="60"/>
        <v>-4.6881400854027269E-3</v>
      </c>
      <c r="M180" s="21">
        <v>0</v>
      </c>
    </row>
    <row r="181" spans="1:16" ht="14.1" customHeight="1">
      <c r="A181" s="10">
        <v>42704</v>
      </c>
      <c r="B181" s="11">
        <v>3.2500300000000002</v>
      </c>
      <c r="C181" s="28">
        <v>0.15592203898050974</v>
      </c>
      <c r="D181" s="12">
        <v>0.5</v>
      </c>
      <c r="E181" s="12">
        <f t="shared" si="58"/>
        <v>1568.3077817520602</v>
      </c>
      <c r="F181" s="13">
        <f t="shared" si="53"/>
        <v>482.55178621491496</v>
      </c>
      <c r="G181" s="13">
        <f t="shared" si="55"/>
        <v>230476.31129189039</v>
      </c>
      <c r="H181" s="13">
        <f t="shared" si="54"/>
        <v>749054.92598798254</v>
      </c>
      <c r="I181" s="13">
        <f t="shared" si="59"/>
        <v>362017.28009993886</v>
      </c>
      <c r="J181" s="13">
        <f t="shared" si="56"/>
        <v>749054.92128905968</v>
      </c>
      <c r="K181" s="13">
        <f t="shared" si="57"/>
        <v>387037.64118912083</v>
      </c>
      <c r="L181" s="12">
        <f t="shared" si="60"/>
        <v>-4.6989228075991528E-3</v>
      </c>
      <c r="M181" s="21">
        <v>0</v>
      </c>
    </row>
    <row r="182" spans="1:16" ht="14.1" customHeight="1">
      <c r="A182" s="10">
        <v>42734</v>
      </c>
      <c r="B182" s="11">
        <v>3.10364</v>
      </c>
      <c r="C182" s="28">
        <v>0.12597984322508399</v>
      </c>
      <c r="D182" s="12">
        <v>0.5</v>
      </c>
      <c r="E182" s="12">
        <f t="shared" si="58"/>
        <v>2014.4001879161267</v>
      </c>
      <c r="F182" s="13">
        <f t="shared" si="53"/>
        <v>649.04440847396177</v>
      </c>
      <c r="G182" s="13">
        <f t="shared" si="55"/>
        <v>231125.35570036437</v>
      </c>
      <c r="H182" s="13">
        <f t="shared" si="54"/>
        <v>717329.89896587888</v>
      </c>
      <c r="I182" s="13">
        <f t="shared" si="59"/>
        <v>364031.68028785498</v>
      </c>
      <c r="J182" s="13">
        <f t="shared" si="56"/>
        <v>717329.8942561486</v>
      </c>
      <c r="K182" s="13">
        <f t="shared" si="57"/>
        <v>353298.21396829362</v>
      </c>
      <c r="L182" s="12">
        <f t="shared" si="60"/>
        <v>-4.709730330056631E-3</v>
      </c>
      <c r="M182" s="21">
        <v>0</v>
      </c>
      <c r="P182" s="14"/>
    </row>
    <row r="187" spans="1:16">
      <c r="E187" s="18"/>
    </row>
    <row r="188" spans="1:16">
      <c r="E188" s="18"/>
    </row>
    <row r="189" spans="1:16">
      <c r="E189" s="18"/>
    </row>
    <row r="190" spans="1:16">
      <c r="E190" s="18"/>
    </row>
    <row r="191" spans="1:16">
      <c r="E191" s="18"/>
    </row>
    <row r="192" spans="1:16">
      <c r="E192" s="18"/>
    </row>
    <row r="193" spans="5:7">
      <c r="E193" s="18"/>
    </row>
    <row r="194" spans="5:7">
      <c r="E194" s="18"/>
    </row>
    <row r="195" spans="5:7">
      <c r="E195" s="18"/>
    </row>
    <row r="196" spans="5:7">
      <c r="E196" s="18"/>
    </row>
    <row r="197" spans="5:7">
      <c r="E197" s="18"/>
    </row>
    <row r="198" spans="5:7">
      <c r="E198" s="18"/>
    </row>
    <row r="199" spans="5:7">
      <c r="E199" s="18"/>
    </row>
    <row r="200" spans="5:7">
      <c r="E200" s="18"/>
    </row>
    <row r="201" spans="5:7">
      <c r="E201" s="18"/>
    </row>
    <row r="202" spans="5:7">
      <c r="E202" s="18"/>
      <c r="G202" s="3"/>
    </row>
    <row r="203" spans="5:7">
      <c r="E203" s="18"/>
    </row>
    <row r="204" spans="5:7">
      <c r="E204" s="18"/>
    </row>
    <row r="205" spans="5:7">
      <c r="E20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L5944"/>
  <sheetViews>
    <sheetView tabSelected="1" workbookViewId="0">
      <pane ySplit="1" topLeftCell="A1694" activePane="bottomLeft" state="frozen"/>
      <selection pane="bottomLeft" activeCell="B1" sqref="B1:B1048576"/>
    </sheetView>
  </sheetViews>
  <sheetFormatPr defaultRowHeight="13.5"/>
  <cols>
    <col min="11" max="11" width="17.125" customWidth="1"/>
    <col min="12" max="12" width="13.625" customWidth="1"/>
  </cols>
  <sheetData>
    <row r="1" spans="1:12" ht="47.25">
      <c r="A1" s="36" t="s">
        <v>18</v>
      </c>
      <c r="B1" s="35" t="s">
        <v>19</v>
      </c>
      <c r="C1" s="30" t="s">
        <v>20</v>
      </c>
      <c r="D1" s="30" t="s">
        <v>21</v>
      </c>
      <c r="E1" s="31" t="e">
        <f>COUNTIF(#REF!,"&lt;"&amp;C1)/COUNTA(#REF!)</f>
        <v>#REF!</v>
      </c>
      <c r="F1" s="30" t="s">
        <v>22</v>
      </c>
      <c r="G1" s="30" t="s">
        <v>23</v>
      </c>
      <c r="H1" s="30" t="s">
        <v>24</v>
      </c>
      <c r="I1" s="30" t="s">
        <v>25</v>
      </c>
      <c r="J1" s="30" t="s">
        <v>26</v>
      </c>
      <c r="K1" s="30" t="s">
        <v>27</v>
      </c>
      <c r="L1" s="30" t="s">
        <v>28</v>
      </c>
    </row>
    <row r="2" spans="1:12" ht="14.25">
      <c r="A2" s="33">
        <v>34736</v>
      </c>
      <c r="B2" s="37">
        <v>533.72</v>
      </c>
      <c r="C2" s="31">
        <v>19.7353449892029</v>
      </c>
      <c r="D2" s="31">
        <v>2.0857109469955599</v>
      </c>
      <c r="E2" s="31" t="e">
        <f>COUNTIF(#REF!,"&lt;"&amp;C2)/COUNTA(#REF!)</f>
        <v>#REF!</v>
      </c>
      <c r="F2" s="29" t="s">
        <v>29</v>
      </c>
      <c r="G2" s="31">
        <v>2.2391471895449699</v>
      </c>
      <c r="H2" s="31">
        <v>0.23022130835176499</v>
      </c>
      <c r="I2" s="31">
        <v>2.3245248673861001</v>
      </c>
      <c r="J2" s="31">
        <v>9.9040157230344708</v>
      </c>
      <c r="K2" s="31">
        <v>2729.3868939917402</v>
      </c>
      <c r="L2" s="31">
        <v>365.62108011179998</v>
      </c>
    </row>
    <row r="3" spans="1:12" ht="14.25">
      <c r="A3" s="33">
        <v>34737</v>
      </c>
      <c r="B3" s="37">
        <v>532.49</v>
      </c>
      <c r="C3" s="31">
        <v>19.690309115400702</v>
      </c>
      <c r="D3" s="31">
        <v>2.0812562490932698</v>
      </c>
      <c r="E3" s="31" t="e">
        <f>COUNTIF(#REF!,"&lt;"&amp;C3)/COUNTA(#REF!)</f>
        <v>#REF!</v>
      </c>
      <c r="F3" s="29" t="s">
        <v>29</v>
      </c>
      <c r="G3" s="31">
        <v>2.2344746756491398</v>
      </c>
      <c r="H3" s="31">
        <v>0.23022130835176499</v>
      </c>
      <c r="I3" s="31">
        <v>2.3245248673861001</v>
      </c>
      <c r="J3" s="31">
        <v>9.9040157230344708</v>
      </c>
      <c r="K3" s="31">
        <v>2723.5574217493299</v>
      </c>
      <c r="L3" s="31">
        <v>364.72805679620001</v>
      </c>
    </row>
    <row r="4" spans="1:12" ht="14.25">
      <c r="A4" s="33">
        <v>34738</v>
      </c>
      <c r="B4" s="37">
        <v>533.75</v>
      </c>
      <c r="C4" s="31">
        <v>19.754056469504299</v>
      </c>
      <c r="D4" s="31">
        <v>2.0862456909034699</v>
      </c>
      <c r="E4" s="31" t="e">
        <f>COUNTIF(#REF!,"&lt;"&amp;C4)/COUNTA(#REF!)</f>
        <v>#REF!</v>
      </c>
      <c r="F4" s="29" t="s">
        <v>29</v>
      </c>
      <c r="G4" s="31">
        <v>2.2386740782802801</v>
      </c>
      <c r="H4" s="31">
        <v>0.23022130835176499</v>
      </c>
      <c r="I4" s="31">
        <v>2.3245248673861001</v>
      </c>
      <c r="J4" s="31">
        <v>9.9040157230344708</v>
      </c>
      <c r="K4" s="31">
        <v>2730.0866664199302</v>
      </c>
      <c r="L4" s="31">
        <v>365.99379169169998</v>
      </c>
    </row>
    <row r="5" spans="1:12" ht="14.25">
      <c r="A5" s="33">
        <v>34739</v>
      </c>
      <c r="B5" s="37">
        <v>553.36</v>
      </c>
      <c r="C5" s="31">
        <v>20.5059702432672</v>
      </c>
      <c r="D5" s="31">
        <v>2.1659345547307698</v>
      </c>
      <c r="E5" s="31" t="e">
        <f>COUNTIF(#REF!,"&lt;"&amp;C5)/COUNTA(#REF!)</f>
        <v>#REF!</v>
      </c>
      <c r="F5" s="29" t="s">
        <v>29</v>
      </c>
      <c r="G5" s="31">
        <v>2.3248948410192298</v>
      </c>
      <c r="H5" s="31">
        <v>0.23022130835176499</v>
      </c>
      <c r="I5" s="31">
        <v>2.3245248673861001</v>
      </c>
      <c r="J5" s="31">
        <v>9.9040157230344708</v>
      </c>
      <c r="K5" s="31">
        <v>2834.36848976685</v>
      </c>
      <c r="L5" s="31">
        <v>378.43257266800003</v>
      </c>
    </row>
    <row r="6" spans="1:12" ht="14.25">
      <c r="A6" s="33">
        <v>34740</v>
      </c>
      <c r="B6" s="37">
        <v>541.38</v>
      </c>
      <c r="C6" s="31">
        <v>20.156906858287901</v>
      </c>
      <c r="D6" s="31">
        <v>2.1293239797463102</v>
      </c>
      <c r="E6" s="31" t="e">
        <f>COUNTIF(#REF!,"&lt;"&amp;C6)/COUNTA(#REF!)</f>
        <v>#REF!</v>
      </c>
      <c r="F6" s="29" t="s">
        <v>29</v>
      </c>
      <c r="G6" s="31">
        <v>2.2851681525737999</v>
      </c>
      <c r="H6" s="31">
        <v>0.23005950304119499</v>
      </c>
      <c r="I6" s="31">
        <v>2.3228911329990098</v>
      </c>
      <c r="J6" s="31">
        <v>9.9040157230344708</v>
      </c>
      <c r="K6" s="31">
        <v>2786.45944288382</v>
      </c>
      <c r="L6" s="31">
        <v>370.60868798280001</v>
      </c>
    </row>
    <row r="7" spans="1:12" ht="14.25">
      <c r="A7" s="33">
        <v>34743</v>
      </c>
      <c r="B7" s="37">
        <v>548.84</v>
      </c>
      <c r="C7" s="31">
        <v>20.4454544023402</v>
      </c>
      <c r="D7" s="31">
        <v>2.1610864211749701</v>
      </c>
      <c r="E7" s="31" t="e">
        <f>COUNTIF(#REF!,"&lt;"&amp;C7)/COUNTA(#REF!)</f>
        <v>#REF!</v>
      </c>
      <c r="F7" s="29" t="s">
        <v>29</v>
      </c>
      <c r="G7" s="31">
        <v>2.3195856940048798</v>
      </c>
      <c r="H7" s="31">
        <v>0.230130923676865</v>
      </c>
      <c r="I7" s="31">
        <v>2.3228911329990098</v>
      </c>
      <c r="J7" s="31">
        <v>9.9070903671559698</v>
      </c>
      <c r="K7" s="31">
        <v>2828.0241628089002</v>
      </c>
      <c r="L7" s="31">
        <v>375.21746423650001</v>
      </c>
    </row>
    <row r="8" spans="1:12" ht="14.25">
      <c r="A8" s="33">
        <v>34744</v>
      </c>
      <c r="B8" s="37">
        <v>548.11</v>
      </c>
      <c r="C8" s="31">
        <v>20.4112793188885</v>
      </c>
      <c r="D8" s="31">
        <v>2.15833818507849</v>
      </c>
      <c r="E8" s="31" t="e">
        <f>COUNTIF(#REF!,"&lt;"&amp;C8)/COUNTA(#REF!)</f>
        <v>#REF!</v>
      </c>
      <c r="F8" s="29" t="s">
        <v>29</v>
      </c>
      <c r="G8" s="31">
        <v>2.3181060541826501</v>
      </c>
      <c r="H8" s="31">
        <v>0.23018197245048699</v>
      </c>
      <c r="I8" s="31">
        <v>2.3228911329990098</v>
      </c>
      <c r="J8" s="31">
        <v>9.9092880066792599</v>
      </c>
      <c r="K8" s="31">
        <v>2824.4277873887404</v>
      </c>
      <c r="L8" s="31">
        <v>374.49961249730001</v>
      </c>
    </row>
    <row r="9" spans="1:12" ht="14.25">
      <c r="A9" s="33">
        <v>34745</v>
      </c>
      <c r="B9" s="37">
        <v>542.84</v>
      </c>
      <c r="C9" s="31">
        <v>20.193590703825301</v>
      </c>
      <c r="D9" s="31">
        <v>2.13637537901994</v>
      </c>
      <c r="E9" s="31" t="e">
        <f>COUNTIF(#REF!,"&lt;"&amp;C9)/COUNTA(#REF!)</f>
        <v>#REF!</v>
      </c>
      <c r="F9" s="29" t="s">
        <v>29</v>
      </c>
      <c r="G9" s="31">
        <v>2.2935946927215101</v>
      </c>
      <c r="H9" s="31">
        <v>0.23018197245048699</v>
      </c>
      <c r="I9" s="31">
        <v>2.3228911329990098</v>
      </c>
      <c r="J9" s="31">
        <v>9.9092880066792599</v>
      </c>
      <c r="K9" s="31">
        <v>2795.68699034885</v>
      </c>
      <c r="L9" s="31">
        <v>371.32092145440004</v>
      </c>
    </row>
    <row r="10" spans="1:12" ht="14.25">
      <c r="A10" s="33">
        <v>34746</v>
      </c>
      <c r="B10" s="37">
        <v>538.37</v>
      </c>
      <c r="C10" s="31">
        <v>20.065295615152799</v>
      </c>
      <c r="D10" s="31">
        <v>2.1213394103443002</v>
      </c>
      <c r="E10" s="31" t="e">
        <f>COUNTIF(#REF!,"&lt;"&amp;C10)/COUNTA(#REF!)</f>
        <v>#REF!</v>
      </c>
      <c r="F10" s="29" t="s">
        <v>29</v>
      </c>
      <c r="G10" s="31">
        <v>2.27642833668282</v>
      </c>
      <c r="H10" s="31">
        <v>0.23018197245048699</v>
      </c>
      <c r="I10" s="31">
        <v>2.3228911329990098</v>
      </c>
      <c r="J10" s="31">
        <v>9.9092880066792599</v>
      </c>
      <c r="K10" s="31">
        <v>2776.0107375579901</v>
      </c>
      <c r="L10" s="31">
        <v>368.19191697580004</v>
      </c>
    </row>
    <row r="11" spans="1:12" ht="14.25">
      <c r="A11" s="33">
        <v>34747</v>
      </c>
      <c r="B11" s="37">
        <v>533.76</v>
      </c>
      <c r="C11" s="31">
        <v>19.893869348993</v>
      </c>
      <c r="D11" s="31">
        <v>2.1037099056427699</v>
      </c>
      <c r="E11" s="31" t="e">
        <f>COUNTIF(#REF!,"&lt;"&amp;C11)/COUNTA(#REF!)</f>
        <v>#REF!</v>
      </c>
      <c r="F11" s="29" t="s">
        <v>29</v>
      </c>
      <c r="G11" s="31">
        <v>2.2598743799681902</v>
      </c>
      <c r="H11" s="31">
        <v>0.23014758805178001</v>
      </c>
      <c r="I11" s="31">
        <v>2.3218950416749</v>
      </c>
      <c r="J11" s="31">
        <v>9.9120582076682897</v>
      </c>
      <c r="K11" s="31">
        <v>2755.32580197477</v>
      </c>
      <c r="L11" s="31">
        <v>367.12970652989998</v>
      </c>
    </row>
    <row r="12" spans="1:12" ht="14.25">
      <c r="A12" s="33">
        <v>34750</v>
      </c>
      <c r="B12" s="37">
        <v>534.96</v>
      </c>
      <c r="C12" s="31">
        <v>19.9177312097403</v>
      </c>
      <c r="D12" s="31">
        <v>2.1070584314405698</v>
      </c>
      <c r="E12" s="31" t="e">
        <f>COUNTIF(#REF!,"&lt;"&amp;C12)/COUNTA(#REF!)</f>
        <v>#REF!</v>
      </c>
      <c r="F12" s="29" t="s">
        <v>29</v>
      </c>
      <c r="G12" s="31">
        <v>2.2636933776202102</v>
      </c>
      <c r="H12" s="31">
        <v>0.23022866243943499</v>
      </c>
      <c r="I12" s="31">
        <v>2.3218950416749</v>
      </c>
      <c r="J12" s="31">
        <v>9.9155499411962502</v>
      </c>
      <c r="K12" s="31">
        <v>2759.7115205115801</v>
      </c>
      <c r="L12" s="31">
        <v>367.60433304370002</v>
      </c>
    </row>
    <row r="13" spans="1:12" ht="14.25">
      <c r="A13" s="33">
        <v>34751</v>
      </c>
      <c r="B13" s="37">
        <v>541.14</v>
      </c>
      <c r="C13" s="31">
        <v>20.115015858007201</v>
      </c>
      <c r="D13" s="31">
        <v>2.1278657480980798</v>
      </c>
      <c r="E13" s="31" t="e">
        <f>COUNTIF(#REF!,"&lt;"&amp;C13)/COUNTA(#REF!)</f>
        <v>#REF!</v>
      </c>
      <c r="F13" s="29" t="s">
        <v>29</v>
      </c>
      <c r="G13" s="31">
        <v>2.2879037266298101</v>
      </c>
      <c r="H13" s="31">
        <v>0.23022866243943499</v>
      </c>
      <c r="I13" s="31">
        <v>2.3218950416749</v>
      </c>
      <c r="J13" s="31">
        <v>9.9155499411962502</v>
      </c>
      <c r="K13" s="31">
        <v>2786.96382193513</v>
      </c>
      <c r="L13" s="31">
        <v>371.37801893779999</v>
      </c>
    </row>
    <row r="14" spans="1:12" ht="14.25">
      <c r="A14" s="33">
        <v>34752</v>
      </c>
      <c r="B14" s="37">
        <v>594.64</v>
      </c>
      <c r="C14" s="31">
        <v>21.9275882013666</v>
      </c>
      <c r="D14" s="31">
        <v>2.3202381196861199</v>
      </c>
      <c r="E14" s="31" t="e">
        <f>COUNTIF(#REF!,"&lt;"&amp;C14)/COUNTA(#REF!)</f>
        <v>#REF!</v>
      </c>
      <c r="F14" s="29" t="s">
        <v>29</v>
      </c>
      <c r="G14" s="31">
        <v>2.50179992613938</v>
      </c>
      <c r="H14" s="31">
        <v>0.23041175139018599</v>
      </c>
      <c r="I14" s="31">
        <v>2.3218950416749</v>
      </c>
      <c r="J14" s="31">
        <v>9.9234352653588509</v>
      </c>
      <c r="K14" s="31">
        <v>3038.9227814864698</v>
      </c>
      <c r="L14" s="31">
        <v>407.50783403330001</v>
      </c>
    </row>
    <row r="15" spans="1:12" ht="14.25">
      <c r="A15" s="33">
        <v>34753</v>
      </c>
      <c r="B15" s="37">
        <v>589.13</v>
      </c>
      <c r="C15" s="31">
        <v>21.813220716676302</v>
      </c>
      <c r="D15" s="31">
        <v>2.3062202021604099</v>
      </c>
      <c r="E15" s="31" t="e">
        <f>COUNTIF(#REF!,"&lt;"&amp;C15)/COUNTA(#REF!)</f>
        <v>#REF!</v>
      </c>
      <c r="F15" s="29" t="s">
        <v>29</v>
      </c>
      <c r="G15" s="31">
        <v>2.4840256868576498</v>
      </c>
      <c r="H15" s="31">
        <v>0.23041175139018599</v>
      </c>
      <c r="I15" s="31">
        <v>2.3218950416749</v>
      </c>
      <c r="J15" s="31">
        <v>9.9234352653588509</v>
      </c>
      <c r="K15" s="31">
        <v>3020.5628689600703</v>
      </c>
      <c r="L15" s="31">
        <v>402.08823326660001</v>
      </c>
    </row>
    <row r="16" spans="1:12" ht="14.25">
      <c r="A16" s="33">
        <v>34754</v>
      </c>
      <c r="B16" s="37">
        <v>558.42999999999995</v>
      </c>
      <c r="C16" s="31">
        <v>20.7208371313531</v>
      </c>
      <c r="D16" s="31">
        <v>2.19416568172515</v>
      </c>
      <c r="E16" s="31" t="e">
        <f>COUNTIF(#REF!,"&lt;"&amp;C16)/COUNTA(#REF!)</f>
        <v>#REF!</v>
      </c>
      <c r="F16" s="29" t="s">
        <v>29</v>
      </c>
      <c r="G16" s="31">
        <v>2.36448473704632</v>
      </c>
      <c r="H16" s="31">
        <v>0.23047454202013101</v>
      </c>
      <c r="I16" s="31">
        <v>2.3218950416749</v>
      </c>
      <c r="J16" s="31">
        <v>9.9261395490933797</v>
      </c>
      <c r="K16" s="31">
        <v>2873.7999000949103</v>
      </c>
      <c r="L16" s="31">
        <v>383.05901840449997</v>
      </c>
    </row>
    <row r="17" spans="1:12" ht="14.25">
      <c r="A17" s="33">
        <v>34757</v>
      </c>
      <c r="B17" s="37">
        <v>561.27</v>
      </c>
      <c r="C17" s="31">
        <v>20.798463792182702</v>
      </c>
      <c r="D17" s="31">
        <v>2.20195006047968</v>
      </c>
      <c r="E17" s="31" t="e">
        <f>COUNTIF(#REF!,"&lt;"&amp;C17)/COUNTA(#REF!)</f>
        <v>#REF!</v>
      </c>
      <c r="F17" s="29" t="s">
        <v>29</v>
      </c>
      <c r="G17" s="31">
        <v>2.3738736975269799</v>
      </c>
      <c r="H17" s="31">
        <v>0.23047454202013101</v>
      </c>
      <c r="I17" s="31">
        <v>2.3218950416749</v>
      </c>
      <c r="J17" s="31">
        <v>9.9261395490933797</v>
      </c>
      <c r="K17" s="31">
        <v>2883.9954596524199</v>
      </c>
      <c r="L17" s="31">
        <v>384.68568665050003</v>
      </c>
    </row>
    <row r="18" spans="1:12" ht="14.25">
      <c r="A18" s="33">
        <v>34758</v>
      </c>
      <c r="B18" s="37">
        <v>549.26</v>
      </c>
      <c r="C18" s="31">
        <v>20.445452890721</v>
      </c>
      <c r="D18" s="31">
        <v>2.1674436777889099</v>
      </c>
      <c r="E18" s="31" t="e">
        <f>COUNTIF(#REF!,"&lt;"&amp;C18)/COUNTA(#REF!)</f>
        <v>#REF!</v>
      </c>
      <c r="F18" s="29" t="s">
        <v>29</v>
      </c>
      <c r="G18" s="31">
        <v>2.3205194145202399</v>
      </c>
      <c r="H18" s="31">
        <v>0.23054276434322399</v>
      </c>
      <c r="I18" s="31">
        <v>2.3187031009013199</v>
      </c>
      <c r="J18" s="31">
        <v>9.9427461952160812</v>
      </c>
      <c r="K18" s="31">
        <v>2840.2065127835899</v>
      </c>
      <c r="L18" s="31">
        <v>379.33683056410001</v>
      </c>
    </row>
    <row r="19" spans="1:12" ht="14.25">
      <c r="A19" s="33">
        <v>34759</v>
      </c>
      <c r="B19" s="37">
        <v>556.96</v>
      </c>
      <c r="C19" s="31">
        <v>20.667602436625401</v>
      </c>
      <c r="D19" s="31">
        <v>2.1949620938527601</v>
      </c>
      <c r="E19" s="31" t="e">
        <f>COUNTIF(#REF!,"&lt;"&amp;C19)/COUNTA(#REF!)</f>
        <v>#REF!</v>
      </c>
      <c r="F19" s="29" t="s">
        <v>29</v>
      </c>
      <c r="G19" s="31">
        <v>2.33820456867128</v>
      </c>
      <c r="H19" s="31">
        <v>0.23092550622894101</v>
      </c>
      <c r="I19" s="31">
        <v>2.3187031009013199</v>
      </c>
      <c r="J19" s="31">
        <v>9.95925291768385</v>
      </c>
      <c r="K19" s="31">
        <v>2876.2664968685103</v>
      </c>
      <c r="L19" s="31">
        <v>384.9395213354</v>
      </c>
    </row>
    <row r="20" spans="1:12" ht="14.25">
      <c r="A20" s="33">
        <v>34760</v>
      </c>
      <c r="B20" s="37">
        <v>560.85</v>
      </c>
      <c r="C20" s="31">
        <v>20.803228700216302</v>
      </c>
      <c r="D20" s="31">
        <v>2.2100109833351702</v>
      </c>
      <c r="E20" s="31" t="e">
        <f>COUNTIF(#REF!,"&lt;"&amp;C20)/COUNTA(#REF!)</f>
        <v>#REF!</v>
      </c>
      <c r="F20" s="29" t="s">
        <v>29</v>
      </c>
      <c r="G20" s="31">
        <v>2.35029570720627</v>
      </c>
      <c r="H20" s="31">
        <v>0.23097281018355501</v>
      </c>
      <c r="I20" s="31">
        <v>2.3187031009013199</v>
      </c>
      <c r="J20" s="31">
        <v>9.9612930216797491</v>
      </c>
      <c r="K20" s="31">
        <v>2895.98648053226</v>
      </c>
      <c r="L20" s="31">
        <v>387.27022806760004</v>
      </c>
    </row>
    <row r="21" spans="1:12" ht="14.25">
      <c r="A21" s="33">
        <v>34761</v>
      </c>
      <c r="B21" s="37">
        <v>577.22</v>
      </c>
      <c r="C21" s="31">
        <v>21.363703402817102</v>
      </c>
      <c r="D21" s="31">
        <v>2.2692121067914699</v>
      </c>
      <c r="E21" s="31" t="e">
        <f>COUNTIF(#REF!,"&lt;"&amp;C21)/COUNTA(#REF!)</f>
        <v>#REF!</v>
      </c>
      <c r="F21" s="29" t="s">
        <v>29</v>
      </c>
      <c r="G21" s="31">
        <v>2.41456314440607</v>
      </c>
      <c r="H21" s="31">
        <v>0.23097281018355501</v>
      </c>
      <c r="I21" s="31">
        <v>2.3187031009013199</v>
      </c>
      <c r="J21" s="31">
        <v>9.9612930216797491</v>
      </c>
      <c r="K21" s="31">
        <v>2973.5633136134397</v>
      </c>
      <c r="L21" s="31">
        <v>398.17433121930003</v>
      </c>
    </row>
    <row r="22" spans="1:12" ht="14.25">
      <c r="A22" s="33">
        <v>34764</v>
      </c>
      <c r="B22" s="37">
        <v>616.29999999999995</v>
      </c>
      <c r="C22" s="31">
        <v>22.842002352018199</v>
      </c>
      <c r="D22" s="31">
        <v>2.4126536452630898</v>
      </c>
      <c r="E22" s="31" t="e">
        <f>COUNTIF(#REF!,"&lt;"&amp;C22)/COUNTA(#REF!)</f>
        <v>#REF!</v>
      </c>
      <c r="F22" s="29" t="s">
        <v>29</v>
      </c>
      <c r="G22" s="31">
        <v>2.5651452001584598</v>
      </c>
      <c r="H22" s="31">
        <v>0.22955765398330899</v>
      </c>
      <c r="I22" s="31">
        <v>2.3187031009013199</v>
      </c>
      <c r="J22" s="31">
        <v>9.9002607920814008</v>
      </c>
      <c r="K22" s="31">
        <v>3161.5283324721599</v>
      </c>
      <c r="L22" s="31">
        <v>427.39352427910006</v>
      </c>
    </row>
    <row r="23" spans="1:12" ht="14.25">
      <c r="A23" s="33">
        <v>34765</v>
      </c>
      <c r="B23" s="37">
        <v>632.96</v>
      </c>
      <c r="C23" s="31">
        <v>23.450330188749898</v>
      </c>
      <c r="D23" s="31">
        <v>2.47462801405457</v>
      </c>
      <c r="E23" s="31" t="e">
        <f>COUNTIF(#REF!,"&lt;"&amp;C23)/COUNTA(#REF!)</f>
        <v>#REF!</v>
      </c>
      <c r="F23" s="29" t="s">
        <v>29</v>
      </c>
      <c r="G23" s="31">
        <v>2.62505613276545</v>
      </c>
      <c r="H23" s="31">
        <v>0.2296001876347</v>
      </c>
      <c r="I23" s="31">
        <v>2.3187031009013199</v>
      </c>
      <c r="J23" s="31">
        <v>9.9020951645534208</v>
      </c>
      <c r="K23" s="31">
        <v>3242.73921129268</v>
      </c>
      <c r="L23" s="31">
        <v>437.71197682529998</v>
      </c>
    </row>
    <row r="24" spans="1:12" ht="14.25">
      <c r="A24" s="33">
        <v>34766</v>
      </c>
      <c r="B24" s="37">
        <v>620.80999999999995</v>
      </c>
      <c r="C24" s="31">
        <v>22.926449511259499</v>
      </c>
      <c r="D24" s="31">
        <v>2.4293359048296801</v>
      </c>
      <c r="E24" s="31" t="e">
        <f>COUNTIF(#REF!,"&lt;"&amp;C24)/COUNTA(#REF!)</f>
        <v>#REF!</v>
      </c>
      <c r="F24" s="29" t="s">
        <v>29</v>
      </c>
      <c r="G24" s="31">
        <v>2.5702471015302999</v>
      </c>
      <c r="H24" s="31">
        <v>0.23051369934134799</v>
      </c>
      <c r="I24" s="31">
        <v>2.3187031009013199</v>
      </c>
      <c r="J24" s="31">
        <v>9.9414926926928704</v>
      </c>
      <c r="K24" s="31">
        <v>3183.3886754903001</v>
      </c>
      <c r="L24" s="31">
        <v>430.92391559010002</v>
      </c>
    </row>
    <row r="25" spans="1:12" ht="14.25">
      <c r="A25" s="33">
        <v>34767</v>
      </c>
      <c r="B25" s="37">
        <v>605.59</v>
      </c>
      <c r="C25" s="31">
        <v>22.412627816067801</v>
      </c>
      <c r="D25" s="31">
        <v>2.3739857114894298</v>
      </c>
      <c r="E25" s="31" t="e">
        <f>COUNTIF(#REF!,"&lt;"&amp;C25)/COUNTA(#REF!)</f>
        <v>#REF!</v>
      </c>
      <c r="F25" s="29" t="s">
        <v>29</v>
      </c>
      <c r="G25" s="31">
        <v>2.51037643944984</v>
      </c>
      <c r="H25" s="31">
        <v>0.23051369934134799</v>
      </c>
      <c r="I25" s="31">
        <v>2.3187031009013199</v>
      </c>
      <c r="J25" s="31">
        <v>9.9414926926928704</v>
      </c>
      <c r="K25" s="31">
        <v>3110.8580804765502</v>
      </c>
      <c r="L25" s="31">
        <v>419.92828432199997</v>
      </c>
    </row>
    <row r="26" spans="1:12" ht="14.25">
      <c r="A26" s="33">
        <v>34768</v>
      </c>
      <c r="B26" s="37">
        <v>586.29</v>
      </c>
      <c r="C26" s="31">
        <v>21.572902764086201</v>
      </c>
      <c r="D26" s="31">
        <v>2.3024675936143599</v>
      </c>
      <c r="E26" s="31" t="e">
        <f>COUNTIF(#REF!,"&lt;"&amp;C26)/COUNTA(#REF!)</f>
        <v>#REF!</v>
      </c>
      <c r="F26" s="29" t="s">
        <v>29</v>
      </c>
      <c r="G26" s="31">
        <v>2.41650488621196</v>
      </c>
      <c r="H26" s="31">
        <v>0.232114664117821</v>
      </c>
      <c r="I26" s="31">
        <v>2.3187031009013199</v>
      </c>
      <c r="J26" s="31">
        <v>10.0105383922415</v>
      </c>
      <c r="K26" s="31">
        <v>3017.1411242980198</v>
      </c>
      <c r="L26" s="31">
        <v>406.54276740260002</v>
      </c>
    </row>
    <row r="27" spans="1:12" ht="14.25">
      <c r="A27" s="33">
        <v>34771</v>
      </c>
      <c r="B27" s="37">
        <v>586.23</v>
      </c>
      <c r="C27" s="31">
        <v>21.583096425891402</v>
      </c>
      <c r="D27" s="31">
        <v>2.3022140564817599</v>
      </c>
      <c r="E27" s="31" t="e">
        <f>COUNTIF(#REF!,"&lt;"&amp;C27)/COUNTA(#REF!)</f>
        <v>#REF!</v>
      </c>
      <c r="F27" s="29" t="s">
        <v>29</v>
      </c>
      <c r="G27" s="31">
        <v>2.4159086865252801</v>
      </c>
      <c r="H27" s="31">
        <v>0.23200773761895799</v>
      </c>
      <c r="I27" s="31">
        <v>2.3187031009013199</v>
      </c>
      <c r="J27" s="31">
        <v>10.0059269135739</v>
      </c>
      <c r="K27" s="31">
        <v>3016.8088906060302</v>
      </c>
      <c r="L27" s="31">
        <v>407.05955456910004</v>
      </c>
    </row>
    <row r="28" spans="1:12" ht="14.25">
      <c r="A28" s="33">
        <v>34772</v>
      </c>
      <c r="B28" s="37">
        <v>588.24</v>
      </c>
      <c r="C28" s="31">
        <v>20.8732993361293</v>
      </c>
      <c r="D28" s="31">
        <v>2.3083498247793401</v>
      </c>
      <c r="E28" s="31" t="e">
        <f>COUNTIF(#REF!,"&lt;"&amp;C28)/COUNTA(#REF!)</f>
        <v>#REF!</v>
      </c>
      <c r="F28" s="29" t="s">
        <v>29</v>
      </c>
      <c r="G28" s="31">
        <v>2.4035061782114302</v>
      </c>
      <c r="H28" s="31">
        <v>0.24047056428607599</v>
      </c>
      <c r="I28" s="31">
        <v>2.3187031009013199</v>
      </c>
      <c r="J28" s="31">
        <v>10.370907952492999</v>
      </c>
      <c r="K28" s="31">
        <v>3024.8491683111902</v>
      </c>
      <c r="L28" s="31">
        <v>408.49338877279996</v>
      </c>
    </row>
    <row r="29" spans="1:12" ht="14.25">
      <c r="A29" s="33">
        <v>34773</v>
      </c>
      <c r="B29" s="37">
        <v>572.6</v>
      </c>
      <c r="C29" s="31">
        <v>20.320951200060001</v>
      </c>
      <c r="D29" s="31">
        <v>2.25006277471164</v>
      </c>
      <c r="E29" s="31" t="e">
        <f>COUNTIF(#REF!,"&lt;"&amp;C29)/COUNTA(#REF!)</f>
        <v>#REF!</v>
      </c>
      <c r="F29" s="29" t="s">
        <v>29</v>
      </c>
      <c r="G29" s="31">
        <v>2.3432681006350999</v>
      </c>
      <c r="H29" s="31">
        <v>0.240684729336446</v>
      </c>
      <c r="I29" s="31">
        <v>2.3187031009013199</v>
      </c>
      <c r="J29" s="31">
        <v>10.3801443678963</v>
      </c>
      <c r="K29" s="31">
        <v>2948.4701320715503</v>
      </c>
      <c r="L29" s="31">
        <v>397.98376359449998</v>
      </c>
    </row>
    <row r="30" spans="1:12" ht="14.25">
      <c r="A30" s="33">
        <v>34774</v>
      </c>
      <c r="B30" s="37">
        <v>579.88</v>
      </c>
      <c r="C30" s="31">
        <v>20.124400502790898</v>
      </c>
      <c r="D30" s="31">
        <v>2.27652107667405</v>
      </c>
      <c r="E30" s="31" t="e">
        <f>COUNTIF(#REF!,"&lt;"&amp;C30)/COUNTA(#REF!)</f>
        <v>#REF!</v>
      </c>
      <c r="F30" s="29" t="s">
        <v>29</v>
      </c>
      <c r="G30" s="31">
        <v>2.4671003050763098</v>
      </c>
      <c r="H30" s="31">
        <v>0.24597004623836599</v>
      </c>
      <c r="I30" s="31">
        <v>2.3187031009013199</v>
      </c>
      <c r="J30" s="31">
        <v>10.6080871735046</v>
      </c>
      <c r="K30" s="31">
        <v>2983.1409483520001</v>
      </c>
      <c r="L30" s="31">
        <v>403.07872013330001</v>
      </c>
    </row>
    <row r="31" spans="1:12" ht="14.25">
      <c r="A31" s="33">
        <v>34775</v>
      </c>
      <c r="B31" s="37">
        <v>593.52</v>
      </c>
      <c r="C31" s="31">
        <v>20.556532603059502</v>
      </c>
      <c r="D31" s="31">
        <v>2.3250300750208002</v>
      </c>
      <c r="E31" s="31" t="e">
        <f>COUNTIF(#REF!,"&lt;"&amp;C31)/COUNTA(#REF!)</f>
        <v>#REF!</v>
      </c>
      <c r="F31" s="29" t="s">
        <v>29</v>
      </c>
      <c r="G31" s="31">
        <v>2.5189085045146302</v>
      </c>
      <c r="H31" s="31">
        <v>0.246820977036635</v>
      </c>
      <c r="I31" s="31">
        <v>2.3187031009013199</v>
      </c>
      <c r="J31" s="31">
        <v>10.6447857399549</v>
      </c>
      <c r="K31" s="31">
        <v>3046.7068783205104</v>
      </c>
      <c r="L31" s="31">
        <v>412.45878889919999</v>
      </c>
    </row>
    <row r="32" spans="1:12" ht="14.25">
      <c r="A32" s="33">
        <v>34778</v>
      </c>
      <c r="B32" s="37">
        <v>585.45000000000005</v>
      </c>
      <c r="C32" s="31">
        <v>20.111898212071001</v>
      </c>
      <c r="D32" s="31">
        <v>2.2962510607629101</v>
      </c>
      <c r="E32" s="31" t="e">
        <f>COUNTIF(#REF!,"&lt;"&amp;C32)/COUNTA(#REF!)</f>
        <v>#REF!</v>
      </c>
      <c r="F32" s="29" t="s">
        <v>29</v>
      </c>
      <c r="G32" s="31">
        <v>2.4463306633295199</v>
      </c>
      <c r="H32" s="31">
        <v>0.254579588323888</v>
      </c>
      <c r="I32" s="31">
        <v>2.3187031009013199</v>
      </c>
      <c r="J32" s="31">
        <v>10.9793956899841</v>
      </c>
      <c r="K32" s="31">
        <v>3008.9950131567798</v>
      </c>
      <c r="L32" s="31">
        <v>406.62389131169999</v>
      </c>
    </row>
    <row r="33" spans="1:12" ht="14.25">
      <c r="A33" s="33">
        <v>34779</v>
      </c>
      <c r="B33" s="37">
        <v>591.95000000000005</v>
      </c>
      <c r="C33" s="31">
        <v>20.112624640074301</v>
      </c>
      <c r="D33" s="31">
        <v>2.3192217208186001</v>
      </c>
      <c r="E33" s="31" t="e">
        <f>COUNTIF(#REF!,"&lt;"&amp;C33)/COUNTA(#REF!)</f>
        <v>#REF!</v>
      </c>
      <c r="F33" s="29" t="s">
        <v>29</v>
      </c>
      <c r="G33" s="31">
        <v>2.4778426066174202</v>
      </c>
      <c r="H33" s="31">
        <v>0.25885263152883198</v>
      </c>
      <c r="I33" s="31">
        <v>2.3187031009013199</v>
      </c>
      <c r="J33" s="31">
        <v>11.163681604092</v>
      </c>
      <c r="K33" s="31">
        <v>3039.0956422811796</v>
      </c>
      <c r="L33" s="31">
        <v>411.18523865290001</v>
      </c>
    </row>
    <row r="34" spans="1:12" ht="14.25">
      <c r="A34" s="33">
        <v>34780</v>
      </c>
      <c r="B34" s="37">
        <v>613.70000000000005</v>
      </c>
      <c r="C34" s="31">
        <v>20.797384388038498</v>
      </c>
      <c r="D34" s="31">
        <v>2.39821550467135</v>
      </c>
      <c r="E34" s="31" t="e">
        <f>COUNTIF(#REF!,"&lt;"&amp;C34)/COUNTA(#REF!)</f>
        <v>#REF!</v>
      </c>
      <c r="F34" s="29" t="s">
        <v>29</v>
      </c>
      <c r="G34" s="31">
        <v>2.5625205188745799</v>
      </c>
      <c r="H34" s="31">
        <v>0.25884382050981097</v>
      </c>
      <c r="I34" s="31">
        <v>2.3187031009013199</v>
      </c>
      <c r="J34" s="31">
        <v>11.163301606367499</v>
      </c>
      <c r="K34" s="31">
        <v>3142.6086708627899</v>
      </c>
      <c r="L34" s="31">
        <v>425.79347249860001</v>
      </c>
    </row>
    <row r="35" spans="1:12" ht="14.25">
      <c r="A35" s="33">
        <v>34781</v>
      </c>
      <c r="B35" s="37">
        <v>611.13</v>
      </c>
      <c r="C35" s="31">
        <v>20.715029928914198</v>
      </c>
      <c r="D35" s="31">
        <v>2.39008886693051</v>
      </c>
      <c r="E35" s="31" t="e">
        <f>COUNTIF(#REF!,"&lt;"&amp;C35)/COUNTA(#REF!)</f>
        <v>#REF!</v>
      </c>
      <c r="F35" s="29" t="s">
        <v>29</v>
      </c>
      <c r="G35" s="31">
        <v>2.53368568940631</v>
      </c>
      <c r="H35" s="31">
        <v>0.25901112949718802</v>
      </c>
      <c r="I35" s="31">
        <v>2.3187031009013199</v>
      </c>
      <c r="J35" s="31">
        <v>11.1705172342464</v>
      </c>
      <c r="K35" s="31">
        <v>3131.9595685700201</v>
      </c>
      <c r="L35" s="31">
        <v>423.8273750797</v>
      </c>
    </row>
    <row r="36" spans="1:12" ht="14.25">
      <c r="A36" s="33">
        <v>34782</v>
      </c>
      <c r="B36" s="37">
        <v>611.77</v>
      </c>
      <c r="C36" s="31">
        <v>20.604340751127001</v>
      </c>
      <c r="D36" s="31">
        <v>2.3914281240073398</v>
      </c>
      <c r="E36" s="31" t="e">
        <f>COUNTIF(#REF!,"&lt;"&amp;C36)/COUNTA(#REF!)</f>
        <v>#REF!</v>
      </c>
      <c r="F36" s="29" t="s">
        <v>29</v>
      </c>
      <c r="G36" s="31">
        <v>2.50954674103154</v>
      </c>
      <c r="H36" s="31">
        <v>0.26113106196794</v>
      </c>
      <c r="I36" s="31">
        <v>2.3187031009013199</v>
      </c>
      <c r="J36" s="31">
        <v>11.261944742577599</v>
      </c>
      <c r="K36" s="31">
        <v>3133.71452382487</v>
      </c>
      <c r="L36" s="31">
        <v>424.44228272199996</v>
      </c>
    </row>
    <row r="37" spans="1:12" ht="14.25">
      <c r="A37" s="33">
        <v>34785</v>
      </c>
      <c r="B37" s="37">
        <v>629.36</v>
      </c>
      <c r="C37" s="31">
        <v>20.491183400086801</v>
      </c>
      <c r="D37" s="31">
        <v>2.4575105120129899</v>
      </c>
      <c r="E37" s="31" t="e">
        <f>COUNTIF(#REF!,"&lt;"&amp;C37)/COUNTA(#REF!)</f>
        <v>#REF!</v>
      </c>
      <c r="F37" s="29" t="s">
        <v>29</v>
      </c>
      <c r="G37" s="31">
        <v>2.5113634566234602</v>
      </c>
      <c r="H37" s="31">
        <v>0.269519026170215</v>
      </c>
      <c r="I37" s="31">
        <v>2.3161612878504001</v>
      </c>
      <c r="J37" s="31">
        <v>11.636453280865899</v>
      </c>
      <c r="K37" s="31">
        <v>3220.3085288812699</v>
      </c>
      <c r="L37" s="31">
        <v>436.0922499024</v>
      </c>
    </row>
    <row r="38" spans="1:12" ht="14.25">
      <c r="A38" s="33">
        <v>34786</v>
      </c>
      <c r="B38" s="37">
        <v>626.54999999999995</v>
      </c>
      <c r="C38" s="31">
        <v>20.317777103316399</v>
      </c>
      <c r="D38" s="31">
        <v>2.4507314125437798</v>
      </c>
      <c r="E38" s="31" t="e">
        <f>COUNTIF(#REF!,"&lt;"&amp;C38)/COUNTA(#REF!)</f>
        <v>#REF!</v>
      </c>
      <c r="F38" s="29" t="s">
        <v>29</v>
      </c>
      <c r="G38" s="31">
        <v>2.4946976528871101</v>
      </c>
      <c r="H38" s="31">
        <v>0.27113318878307302</v>
      </c>
      <c r="I38" s="31">
        <v>2.3161612878504001</v>
      </c>
      <c r="J38" s="31">
        <v>11.706144567967799</v>
      </c>
      <c r="K38" s="31">
        <v>3211.4252334763896</v>
      </c>
      <c r="L38" s="31">
        <v>433.43650485500001</v>
      </c>
    </row>
    <row r="39" spans="1:12" ht="14.25">
      <c r="A39" s="33">
        <v>34787</v>
      </c>
      <c r="B39" s="37">
        <v>637.15</v>
      </c>
      <c r="C39" s="31">
        <v>20.613276660538201</v>
      </c>
      <c r="D39" s="31">
        <v>2.4908000195897002</v>
      </c>
      <c r="E39" s="31" t="e">
        <f>COUNTIF(#REF!,"&lt;"&amp;C39)/COUNTA(#REF!)</f>
        <v>#REF!</v>
      </c>
      <c r="F39" s="29" t="s">
        <v>29</v>
      </c>
      <c r="G39" s="31">
        <v>2.5306580430112202</v>
      </c>
      <c r="H39" s="31">
        <v>0.27255970727603601</v>
      </c>
      <c r="I39" s="31">
        <v>2.3161612878504001</v>
      </c>
      <c r="J39" s="31">
        <v>11.767734341549</v>
      </c>
      <c r="K39" s="31">
        <v>3263.9309201782899</v>
      </c>
      <c r="L39" s="31">
        <v>439.33129420820001</v>
      </c>
    </row>
    <row r="40" spans="1:12" ht="14.25">
      <c r="A40" s="33">
        <v>34788</v>
      </c>
      <c r="B40" s="37">
        <v>630.92999999999995</v>
      </c>
      <c r="C40" s="31">
        <v>20.368457818502002</v>
      </c>
      <c r="D40" s="31">
        <v>2.4688114162627</v>
      </c>
      <c r="E40" s="31" t="e">
        <f>COUNTIF(#REF!,"&lt;"&amp;C40)/COUNTA(#REF!)</f>
        <v>#REF!</v>
      </c>
      <c r="F40" s="29" t="s">
        <v>29</v>
      </c>
      <c r="G40" s="31">
        <v>2.5099885630338199</v>
      </c>
      <c r="H40" s="31">
        <v>0.27427533420879602</v>
      </c>
      <c r="I40" s="31">
        <v>2.3161612878504001</v>
      </c>
      <c r="J40" s="31">
        <v>11.841806339115001</v>
      </c>
      <c r="K40" s="31">
        <v>3235.1171728978602</v>
      </c>
      <c r="L40" s="31">
        <v>434.18093712849998</v>
      </c>
    </row>
    <row r="41" spans="1:12" ht="14.25">
      <c r="A41" s="33">
        <v>34789</v>
      </c>
      <c r="B41" s="37">
        <v>646.91999999999996</v>
      </c>
      <c r="C41" s="31">
        <v>20.7249591379619</v>
      </c>
      <c r="D41" s="31">
        <v>2.52774880889607</v>
      </c>
      <c r="E41" s="31" t="e">
        <f>COUNTIF(#REF!,"&lt;"&amp;C41)/COUNTA(#REF!)</f>
        <v>#REF!</v>
      </c>
      <c r="F41" s="29" t="s">
        <v>29</v>
      </c>
      <c r="G41" s="31">
        <v>2.5600879448907601</v>
      </c>
      <c r="H41" s="31">
        <v>0.27616065571517201</v>
      </c>
      <c r="I41" s="31">
        <v>2.3161612878504001</v>
      </c>
      <c r="J41" s="31">
        <v>11.9232048805838</v>
      </c>
      <c r="K41" s="31">
        <v>3312.34841453019</v>
      </c>
      <c r="L41" s="31">
        <v>444.77740676489998</v>
      </c>
    </row>
    <row r="42" spans="1:12" ht="14.25">
      <c r="A42" s="33">
        <v>34792</v>
      </c>
      <c r="B42" s="37">
        <v>656.88</v>
      </c>
      <c r="C42" s="31">
        <v>21.015570656899101</v>
      </c>
      <c r="D42" s="31">
        <v>2.5638880805471902</v>
      </c>
      <c r="E42" s="31" t="e">
        <f>COUNTIF(#REF!,"&lt;"&amp;C42)/COUNTA(#REF!)</f>
        <v>#REF!</v>
      </c>
      <c r="F42" s="29" t="s">
        <v>29</v>
      </c>
      <c r="G42" s="31">
        <v>2.6004877557145099</v>
      </c>
      <c r="H42" s="31">
        <v>0.27619669490902199</v>
      </c>
      <c r="I42" s="31">
        <v>2.3161612878504001</v>
      </c>
      <c r="J42" s="31">
        <v>11.9247608686766</v>
      </c>
      <c r="K42" s="31">
        <v>3359.7051213099799</v>
      </c>
      <c r="L42" s="31">
        <v>450.80978137250003</v>
      </c>
    </row>
    <row r="43" spans="1:12" ht="14.25">
      <c r="A43" s="33">
        <v>34793</v>
      </c>
      <c r="B43" s="37">
        <v>660.16</v>
      </c>
      <c r="C43" s="31">
        <v>21.151236489266999</v>
      </c>
      <c r="D43" s="31">
        <v>2.5757511492538301</v>
      </c>
      <c r="E43" s="31" t="e">
        <f>COUNTIF(#REF!,"&lt;"&amp;C43)/COUNTA(#REF!)</f>
        <v>#REF!</v>
      </c>
      <c r="F43" s="29" t="s">
        <v>29</v>
      </c>
      <c r="G43" s="31">
        <v>2.6226640494245701</v>
      </c>
      <c r="H43" s="31">
        <v>0.27641940597789699</v>
      </c>
      <c r="I43" s="31">
        <v>2.3161612878504001</v>
      </c>
      <c r="J43" s="31">
        <v>11.934376393728501</v>
      </c>
      <c r="K43" s="31">
        <v>3375.25042260084</v>
      </c>
      <c r="L43" s="31">
        <v>451.91450877099999</v>
      </c>
    </row>
    <row r="44" spans="1:12" ht="14.25">
      <c r="A44" s="33">
        <v>34794</v>
      </c>
      <c r="B44" s="37">
        <v>649.70000000000005</v>
      </c>
      <c r="C44" s="31">
        <v>20.8236665760801</v>
      </c>
      <c r="D44" s="31">
        <v>2.53873888026496</v>
      </c>
      <c r="E44" s="31" t="e">
        <f>COUNTIF(#REF!,"&lt;"&amp;C44)/COUNTA(#REF!)</f>
        <v>#REF!</v>
      </c>
      <c r="F44" s="29" t="s">
        <v>29</v>
      </c>
      <c r="G44" s="31">
        <v>2.5839558311854698</v>
      </c>
      <c r="H44" s="31">
        <v>0.27677008345711501</v>
      </c>
      <c r="I44" s="31">
        <v>2.3161612878504001</v>
      </c>
      <c r="J44" s="31">
        <v>11.9495168539831</v>
      </c>
      <c r="K44" s="31">
        <v>3326.7497448151398</v>
      </c>
      <c r="L44" s="31">
        <v>444.64978910980005</v>
      </c>
    </row>
    <row r="45" spans="1:12" ht="14.25">
      <c r="A45" s="33">
        <v>34795</v>
      </c>
      <c r="B45" s="37">
        <v>659.06</v>
      </c>
      <c r="C45" s="31">
        <v>21.057362969031001</v>
      </c>
      <c r="D45" s="31">
        <v>2.5739841066162601</v>
      </c>
      <c r="E45" s="31" t="e">
        <f>COUNTIF(#REF!,"&lt;"&amp;C45)/COUNTA(#REF!)</f>
        <v>#REF!</v>
      </c>
      <c r="F45" s="29" t="s">
        <v>29</v>
      </c>
      <c r="G45" s="31">
        <v>2.6018255157024699</v>
      </c>
      <c r="H45" s="31">
        <v>0.27916392588664501</v>
      </c>
      <c r="I45" s="31">
        <v>2.3161612878504001</v>
      </c>
      <c r="J45" s="31">
        <v>12.052870728434199</v>
      </c>
      <c r="K45" s="31">
        <v>3372.9348994529796</v>
      </c>
      <c r="L45" s="31">
        <v>450.24299914900001</v>
      </c>
    </row>
    <row r="46" spans="1:12" ht="14.25">
      <c r="A46" s="33">
        <v>34796</v>
      </c>
      <c r="B46" s="37">
        <v>673.72</v>
      </c>
      <c r="C46" s="31">
        <v>21.4930079086371</v>
      </c>
      <c r="D46" s="31">
        <v>2.6289239229707699</v>
      </c>
      <c r="E46" s="31" t="e">
        <f>COUNTIF(#REF!,"&lt;"&amp;C46)/COUNTA(#REF!)</f>
        <v>#REF!</v>
      </c>
      <c r="F46" s="29" t="s">
        <v>29</v>
      </c>
      <c r="G46" s="31">
        <v>2.6466346365508602</v>
      </c>
      <c r="H46" s="31">
        <v>0.27932503680704701</v>
      </c>
      <c r="I46" s="31">
        <v>2.3161612878504001</v>
      </c>
      <c r="J46" s="31">
        <v>12.0598266740865</v>
      </c>
      <c r="K46" s="31">
        <v>3444.9277386765602</v>
      </c>
      <c r="L46" s="31">
        <v>460.02492925860003</v>
      </c>
    </row>
    <row r="47" spans="1:12" ht="14.25">
      <c r="A47" s="33">
        <v>34799</v>
      </c>
      <c r="B47" s="37">
        <v>667.39</v>
      </c>
      <c r="C47" s="31">
        <v>21.089017854528201</v>
      </c>
      <c r="D47" s="31">
        <v>2.6034853155058602</v>
      </c>
      <c r="E47" s="31" t="e">
        <f>COUNTIF(#REF!,"&lt;"&amp;C47)/COUNTA(#REF!)</f>
        <v>#REF!</v>
      </c>
      <c r="F47" s="29" t="s">
        <v>29</v>
      </c>
      <c r="G47" s="31">
        <v>2.5914823622974299</v>
      </c>
      <c r="H47" s="31">
        <v>0.283128923598917</v>
      </c>
      <c r="I47" s="31">
        <v>2.3161612878504001</v>
      </c>
      <c r="J47" s="31">
        <v>12.224059053404099</v>
      </c>
      <c r="K47" s="31">
        <v>3411.5931245694501</v>
      </c>
      <c r="L47" s="31">
        <v>455.89419135650002</v>
      </c>
    </row>
    <row r="48" spans="1:12" ht="14.25">
      <c r="A48" s="33">
        <v>34800</v>
      </c>
      <c r="B48" s="37">
        <v>641.08000000000004</v>
      </c>
      <c r="C48" s="31">
        <v>19.957849400617299</v>
      </c>
      <c r="D48" s="31">
        <v>2.4806058650429699</v>
      </c>
      <c r="E48" s="31" t="e">
        <f>COUNTIF(#REF!,"&lt;"&amp;C48)/COUNTA(#REF!)</f>
        <v>#REF!</v>
      </c>
      <c r="F48" s="29" t="s">
        <v>29</v>
      </c>
      <c r="G48" s="31">
        <v>2.4607672899387398</v>
      </c>
      <c r="H48" s="31">
        <v>0.28088052126972302</v>
      </c>
      <c r="I48" s="31">
        <v>2.28112446592871</v>
      </c>
      <c r="J48" s="31">
        <v>12.313248376623299</v>
      </c>
      <c r="K48" s="31">
        <v>3405.1093391875097</v>
      </c>
      <c r="L48" s="31">
        <v>444.89392115550004</v>
      </c>
    </row>
    <row r="49" spans="1:12" ht="14.25">
      <c r="A49" s="33">
        <v>34801</v>
      </c>
      <c r="B49" s="37">
        <v>644.74</v>
      </c>
      <c r="C49" s="31">
        <v>20.056528966181101</v>
      </c>
      <c r="D49" s="31">
        <v>2.4929959259155701</v>
      </c>
      <c r="E49" s="31" t="e">
        <f>COUNTIF(#REF!,"&lt;"&amp;C49)/COUNTA(#REF!)</f>
        <v>#REF!</v>
      </c>
      <c r="F49" s="29" t="s">
        <v>29</v>
      </c>
      <c r="G49" s="31">
        <v>2.4714933540966699</v>
      </c>
      <c r="H49" s="31">
        <v>0.28088052126972302</v>
      </c>
      <c r="I49" s="31">
        <v>2.28112446592871</v>
      </c>
      <c r="J49" s="31">
        <v>12.313248376623299</v>
      </c>
      <c r="K49" s="31">
        <v>3422.11708418438</v>
      </c>
      <c r="L49" s="31">
        <v>447.23212802699999</v>
      </c>
    </row>
    <row r="50" spans="1:12" ht="14.25">
      <c r="A50" s="33">
        <v>34802</v>
      </c>
      <c r="B50" s="37">
        <v>632.76</v>
      </c>
      <c r="C50" s="31">
        <v>19.6738450313367</v>
      </c>
      <c r="D50" s="31">
        <v>2.4471389438550801</v>
      </c>
      <c r="E50" s="31" t="e">
        <f>COUNTIF(#REF!,"&lt;"&amp;C50)/COUNTA(#REF!)</f>
        <v>#REF!</v>
      </c>
      <c r="F50" s="29" t="s">
        <v>29</v>
      </c>
      <c r="G50" s="31">
        <v>2.42814307673423</v>
      </c>
      <c r="H50" s="31">
        <v>0.28246132417326703</v>
      </c>
      <c r="I50" s="31">
        <v>2.28112446592871</v>
      </c>
      <c r="J50" s="31">
        <v>12.3825476598126</v>
      </c>
      <c r="K50" s="31">
        <v>3359.1695437945205</v>
      </c>
      <c r="L50" s="31">
        <v>439.78731209339998</v>
      </c>
    </row>
    <row r="51" spans="1:12" ht="14.25">
      <c r="A51" s="33">
        <v>34803</v>
      </c>
      <c r="B51" s="37">
        <v>640.04</v>
      </c>
      <c r="C51" s="31">
        <v>19.859118912100602</v>
      </c>
      <c r="D51" s="31">
        <v>2.47548450161442</v>
      </c>
      <c r="E51" s="31" t="e">
        <f>COUNTIF(#REF!,"&lt;"&amp;C51)/COUNTA(#REF!)</f>
        <v>#REF!</v>
      </c>
      <c r="F51" s="29" t="s">
        <v>29</v>
      </c>
      <c r="G51" s="31">
        <v>2.4481230120688999</v>
      </c>
      <c r="H51" s="31">
        <v>0.283074909067143</v>
      </c>
      <c r="I51" s="31">
        <v>2.28112446592871</v>
      </c>
      <c r="J51" s="31">
        <v>12.409446012052399</v>
      </c>
      <c r="K51" s="31">
        <v>3398.0792814561796</v>
      </c>
      <c r="L51" s="31">
        <v>444.60166252410005</v>
      </c>
    </row>
    <row r="52" spans="1:12" ht="14.25">
      <c r="A52" s="33">
        <v>34806</v>
      </c>
      <c r="B52" s="37">
        <v>631.26</v>
      </c>
      <c r="C52" s="31">
        <v>19.580290720876999</v>
      </c>
      <c r="D52" s="31">
        <v>2.4419278695856002</v>
      </c>
      <c r="E52" s="31" t="e">
        <f>COUNTIF(#REF!,"&lt;"&amp;C52)/COUNTA(#REF!)</f>
        <v>#REF!</v>
      </c>
      <c r="F52" s="29" t="s">
        <v>29</v>
      </c>
      <c r="G52" s="31">
        <v>2.4097195049672702</v>
      </c>
      <c r="H52" s="31">
        <v>0.28346912506969302</v>
      </c>
      <c r="I52" s="31">
        <v>2.28112446592871</v>
      </c>
      <c r="J52" s="31">
        <v>12.426727664519801</v>
      </c>
      <c r="K52" s="31">
        <v>3352.0163406548104</v>
      </c>
      <c r="L52" s="31">
        <v>439.280393011</v>
      </c>
    </row>
    <row r="53" spans="1:12" ht="14.25">
      <c r="A53" s="33">
        <v>34807</v>
      </c>
      <c r="B53" s="37">
        <v>625.52</v>
      </c>
      <c r="C53" s="31">
        <v>19.387869448868098</v>
      </c>
      <c r="D53" s="31">
        <v>2.4200499689333501</v>
      </c>
      <c r="E53" s="31" t="e">
        <f>COUNTIF(#REF!,"&lt;"&amp;C53)/COUNTA(#REF!)</f>
        <v>#REF!</v>
      </c>
      <c r="F53" s="29" t="s">
        <v>29</v>
      </c>
      <c r="G53" s="31">
        <v>2.3972495851083502</v>
      </c>
      <c r="H53" s="31">
        <v>0.28419022991149201</v>
      </c>
      <c r="I53" s="31">
        <v>2.28112446592871</v>
      </c>
      <c r="J53" s="31">
        <v>12.4583394793317</v>
      </c>
      <c r="K53" s="31">
        <v>3321.9847081078497</v>
      </c>
      <c r="L53" s="31">
        <v>436.43501963690005</v>
      </c>
    </row>
    <row r="54" spans="1:12" ht="14.25">
      <c r="A54" s="33">
        <v>34808</v>
      </c>
      <c r="B54" s="37">
        <v>631.51</v>
      </c>
      <c r="C54" s="31">
        <v>19.799374559924502</v>
      </c>
      <c r="D54" s="31">
        <v>2.4394938436447098</v>
      </c>
      <c r="E54" s="31" t="e">
        <f>COUNTIF(#REF!,"&lt;"&amp;C54)/COUNTA(#REF!)</f>
        <v>#REF!</v>
      </c>
      <c r="F54" s="29" t="s">
        <v>29</v>
      </c>
      <c r="G54" s="31">
        <v>2.4688866628116202</v>
      </c>
      <c r="H54" s="31">
        <v>0.28051754129573597</v>
      </c>
      <c r="I54" s="31">
        <v>2.28112446592871</v>
      </c>
      <c r="J54" s="31">
        <v>12.2973360500752</v>
      </c>
      <c r="K54" s="31">
        <v>3348.6751712332702</v>
      </c>
      <c r="L54" s="31">
        <v>440.97296285910005</v>
      </c>
    </row>
    <row r="55" spans="1:12" ht="14.25">
      <c r="A55" s="33">
        <v>34809</v>
      </c>
      <c r="B55" s="37">
        <v>645.20000000000005</v>
      </c>
      <c r="C55" s="31">
        <v>20.160480250060601</v>
      </c>
      <c r="D55" s="31">
        <v>2.4889606750967999</v>
      </c>
      <c r="E55" s="31" t="e">
        <f>COUNTIF(#REF!,"&lt;"&amp;C55)/COUNTA(#REF!)</f>
        <v>#REF!</v>
      </c>
      <c r="F55" s="29" t="s">
        <v>29</v>
      </c>
      <c r="G55" s="31">
        <v>2.5140221915992198</v>
      </c>
      <c r="H55" s="31">
        <v>0.28107274774513102</v>
      </c>
      <c r="I55" s="31">
        <v>2.28112446592871</v>
      </c>
      <c r="J55" s="31">
        <v>12.3216752063855</v>
      </c>
      <c r="K55" s="31">
        <v>3416.5779252060997</v>
      </c>
      <c r="L55" s="31">
        <v>450.88951338589999</v>
      </c>
    </row>
    <row r="56" spans="1:12" ht="14.25">
      <c r="A56" s="33">
        <v>34810</v>
      </c>
      <c r="B56" s="37">
        <v>635.99</v>
      </c>
      <c r="C56" s="31">
        <v>19.071405859589401</v>
      </c>
      <c r="D56" s="31">
        <v>2.4526649872922102</v>
      </c>
      <c r="E56" s="31" t="e">
        <f>COUNTIF(#REF!,"&lt;"&amp;C56)/COUNTA(#REF!)</f>
        <v>#REF!</v>
      </c>
      <c r="F56" s="29" t="s">
        <v>29</v>
      </c>
      <c r="G56" s="31">
        <v>2.44871620472472</v>
      </c>
      <c r="H56" s="31">
        <v>0.29279523737687402</v>
      </c>
      <c r="I56" s="31">
        <v>2.28112446592871</v>
      </c>
      <c r="J56" s="31">
        <v>12.835566044296002</v>
      </c>
      <c r="K56" s="31">
        <v>3366.75510278303</v>
      </c>
      <c r="L56" s="31">
        <v>444.52240362589998</v>
      </c>
    </row>
    <row r="57" spans="1:12" ht="14.25">
      <c r="A57" s="33">
        <v>34813</v>
      </c>
      <c r="B57" s="37">
        <v>619.73</v>
      </c>
      <c r="C57" s="31">
        <v>18.629354170945501</v>
      </c>
      <c r="D57" s="31">
        <v>2.3885577184492899</v>
      </c>
      <c r="E57" s="31" t="e">
        <f>COUNTIF(#REF!,"&lt;"&amp;C57)/COUNTA(#REF!)</f>
        <v>#REF!</v>
      </c>
      <c r="F57" s="29" t="s">
        <v>29</v>
      </c>
      <c r="G57" s="31">
        <v>2.35350529608312</v>
      </c>
      <c r="H57" s="31">
        <v>0.29237281973080598</v>
      </c>
      <c r="I57" s="31">
        <v>2.2803371116605602</v>
      </c>
      <c r="J57" s="31">
        <v>12.821473554754201</v>
      </c>
      <c r="K57" s="31">
        <v>3278.7555285971198</v>
      </c>
      <c r="L57" s="31">
        <v>434.66809707959999</v>
      </c>
    </row>
    <row r="58" spans="1:12" ht="14.25">
      <c r="A58" s="33">
        <v>34814</v>
      </c>
      <c r="B58" s="37">
        <v>619.84</v>
      </c>
      <c r="C58" s="31">
        <v>18.8400221626109</v>
      </c>
      <c r="D58" s="31">
        <v>2.3873136897967999</v>
      </c>
      <c r="E58" s="31" t="e">
        <f>COUNTIF(#REF!,"&lt;"&amp;C58)/COUNTA(#REF!)</f>
        <v>#REF!</v>
      </c>
      <c r="F58" s="29" t="s">
        <v>29</v>
      </c>
      <c r="G58" s="31">
        <v>2.3252011324530502</v>
      </c>
      <c r="H58" s="31">
        <v>0.28818928292442397</v>
      </c>
      <c r="I58" s="31">
        <v>2.2743104521740598</v>
      </c>
      <c r="J58" s="31">
        <v>12.671501493955601</v>
      </c>
      <c r="K58" s="31">
        <v>3277.0478596592602</v>
      </c>
      <c r="L58" s="31">
        <v>434.67135005160003</v>
      </c>
    </row>
    <row r="59" spans="1:12" ht="14.25">
      <c r="A59" s="33">
        <v>34815</v>
      </c>
      <c r="B59" s="37">
        <v>601.83000000000004</v>
      </c>
      <c r="C59" s="31">
        <v>18.493117900606499</v>
      </c>
      <c r="D59" s="31">
        <v>2.3296312812259599</v>
      </c>
      <c r="E59" s="31" t="e">
        <f>COUNTIF(#REF!,"&lt;"&amp;C59)/COUNTA(#REF!)</f>
        <v>#REF!</v>
      </c>
      <c r="F59" s="29" t="s">
        <v>29</v>
      </c>
      <c r="G59" s="31">
        <v>2.2661028676754098</v>
      </c>
      <c r="H59" s="31">
        <v>0.28461520312361199</v>
      </c>
      <c r="I59" s="31">
        <v>2.2593371535173401</v>
      </c>
      <c r="J59" s="31">
        <v>12.597287778874499</v>
      </c>
      <c r="K59" s="31">
        <v>3197.8676436889205</v>
      </c>
      <c r="L59" s="31">
        <v>421.88660528610001</v>
      </c>
    </row>
    <row r="60" spans="1:12" ht="14.25">
      <c r="A60" s="33">
        <v>34816</v>
      </c>
      <c r="B60" s="37">
        <v>573.30999999999995</v>
      </c>
      <c r="C60" s="31">
        <v>17.714716576857999</v>
      </c>
      <c r="D60" s="31">
        <v>2.2257408417723701</v>
      </c>
      <c r="E60" s="31" t="e">
        <f>COUNTIF(#REF!,"&lt;"&amp;C60)/COUNTA(#REF!)</f>
        <v>#REF!</v>
      </c>
      <c r="F60" s="29" t="s">
        <v>29</v>
      </c>
      <c r="G60" s="31">
        <v>2.1585929758355702</v>
      </c>
      <c r="H60" s="31">
        <v>0.28387126353952602</v>
      </c>
      <c r="I60" s="31">
        <v>2.2593371535173401</v>
      </c>
      <c r="J60" s="31">
        <v>12.5643604407423</v>
      </c>
      <c r="K60" s="31">
        <v>3055.2580052046696</v>
      </c>
      <c r="L60" s="31">
        <v>401.40632173949996</v>
      </c>
    </row>
    <row r="61" spans="1:12" ht="14.25">
      <c r="A61" s="33">
        <v>34817</v>
      </c>
      <c r="B61" s="37">
        <v>579.92999999999995</v>
      </c>
      <c r="C61" s="31">
        <v>18.116979600697999</v>
      </c>
      <c r="D61" s="31">
        <v>2.2496093251196498</v>
      </c>
      <c r="E61" s="31" t="e">
        <f>COUNTIF(#REF!,"&lt;"&amp;C61)/COUNTA(#REF!)</f>
        <v>#REF!</v>
      </c>
      <c r="F61" s="29" t="s">
        <v>29</v>
      </c>
      <c r="G61" s="31">
        <v>2.21365526112726</v>
      </c>
      <c r="H61" s="31">
        <v>0.28054488337261602</v>
      </c>
      <c r="I61" s="31">
        <v>2.2593371535173401</v>
      </c>
      <c r="J61" s="31">
        <v>12.4171322963403</v>
      </c>
      <c r="K61" s="31">
        <v>3088.0220959066201</v>
      </c>
      <c r="L61" s="31">
        <v>406.67616253339997</v>
      </c>
    </row>
    <row r="62" spans="1:12" ht="14.25">
      <c r="A62" s="33">
        <v>34821</v>
      </c>
      <c r="B62" s="37">
        <v>580.08000000000004</v>
      </c>
      <c r="C62" s="31">
        <v>18.464214932216599</v>
      </c>
      <c r="D62" s="31">
        <v>2.24986973047803</v>
      </c>
      <c r="E62" s="31" t="e">
        <f>COUNTIF(#REF!,"&lt;"&amp;C62)/COUNTA(#REF!)</f>
        <v>#REF!</v>
      </c>
      <c r="F62" s="29" t="s">
        <v>29</v>
      </c>
      <c r="G62" s="31">
        <v>2.2246465178497101</v>
      </c>
      <c r="H62" s="31">
        <v>0.27502551260695302</v>
      </c>
      <c r="I62" s="31">
        <v>2.2570774244510901</v>
      </c>
      <c r="J62" s="31">
        <v>12.1850278429787</v>
      </c>
      <c r="K62" s="31">
        <v>3088.3795524176703</v>
      </c>
      <c r="L62" s="31">
        <v>408.14008115269996</v>
      </c>
    </row>
    <row r="63" spans="1:12" ht="14.25">
      <c r="A63" s="33">
        <v>34822</v>
      </c>
      <c r="B63" s="37">
        <v>580.38</v>
      </c>
      <c r="C63" s="31">
        <v>18.468137444559101</v>
      </c>
      <c r="D63" s="31">
        <v>2.2503476896991099</v>
      </c>
      <c r="E63" s="31" t="e">
        <f>COUNTIF(#REF!,"&lt;"&amp;C63)/COUNTA(#REF!)</f>
        <v>#REF!</v>
      </c>
      <c r="F63" s="29" t="s">
        <v>29</v>
      </c>
      <c r="G63" s="31">
        <v>2.2247885465790098</v>
      </c>
      <c r="H63" s="31">
        <v>0.27494801495680998</v>
      </c>
      <c r="I63" s="31">
        <v>2.2564414172860601</v>
      </c>
      <c r="J63" s="31">
        <v>12.1850278429787</v>
      </c>
      <c r="K63" s="31">
        <v>3089.0356435083004</v>
      </c>
      <c r="L63" s="31">
        <v>407.920005371</v>
      </c>
    </row>
    <row r="64" spans="1:12" ht="14.25">
      <c r="A64" s="33">
        <v>34823</v>
      </c>
      <c r="B64" s="37">
        <v>571.20000000000005</v>
      </c>
      <c r="C64" s="31">
        <v>18.179654971445899</v>
      </c>
      <c r="D64" s="31">
        <v>2.2151960200281402</v>
      </c>
      <c r="E64" s="31" t="e">
        <f>COUNTIF(#REF!,"&lt;"&amp;C64)/COUNTA(#REF!)</f>
        <v>#REF!</v>
      </c>
      <c r="F64" s="29" t="s">
        <v>29</v>
      </c>
      <c r="G64" s="31">
        <v>2.1902269474643901</v>
      </c>
      <c r="H64" s="31">
        <v>0.27494801495680998</v>
      </c>
      <c r="I64" s="31">
        <v>2.2564414172860601</v>
      </c>
      <c r="J64" s="31">
        <v>12.1850278429787</v>
      </c>
      <c r="K64" s="31">
        <v>3040.7832063229403</v>
      </c>
      <c r="L64" s="31">
        <v>401.50513776080004</v>
      </c>
    </row>
    <row r="65" spans="1:12" ht="14.25">
      <c r="A65" s="33">
        <v>34824</v>
      </c>
      <c r="B65" s="37">
        <v>574.16999999999996</v>
      </c>
      <c r="C65" s="31">
        <v>18.2709757197828</v>
      </c>
      <c r="D65" s="31">
        <v>2.2263234786394102</v>
      </c>
      <c r="E65" s="31" t="e">
        <f>COUNTIF(#REF!,"&lt;"&amp;C65)/COUNTA(#REF!)</f>
        <v>#REF!</v>
      </c>
      <c r="F65" s="29" t="s">
        <v>29</v>
      </c>
      <c r="G65" s="31">
        <v>2.20116561914715</v>
      </c>
      <c r="H65" s="31">
        <v>0.27494801495680998</v>
      </c>
      <c r="I65" s="31">
        <v>2.2564414172860601</v>
      </c>
      <c r="J65" s="31">
        <v>12.1850278429787</v>
      </c>
      <c r="K65" s="31">
        <v>3056.0577865263499</v>
      </c>
      <c r="L65" s="31">
        <v>403.66618301309995</v>
      </c>
    </row>
    <row r="66" spans="1:12" ht="14.25">
      <c r="A66" s="33">
        <v>34827</v>
      </c>
      <c r="B66" s="37">
        <v>571.51</v>
      </c>
      <c r="C66" s="31">
        <v>18.193508232347298</v>
      </c>
      <c r="D66" s="31">
        <v>2.2168840437261399</v>
      </c>
      <c r="E66" s="31" t="e">
        <f>COUNTIF(#REF!,"&lt;"&amp;C66)/COUNTA(#REF!)</f>
        <v>#REF!</v>
      </c>
      <c r="F66" s="29" t="s">
        <v>29</v>
      </c>
      <c r="G66" s="31">
        <v>2.19170170901626</v>
      </c>
      <c r="H66" s="31">
        <v>0.274723184480474</v>
      </c>
      <c r="I66" s="31">
        <v>2.2545962801289399</v>
      </c>
      <c r="J66" s="31">
        <v>12.1850278429787</v>
      </c>
      <c r="K66" s="31">
        <v>3043.1003439786296</v>
      </c>
      <c r="L66" s="31">
        <v>402.10703240339996</v>
      </c>
    </row>
    <row r="67" spans="1:12" ht="14.25">
      <c r="A67" s="33">
        <v>34828</v>
      </c>
      <c r="B67" s="37">
        <v>578.5</v>
      </c>
      <c r="C67" s="31">
        <v>18.4188033283096</v>
      </c>
      <c r="D67" s="31">
        <v>2.2443363138980201</v>
      </c>
      <c r="E67" s="31" t="e">
        <f>COUNTIF(#REF!,"&lt;"&amp;C67)/COUNTA(#REF!)</f>
        <v>#REF!</v>
      </c>
      <c r="F67" s="29" t="s">
        <v>29</v>
      </c>
      <c r="G67" s="31">
        <v>2.2191151247718599</v>
      </c>
      <c r="H67" s="31">
        <v>0.27442566819591102</v>
      </c>
      <c r="I67" s="31">
        <v>2.2521546255968601</v>
      </c>
      <c r="J67" s="31">
        <v>12.1850278429787</v>
      </c>
      <c r="K67" s="31">
        <v>3080.7838723704103</v>
      </c>
      <c r="L67" s="31">
        <v>406.70358950730002</v>
      </c>
    </row>
    <row r="68" spans="1:12" ht="14.25">
      <c r="A68" s="33">
        <v>34829</v>
      </c>
      <c r="B68" s="37">
        <v>565.14</v>
      </c>
      <c r="C68" s="31">
        <v>17.982386008121399</v>
      </c>
      <c r="D68" s="31">
        <v>2.1911587419215</v>
      </c>
      <c r="E68" s="31" t="e">
        <f>COUNTIF(#REF!,"&lt;"&amp;C68)/COUNTA(#REF!)</f>
        <v>#REF!</v>
      </c>
      <c r="F68" s="29" t="s">
        <v>29</v>
      </c>
      <c r="G68" s="31">
        <v>2.1661900438969601</v>
      </c>
      <c r="H68" s="31">
        <v>0.27430290869624102</v>
      </c>
      <c r="I68" s="31">
        <v>2.25114716380644</v>
      </c>
      <c r="J68" s="31">
        <v>12.1850278429787</v>
      </c>
      <c r="K68" s="31">
        <v>3007.7874123022102</v>
      </c>
      <c r="L68" s="31">
        <v>398.53741444790001</v>
      </c>
    </row>
    <row r="69" spans="1:12" ht="14.25">
      <c r="A69" s="33">
        <v>34830</v>
      </c>
      <c r="B69" s="37">
        <v>568.05999999999995</v>
      </c>
      <c r="C69" s="31">
        <v>18.087743957143001</v>
      </c>
      <c r="D69" s="31">
        <v>2.2039966373445798</v>
      </c>
      <c r="E69" s="31" t="e">
        <f>COUNTIF(#REF!,"&lt;"&amp;C69)/COUNTA(#REF!)</f>
        <v>#REF!</v>
      </c>
      <c r="F69" s="29" t="s">
        <v>29</v>
      </c>
      <c r="G69" s="31">
        <v>2.1789799577665998</v>
      </c>
      <c r="H69" s="31">
        <v>0.27430290869624102</v>
      </c>
      <c r="I69" s="31">
        <v>2.25114716380644</v>
      </c>
      <c r="J69" s="31">
        <v>12.1850278429787</v>
      </c>
      <c r="K69" s="31">
        <v>3025.4098964770101</v>
      </c>
      <c r="L69" s="31">
        <v>400.91711884040001</v>
      </c>
    </row>
    <row r="70" spans="1:12" ht="14.25">
      <c r="A70" s="33">
        <v>34831</v>
      </c>
      <c r="B70" s="37">
        <v>584.84</v>
      </c>
      <c r="C70" s="31">
        <v>18.615778189204999</v>
      </c>
      <c r="D70" s="31">
        <v>2.2683377555417898</v>
      </c>
      <c r="E70" s="31" t="e">
        <f>COUNTIF(#REF!,"&lt;"&amp;C70)/COUNTA(#REF!)</f>
        <v>#REF!</v>
      </c>
      <c r="F70" s="29" t="s">
        <v>29</v>
      </c>
      <c r="G70" s="31">
        <v>2.2429636917281801</v>
      </c>
      <c r="H70" s="31">
        <v>0.27430290869624102</v>
      </c>
      <c r="I70" s="31">
        <v>2.25114716380644</v>
      </c>
      <c r="J70" s="31">
        <v>12.1850278429787</v>
      </c>
      <c r="K70" s="31">
        <v>3113.7304739433898</v>
      </c>
      <c r="L70" s="31">
        <v>411.60333545120005</v>
      </c>
    </row>
    <row r="71" spans="1:12" ht="14.25">
      <c r="A71" s="33">
        <v>34834</v>
      </c>
      <c r="B71" s="37">
        <v>582</v>
      </c>
      <c r="C71" s="31">
        <v>18.526439443224401</v>
      </c>
      <c r="D71" s="31">
        <v>2.2574518044694898</v>
      </c>
      <c r="E71" s="31" t="e">
        <f>COUNTIF(#REF!,"&lt;"&amp;C71)/COUNTA(#REF!)</f>
        <v>#REF!</v>
      </c>
      <c r="F71" s="29" t="s">
        <v>29</v>
      </c>
      <c r="G71" s="31">
        <v>2.2324304790741101</v>
      </c>
      <c r="H71" s="31">
        <v>0.27346671605638101</v>
      </c>
      <c r="I71" s="31">
        <v>2.2442847039857901</v>
      </c>
      <c r="J71" s="31">
        <v>12.1850278429787</v>
      </c>
      <c r="K71" s="31">
        <v>3098.7874093539699</v>
      </c>
      <c r="L71" s="31">
        <v>409.77751830089994</v>
      </c>
    </row>
    <row r="72" spans="1:12" ht="14.25">
      <c r="A72" s="33">
        <v>34835</v>
      </c>
      <c r="B72" s="37">
        <v>578.85</v>
      </c>
      <c r="C72" s="31">
        <v>18.429945097329401</v>
      </c>
      <c r="D72" s="31">
        <v>2.2456939415552899</v>
      </c>
      <c r="E72" s="31" t="e">
        <f>COUNTIF(#REF!,"&lt;"&amp;C72)/COUNTA(#REF!)</f>
        <v>#REF!</v>
      </c>
      <c r="F72" s="29" t="s">
        <v>29</v>
      </c>
      <c r="G72" s="31">
        <v>2.2207138371511501</v>
      </c>
      <c r="H72" s="31">
        <v>0.27344436265416899</v>
      </c>
      <c r="I72" s="31">
        <v>2.2441012542431999</v>
      </c>
      <c r="J72" s="31">
        <v>12.1850278429787</v>
      </c>
      <c r="K72" s="31">
        <v>3082.6474778226302</v>
      </c>
      <c r="L72" s="31">
        <v>407.59061576440001</v>
      </c>
    </row>
    <row r="73" spans="1:12" ht="14.25">
      <c r="A73" s="33">
        <v>34836</v>
      </c>
      <c r="B73" s="37">
        <v>582.89</v>
      </c>
      <c r="C73" s="31">
        <v>18.550138700314101</v>
      </c>
      <c r="D73" s="31">
        <v>2.2603395655444398</v>
      </c>
      <c r="E73" s="31" t="e">
        <f>COUNTIF(#REF!,"&lt;"&amp;C73)/COUNTA(#REF!)</f>
        <v>#REF!</v>
      </c>
      <c r="F73" s="29" t="s">
        <v>29</v>
      </c>
      <c r="G73" s="31">
        <v>2.2353005001484201</v>
      </c>
      <c r="H73" s="31">
        <v>0.27344436265416899</v>
      </c>
      <c r="I73" s="31">
        <v>2.2441012542431999</v>
      </c>
      <c r="J73" s="31">
        <v>12.1850278429787</v>
      </c>
      <c r="K73" s="31">
        <v>3102.7514176409099</v>
      </c>
      <c r="L73" s="31">
        <v>410.43948570449999</v>
      </c>
    </row>
    <row r="74" spans="1:12" ht="14.25">
      <c r="A74" s="33">
        <v>34837</v>
      </c>
      <c r="B74" s="37">
        <v>763.51</v>
      </c>
      <c r="C74" s="31">
        <v>24.034108935022601</v>
      </c>
      <c r="D74" s="31">
        <v>2.9285628655443499</v>
      </c>
      <c r="E74" s="31" t="e">
        <f>COUNTIF(#REF!,"&lt;"&amp;C74)/COUNTA(#REF!)</f>
        <v>#REF!</v>
      </c>
      <c r="F74" s="29" t="s">
        <v>29</v>
      </c>
      <c r="G74" s="31">
        <v>2.8961975423153699</v>
      </c>
      <c r="H74" s="31">
        <v>0.27344436265416899</v>
      </c>
      <c r="I74" s="31">
        <v>2.2441012542431999</v>
      </c>
      <c r="J74" s="31">
        <v>12.1850278429787</v>
      </c>
      <c r="K74" s="31">
        <v>4020.0166033591399</v>
      </c>
      <c r="L74" s="31">
        <v>537.14705269139995</v>
      </c>
    </row>
    <row r="75" spans="1:12" ht="14.25">
      <c r="A75" s="33">
        <v>34838</v>
      </c>
      <c r="B75" s="37">
        <v>855.81</v>
      </c>
      <c r="C75" s="31">
        <v>26.685953751679801</v>
      </c>
      <c r="D75" s="31">
        <v>3.2516908948066101</v>
      </c>
      <c r="E75" s="31" t="e">
        <f>COUNTIF(#REF!,"&lt;"&amp;C75)/COUNTA(#REF!)</f>
        <v>#REF!</v>
      </c>
      <c r="F75" s="29" t="s">
        <v>29</v>
      </c>
      <c r="G75" s="31">
        <v>3.21329536218356</v>
      </c>
      <c r="H75" s="31">
        <v>0.27344436265416899</v>
      </c>
      <c r="I75" s="31">
        <v>2.2441012542431999</v>
      </c>
      <c r="J75" s="31">
        <v>12.1850278429787</v>
      </c>
      <c r="K75" s="31">
        <v>4463.57206120094</v>
      </c>
      <c r="L75" s="31">
        <v>610.32338008910006</v>
      </c>
    </row>
    <row r="76" spans="1:12" ht="14.25">
      <c r="A76" s="33">
        <v>34841</v>
      </c>
      <c r="B76" s="37">
        <v>897.42</v>
      </c>
      <c r="C76" s="31">
        <v>27.849839222374701</v>
      </c>
      <c r="D76" s="31">
        <v>3.39351066347117</v>
      </c>
      <c r="E76" s="31" t="e">
        <f>COUNTIF(#REF!,"&lt;"&amp;C76)/COUNTA(#REF!)</f>
        <v>#REF!</v>
      </c>
      <c r="F76" s="29" t="s">
        <v>29</v>
      </c>
      <c r="G76" s="31">
        <v>3.3488299384307498</v>
      </c>
      <c r="H76" s="31">
        <v>0.27305715341716102</v>
      </c>
      <c r="I76" s="31">
        <v>2.2409235082257299</v>
      </c>
      <c r="J76" s="31">
        <v>12.1850278429787</v>
      </c>
      <c r="K76" s="31">
        <v>4658.2470095941399</v>
      </c>
      <c r="L76" s="31">
        <v>649.50621241910005</v>
      </c>
    </row>
    <row r="77" spans="1:12" ht="14.25">
      <c r="A77" s="33">
        <v>34842</v>
      </c>
      <c r="B77" s="37">
        <v>750.3</v>
      </c>
      <c r="C77" s="31">
        <v>23.4864098520788</v>
      </c>
      <c r="D77" s="31">
        <v>2.8618255797918999</v>
      </c>
      <c r="E77" s="31" t="e">
        <f>COUNTIF(#REF!,"&lt;"&amp;C77)/COUNTA(#REF!)</f>
        <v>#REF!</v>
      </c>
      <c r="F77" s="29" t="s">
        <v>29</v>
      </c>
      <c r="G77" s="31">
        <v>2.8268020272535002</v>
      </c>
      <c r="H77" s="31">
        <v>0.27305715341716102</v>
      </c>
      <c r="I77" s="31">
        <v>2.2409235082257299</v>
      </c>
      <c r="J77" s="31">
        <v>12.1850278429787</v>
      </c>
      <c r="K77" s="31">
        <v>3928.4068243974402</v>
      </c>
      <c r="L77" s="31">
        <v>541.86203399149997</v>
      </c>
    </row>
    <row r="78" spans="1:12" ht="14.25">
      <c r="A78" s="33">
        <v>34843</v>
      </c>
      <c r="B78" s="37">
        <v>741.93</v>
      </c>
      <c r="C78" s="31">
        <v>23.239687270835699</v>
      </c>
      <c r="D78" s="31">
        <v>2.8317623645725098</v>
      </c>
      <c r="E78" s="31" t="e">
        <f>COUNTIF(#REF!,"&lt;"&amp;C78)/COUNTA(#REF!)</f>
        <v>#REF!</v>
      </c>
      <c r="F78" s="29" t="s">
        <v>29</v>
      </c>
      <c r="G78" s="31">
        <v>2.7965129535634801</v>
      </c>
      <c r="H78" s="31">
        <v>0.27305715341716102</v>
      </c>
      <c r="I78" s="31">
        <v>2.2409235082257299</v>
      </c>
      <c r="J78" s="31">
        <v>12.1850278429787</v>
      </c>
      <c r="K78" s="31">
        <v>3887.1392710339101</v>
      </c>
      <c r="L78" s="31">
        <v>536.17094229420002</v>
      </c>
    </row>
    <row r="79" spans="1:12" ht="14.25">
      <c r="A79" s="33">
        <v>34844</v>
      </c>
      <c r="B79" s="37">
        <v>696.85</v>
      </c>
      <c r="C79" s="31">
        <v>21.905808096483799</v>
      </c>
      <c r="D79" s="31">
        <v>2.66922881578604</v>
      </c>
      <c r="E79" s="31" t="e">
        <f>COUNTIF(#REF!,"&lt;"&amp;C79)/COUNTA(#REF!)</f>
        <v>#REF!</v>
      </c>
      <c r="F79" s="29" t="s">
        <v>29</v>
      </c>
      <c r="G79" s="31">
        <v>2.6370263628197401</v>
      </c>
      <c r="H79" s="31">
        <v>0.273000676695492</v>
      </c>
      <c r="I79" s="31">
        <v>2.2404600154672698</v>
      </c>
      <c r="J79" s="31">
        <v>12.1850278429787</v>
      </c>
      <c r="K79" s="31">
        <v>3664.03066974287</v>
      </c>
      <c r="L79" s="31">
        <v>502.09704563510002</v>
      </c>
    </row>
    <row r="80" spans="1:12" ht="14.25">
      <c r="A80" s="33">
        <v>34845</v>
      </c>
      <c r="B80" s="37">
        <v>727.62</v>
      </c>
      <c r="C80" s="31">
        <v>22.8523401850487</v>
      </c>
      <c r="D80" s="31">
        <v>2.7845640143204</v>
      </c>
      <c r="E80" s="31" t="e">
        <f>COUNTIF(#REF!,"&lt;"&amp;C80)/COUNTA(#REF!)</f>
        <v>#REF!</v>
      </c>
      <c r="F80" s="29" t="s">
        <v>29</v>
      </c>
      <c r="G80" s="31">
        <v>2.7507853762568102</v>
      </c>
      <c r="H80" s="31">
        <v>0.273000676695492</v>
      </c>
      <c r="I80" s="31">
        <v>2.2404600154672698</v>
      </c>
      <c r="J80" s="31">
        <v>12.1850278429787</v>
      </c>
      <c r="K80" s="31">
        <v>3822.3504444401601</v>
      </c>
      <c r="L80" s="31">
        <v>525.31641076450001</v>
      </c>
    </row>
    <row r="81" spans="1:12" ht="14.25">
      <c r="A81" s="33">
        <v>34848</v>
      </c>
      <c r="B81" s="37">
        <v>710.59</v>
      </c>
      <c r="C81" s="31">
        <v>22.211242691022299</v>
      </c>
      <c r="D81" s="31">
        <v>2.7064461061726401</v>
      </c>
      <c r="E81" s="31" t="e">
        <f>COUNTIF(#REF!,"&lt;"&amp;C81)/COUNTA(#REF!)</f>
        <v>#REF!</v>
      </c>
      <c r="F81" s="29" t="s">
        <v>29</v>
      </c>
      <c r="G81" s="31">
        <v>2.67312919331376</v>
      </c>
      <c r="H81" s="31">
        <v>0.27184986201480899</v>
      </c>
      <c r="I81" s="31">
        <v>2.2310155177154898</v>
      </c>
      <c r="J81" s="31">
        <v>12.1850278429787</v>
      </c>
      <c r="K81" s="31">
        <v>3715.11856921958</v>
      </c>
      <c r="L81" s="31">
        <v>513.15134221829999</v>
      </c>
    </row>
    <row r="82" spans="1:12" ht="14.25">
      <c r="A82" s="33">
        <v>34849</v>
      </c>
      <c r="B82" s="37">
        <v>711</v>
      </c>
      <c r="C82" s="31">
        <v>22.219035921053798</v>
      </c>
      <c r="D82" s="31">
        <v>2.70739571342185</v>
      </c>
      <c r="E82" s="31" t="e">
        <f>COUNTIF(#REF!,"&lt;"&amp;C82)/COUNTA(#REF!)</f>
        <v>#REF!</v>
      </c>
      <c r="F82" s="29" t="s">
        <v>29</v>
      </c>
      <c r="G82" s="31">
        <v>2.6743767175380899</v>
      </c>
      <c r="H82" s="31">
        <v>0.27189131229443098</v>
      </c>
      <c r="I82" s="31">
        <v>2.2313556915760402</v>
      </c>
      <c r="J82" s="31">
        <v>12.1850278429787</v>
      </c>
      <c r="K82" s="31">
        <v>3716.4220880729399</v>
      </c>
      <c r="L82" s="31">
        <v>512.87894121169995</v>
      </c>
    </row>
    <row r="83" spans="1:12" ht="14.25">
      <c r="A83" s="33">
        <v>34850</v>
      </c>
      <c r="B83" s="37">
        <v>700.51</v>
      </c>
      <c r="C83" s="31">
        <v>21.918887634323699</v>
      </c>
      <c r="D83" s="31">
        <v>2.6708225611135599</v>
      </c>
      <c r="E83" s="31" t="e">
        <f>COUNTIF(#REF!,"&lt;"&amp;C83)/COUNTA(#REF!)</f>
        <v>#REF!</v>
      </c>
      <c r="F83" s="29" t="s">
        <v>29</v>
      </c>
      <c r="G83" s="31">
        <v>2.6388211981625602</v>
      </c>
      <c r="H83" s="31">
        <v>0.27158372917574303</v>
      </c>
      <c r="I83" s="31">
        <v>2.2288314206211299</v>
      </c>
      <c r="J83" s="31">
        <v>12.1850278429787</v>
      </c>
      <c r="K83" s="31">
        <v>3666.2183921761298</v>
      </c>
      <c r="L83" s="31">
        <v>503.56839654059996</v>
      </c>
    </row>
    <row r="84" spans="1:12" ht="14.25">
      <c r="A84" s="33">
        <v>34851</v>
      </c>
      <c r="B84" s="37">
        <v>708.67</v>
      </c>
      <c r="C84" s="31">
        <v>22.168794451775099</v>
      </c>
      <c r="D84" s="31">
        <v>2.70127377640152</v>
      </c>
      <c r="E84" s="31" t="e">
        <f>COUNTIF(#REF!,"&lt;"&amp;C84)/COUNTA(#REF!)</f>
        <v>#REF!</v>
      </c>
      <c r="F84" s="29" t="s">
        <v>29</v>
      </c>
      <c r="G84" s="31">
        <v>2.6691506351326</v>
      </c>
      <c r="H84" s="31">
        <v>0.27158372917574303</v>
      </c>
      <c r="I84" s="31">
        <v>2.2288314206211299</v>
      </c>
      <c r="J84" s="31">
        <v>12.1850278429787</v>
      </c>
      <c r="K84" s="31">
        <v>3708.0185503664502</v>
      </c>
      <c r="L84" s="31">
        <v>510.16190350629995</v>
      </c>
    </row>
    <row r="85" spans="1:12" ht="14.25">
      <c r="A85" s="33">
        <v>34852</v>
      </c>
      <c r="B85" s="37">
        <v>716.82</v>
      </c>
      <c r="C85" s="31">
        <v>22.414851602020601</v>
      </c>
      <c r="D85" s="31">
        <v>2.7312559086685799</v>
      </c>
      <c r="E85" s="31" t="e">
        <f>COUNTIF(#REF!,"&lt;"&amp;C85)/COUNTA(#REF!)</f>
        <v>#REF!</v>
      </c>
      <c r="F85" s="29" t="s">
        <v>29</v>
      </c>
      <c r="G85" s="31">
        <v>2.6985649820670301</v>
      </c>
      <c r="H85" s="31">
        <v>0.27158372917574303</v>
      </c>
      <c r="I85" s="31">
        <v>2.2288314206211299</v>
      </c>
      <c r="J85" s="31">
        <v>12.1850278429787</v>
      </c>
      <c r="K85" s="31">
        <v>3749.17480176052</v>
      </c>
      <c r="L85" s="31">
        <v>516.45618225700002</v>
      </c>
    </row>
    <row r="86" spans="1:12" ht="14.25">
      <c r="A86" s="33">
        <v>34855</v>
      </c>
      <c r="B86" s="37">
        <v>691.64</v>
      </c>
      <c r="C86" s="31">
        <v>21.653523634142601</v>
      </c>
      <c r="D86" s="31">
        <v>2.6384878838062602</v>
      </c>
      <c r="E86" s="31" t="e">
        <f>COUNTIF(#REF!,"&lt;"&amp;C86)/COUNTA(#REF!)</f>
        <v>#REF!</v>
      </c>
      <c r="F86" s="29" t="s">
        <v>29</v>
      </c>
      <c r="G86" s="31">
        <v>2.60601278835491</v>
      </c>
      <c r="H86" s="31">
        <v>0.27144342660568799</v>
      </c>
      <c r="I86" s="31">
        <v>2.2276799864852102</v>
      </c>
      <c r="J86" s="31">
        <v>12.1850278429787</v>
      </c>
      <c r="K86" s="31">
        <v>3621.8328195907002</v>
      </c>
      <c r="L86" s="31">
        <v>497.55258550699995</v>
      </c>
    </row>
    <row r="87" spans="1:12" ht="14.25">
      <c r="A87" s="33">
        <v>34856</v>
      </c>
      <c r="B87" s="37">
        <v>689.13</v>
      </c>
      <c r="C87" s="31">
        <v>21.586922577189199</v>
      </c>
      <c r="D87" s="31">
        <v>2.6303725264727702</v>
      </c>
      <c r="E87" s="31" t="e">
        <f>COUNTIF(#REF!,"&lt;"&amp;C87)/COUNTA(#REF!)</f>
        <v>#REF!</v>
      </c>
      <c r="F87" s="29" t="s">
        <v>29</v>
      </c>
      <c r="G87" s="31">
        <v>2.59806337578563</v>
      </c>
      <c r="H87" s="31">
        <v>0.27144342660568799</v>
      </c>
      <c r="I87" s="31">
        <v>2.2276799864852102</v>
      </c>
      <c r="J87" s="31">
        <v>12.1850278429787</v>
      </c>
      <c r="K87" s="31">
        <v>3610.6929285517699</v>
      </c>
      <c r="L87" s="31">
        <v>496.3370628294</v>
      </c>
    </row>
    <row r="88" spans="1:12" ht="14.25">
      <c r="A88" s="33">
        <v>34857</v>
      </c>
      <c r="B88" s="37">
        <v>716.45</v>
      </c>
      <c r="C88" s="31">
        <v>22.376525722643599</v>
      </c>
      <c r="D88" s="31">
        <v>2.72658588959542</v>
      </c>
      <c r="E88" s="31" t="e">
        <f>COUNTIF(#REF!,"&lt;"&amp;C88)/COUNTA(#REF!)</f>
        <v>#REF!</v>
      </c>
      <c r="F88" s="29" t="s">
        <v>29</v>
      </c>
      <c r="G88" s="31">
        <v>2.6937242273387199</v>
      </c>
      <c r="H88" s="31">
        <v>0.27102049624469499</v>
      </c>
      <c r="I88" s="31">
        <v>2.2242090846010099</v>
      </c>
      <c r="J88" s="31">
        <v>12.1850278429787</v>
      </c>
      <c r="K88" s="31">
        <v>3742.7643010903803</v>
      </c>
      <c r="L88" s="31">
        <v>517.72363539150001</v>
      </c>
    </row>
    <row r="89" spans="1:12" ht="14.25">
      <c r="A89" s="33">
        <v>34858</v>
      </c>
      <c r="B89" s="37">
        <v>695.93</v>
      </c>
      <c r="C89" s="31">
        <v>21.772571832225001</v>
      </c>
      <c r="D89" s="31">
        <v>2.6529939398891602</v>
      </c>
      <c r="E89" s="31" t="e">
        <f>COUNTIF(#REF!,"&lt;"&amp;C89)/COUNTA(#REF!)</f>
        <v>#REF!</v>
      </c>
      <c r="F89" s="29" t="s">
        <v>29</v>
      </c>
      <c r="G89" s="31">
        <v>2.62077724409788</v>
      </c>
      <c r="H89" s="31">
        <v>0.27102049624469499</v>
      </c>
      <c r="I89" s="31">
        <v>2.2242090846010099</v>
      </c>
      <c r="J89" s="31">
        <v>12.1850278429787</v>
      </c>
      <c r="K89" s="31">
        <v>3641.7451755754701</v>
      </c>
      <c r="L89" s="31">
        <v>503.23171151349999</v>
      </c>
    </row>
    <row r="90" spans="1:12" ht="14.25">
      <c r="A90" s="33">
        <v>34859</v>
      </c>
      <c r="B90" s="37">
        <v>702.62</v>
      </c>
      <c r="C90" s="31">
        <v>21.970995823917502</v>
      </c>
      <c r="D90" s="31">
        <v>2.6771719585240401</v>
      </c>
      <c r="E90" s="31" t="e">
        <f>COUNTIF(#REF!,"&lt;"&amp;C90)/COUNTA(#REF!)</f>
        <v>#REF!</v>
      </c>
      <c r="F90" s="29" t="s">
        <v>29</v>
      </c>
      <c r="G90" s="31">
        <v>2.6449632951320798</v>
      </c>
      <c r="H90" s="31">
        <v>0.27102049624469499</v>
      </c>
      <c r="I90" s="31">
        <v>2.2242090846010099</v>
      </c>
      <c r="J90" s="31">
        <v>12.1850278429787</v>
      </c>
      <c r="K90" s="31">
        <v>3674.9341630792296</v>
      </c>
      <c r="L90" s="31">
        <v>507.94304521250001</v>
      </c>
    </row>
    <row r="91" spans="1:12" ht="14.25">
      <c r="A91" s="33">
        <v>34862</v>
      </c>
      <c r="B91" s="37">
        <v>698.72</v>
      </c>
      <c r="C91" s="31">
        <v>21.856298025793201</v>
      </c>
      <c r="D91" s="31">
        <v>2.6631959998873098</v>
      </c>
      <c r="E91" s="31" t="e">
        <f>COUNTIF(#REF!,"&lt;"&amp;C91)/COUNTA(#REF!)</f>
        <v>#REF!</v>
      </c>
      <c r="F91" s="29" t="s">
        <v>29</v>
      </c>
      <c r="G91" s="31">
        <v>2.63147192202447</v>
      </c>
      <c r="H91" s="31">
        <v>0.27099022389609301</v>
      </c>
      <c r="I91" s="31">
        <v>2.22396064570541</v>
      </c>
      <c r="J91" s="31">
        <v>12.1850278429787</v>
      </c>
      <c r="K91" s="31">
        <v>3655.7494679413799</v>
      </c>
      <c r="L91" s="31">
        <v>504.56676497929999</v>
      </c>
    </row>
    <row r="92" spans="1:12" ht="14.25">
      <c r="A92" s="33">
        <v>34863</v>
      </c>
      <c r="B92" s="37">
        <v>698.95</v>
      </c>
      <c r="C92" s="31">
        <v>21.861553987241201</v>
      </c>
      <c r="D92" s="31">
        <v>2.6638364402531698</v>
      </c>
      <c r="E92" s="31" t="e">
        <f>COUNTIF(#REF!,"&lt;"&amp;C92)/COUNTA(#REF!)</f>
        <v>#REF!</v>
      </c>
      <c r="F92" s="29" t="s">
        <v>29</v>
      </c>
      <c r="G92" s="31">
        <v>2.63175660205847</v>
      </c>
      <c r="H92" s="31">
        <v>0.27099022389609301</v>
      </c>
      <c r="I92" s="31">
        <v>2.22396064570541</v>
      </c>
      <c r="J92" s="31">
        <v>12.1850278429787</v>
      </c>
      <c r="K92" s="31">
        <v>3656.6285956987199</v>
      </c>
      <c r="L92" s="31">
        <v>504.923491431</v>
      </c>
    </row>
    <row r="93" spans="1:12" ht="14.25">
      <c r="A93" s="33">
        <v>34864</v>
      </c>
      <c r="B93" s="37">
        <v>689.22</v>
      </c>
      <c r="C93" s="31">
        <v>21.5695511421074</v>
      </c>
      <c r="D93" s="31">
        <v>2.62825581227133</v>
      </c>
      <c r="E93" s="31" t="e">
        <f>COUNTIF(#REF!,"&lt;"&amp;C93)/COUNTA(#REF!)</f>
        <v>#REF!</v>
      </c>
      <c r="F93" s="29" t="s">
        <v>29</v>
      </c>
      <c r="G93" s="31">
        <v>2.5962992501942099</v>
      </c>
      <c r="H93" s="31">
        <v>0.27099022389609301</v>
      </c>
      <c r="I93" s="31">
        <v>2.22396064570541</v>
      </c>
      <c r="J93" s="31">
        <v>12.1850278429787</v>
      </c>
      <c r="K93" s="31">
        <v>3607.78733061003</v>
      </c>
      <c r="L93" s="31">
        <v>496.57921723210001</v>
      </c>
    </row>
    <row r="94" spans="1:12" ht="14.25">
      <c r="A94" s="33">
        <v>34865</v>
      </c>
      <c r="B94" s="37">
        <v>646.85</v>
      </c>
      <c r="C94" s="31">
        <v>20.341521368908801</v>
      </c>
      <c r="D94" s="31">
        <v>2.478620042487</v>
      </c>
      <c r="E94" s="31" t="e">
        <f>COUNTIF(#REF!,"&lt;"&amp;C94)/COUNTA(#REF!)</f>
        <v>#REF!</v>
      </c>
      <c r="F94" s="29" t="s">
        <v>29</v>
      </c>
      <c r="G94" s="31">
        <v>2.4494562167954599</v>
      </c>
      <c r="H94" s="31">
        <v>0.27099022389609301</v>
      </c>
      <c r="I94" s="31">
        <v>2.22396064570541</v>
      </c>
      <c r="J94" s="31">
        <v>12.1850278429787</v>
      </c>
      <c r="K94" s="31">
        <v>3402.3834152402301</v>
      </c>
      <c r="L94" s="31">
        <v>465.25781243649999</v>
      </c>
    </row>
    <row r="95" spans="1:12" ht="14.25">
      <c r="A95" s="33">
        <v>34866</v>
      </c>
      <c r="B95" s="37">
        <v>646.54</v>
      </c>
      <c r="C95" s="31">
        <v>20.323873806203199</v>
      </c>
      <c r="D95" s="31">
        <v>2.4764696820577199</v>
      </c>
      <c r="E95" s="31" t="e">
        <f>COUNTIF(#REF!,"&lt;"&amp;C95)/COUNTA(#REF!)</f>
        <v>#REF!</v>
      </c>
      <c r="F95" s="29" t="s">
        <v>29</v>
      </c>
      <c r="G95" s="31">
        <v>2.4474431914624</v>
      </c>
      <c r="H95" s="31">
        <v>0.27099022389609301</v>
      </c>
      <c r="I95" s="31">
        <v>2.22396064570541</v>
      </c>
      <c r="J95" s="31">
        <v>12.1850278429787</v>
      </c>
      <c r="K95" s="31">
        <v>3399.4316313701802</v>
      </c>
      <c r="L95" s="31">
        <v>465.94651490609999</v>
      </c>
    </row>
    <row r="96" spans="1:12" ht="14.25">
      <c r="A96" s="33">
        <v>34869</v>
      </c>
      <c r="B96" s="37">
        <v>638.96</v>
      </c>
      <c r="C96" s="31">
        <v>20.0925400766751</v>
      </c>
      <c r="D96" s="31">
        <v>2.4482816027045202</v>
      </c>
      <c r="E96" s="31" t="e">
        <f>COUNTIF(#REF!,"&lt;"&amp;C96)/COUNTA(#REF!)</f>
        <v>#REF!</v>
      </c>
      <c r="F96" s="29" t="s">
        <v>29</v>
      </c>
      <c r="G96" s="31">
        <v>2.4198569538756698</v>
      </c>
      <c r="H96" s="31">
        <v>0.27060070361329602</v>
      </c>
      <c r="I96" s="31">
        <v>2.2207639334137599</v>
      </c>
      <c r="J96" s="31">
        <v>12.1850278429787</v>
      </c>
      <c r="K96" s="31">
        <v>3360.7380631528599</v>
      </c>
      <c r="L96" s="31">
        <v>460.56685738269999</v>
      </c>
    </row>
    <row r="97" spans="1:12" ht="14.25">
      <c r="A97" s="33">
        <v>34870</v>
      </c>
      <c r="B97" s="37">
        <v>640.66</v>
      </c>
      <c r="C97" s="31">
        <v>20.1342141853169</v>
      </c>
      <c r="D97" s="31">
        <v>2.4533596044458301</v>
      </c>
      <c r="E97" s="31" t="e">
        <f>COUNTIF(#REF!,"&lt;"&amp;C97)/COUNTA(#REF!)</f>
        <v>#REF!</v>
      </c>
      <c r="F97" s="29" t="s">
        <v>29</v>
      </c>
      <c r="G97" s="31">
        <v>2.4244857000326498</v>
      </c>
      <c r="H97" s="31">
        <v>0.27060070361329602</v>
      </c>
      <c r="I97" s="31">
        <v>2.2207639334137599</v>
      </c>
      <c r="J97" s="31">
        <v>12.1850278429787</v>
      </c>
      <c r="K97" s="31">
        <v>3367.7085986165698</v>
      </c>
      <c r="L97" s="31">
        <v>461.66850739449995</v>
      </c>
    </row>
    <row r="98" spans="1:12" ht="14.25">
      <c r="A98" s="33">
        <v>34871</v>
      </c>
      <c r="B98" s="37">
        <v>651.80999999999995</v>
      </c>
      <c r="C98" s="31">
        <v>20.454006427139799</v>
      </c>
      <c r="D98" s="31">
        <v>2.4923263781516498</v>
      </c>
      <c r="E98" s="31" t="e">
        <f>COUNTIF(#REF!,"&lt;"&amp;C98)/COUNTA(#REF!)</f>
        <v>#REF!</v>
      </c>
      <c r="F98" s="29" t="s">
        <v>29</v>
      </c>
      <c r="G98" s="31">
        <v>2.46299963787646</v>
      </c>
      <c r="H98" s="31">
        <v>0.27060070361329602</v>
      </c>
      <c r="I98" s="31">
        <v>2.2207639334137599</v>
      </c>
      <c r="J98" s="31">
        <v>12.1850278429787</v>
      </c>
      <c r="K98" s="31">
        <v>3421.1980009168296</v>
      </c>
      <c r="L98" s="31">
        <v>470.87339542089995</v>
      </c>
    </row>
    <row r="99" spans="1:12" ht="14.25">
      <c r="A99" s="33">
        <v>34872</v>
      </c>
      <c r="B99" s="37">
        <v>644.47</v>
      </c>
      <c r="C99" s="31">
        <v>20.226625318368601</v>
      </c>
      <c r="D99" s="31">
        <v>2.4646199267381999</v>
      </c>
      <c r="E99" s="31" t="e">
        <f>COUNTIF(#REF!,"&lt;"&amp;C99)/COUNTA(#REF!)</f>
        <v>#REF!</v>
      </c>
      <c r="F99" s="29" t="s">
        <v>29</v>
      </c>
      <c r="G99" s="31">
        <v>2.4355881981852998</v>
      </c>
      <c r="H99" s="31">
        <v>0.27060070361329602</v>
      </c>
      <c r="I99" s="31">
        <v>2.2207639334137599</v>
      </c>
      <c r="J99" s="31">
        <v>12.1850278429787</v>
      </c>
      <c r="K99" s="31">
        <v>3383.1655598131597</v>
      </c>
      <c r="L99" s="31">
        <v>465.68762574339996</v>
      </c>
    </row>
    <row r="100" spans="1:12" ht="14.25">
      <c r="A100" s="33">
        <v>34873</v>
      </c>
      <c r="B100" s="37">
        <v>650.14</v>
      </c>
      <c r="C100" s="31">
        <v>20.386629395161101</v>
      </c>
      <c r="D100" s="31">
        <v>2.4841164680452601</v>
      </c>
      <c r="E100" s="31" t="e">
        <f>COUNTIF(#REF!,"&lt;"&amp;C100)/COUNTA(#REF!)</f>
        <v>#REF!</v>
      </c>
      <c r="F100" s="29" t="s">
        <v>29</v>
      </c>
      <c r="G100" s="31">
        <v>2.4549340144666698</v>
      </c>
      <c r="H100" s="31">
        <v>0.27060070361329602</v>
      </c>
      <c r="I100" s="31">
        <v>2.2207639334137599</v>
      </c>
      <c r="J100" s="31">
        <v>12.1850278429787</v>
      </c>
      <c r="K100" s="31">
        <v>3409.9283179852901</v>
      </c>
      <c r="L100" s="31">
        <v>469.58081379839996</v>
      </c>
    </row>
    <row r="101" spans="1:12" ht="14.25">
      <c r="A101" s="33">
        <v>34876</v>
      </c>
      <c r="B101" s="37">
        <v>653.4</v>
      </c>
      <c r="C101" s="31">
        <v>20.483324964156498</v>
      </c>
      <c r="D101" s="31">
        <v>2.4958988500502799</v>
      </c>
      <c r="E101" s="31" t="e">
        <f>COUNTIF(#REF!,"&lt;"&amp;C101)/COUNTA(#REF!)</f>
        <v>#REF!</v>
      </c>
      <c r="F101" s="29" t="s">
        <v>29</v>
      </c>
      <c r="G101" s="31">
        <v>2.4667736211431599</v>
      </c>
      <c r="H101" s="31">
        <v>0.27060070361329602</v>
      </c>
      <c r="I101" s="31">
        <v>2.2207639334137599</v>
      </c>
      <c r="J101" s="31">
        <v>12.1850278429787</v>
      </c>
      <c r="K101" s="31">
        <v>3426.1019066913896</v>
      </c>
      <c r="L101" s="31">
        <v>472.44103100709998</v>
      </c>
    </row>
    <row r="102" spans="1:12" ht="14.25">
      <c r="A102" s="33">
        <v>34877</v>
      </c>
      <c r="B102" s="37">
        <v>649.92999999999995</v>
      </c>
      <c r="C102" s="31">
        <v>20.404764236686098</v>
      </c>
      <c r="D102" s="31">
        <v>2.4863262035343698</v>
      </c>
      <c r="E102" s="31" t="e">
        <f>COUNTIF(#REF!,"&lt;"&amp;C102)/COUNTA(#REF!)</f>
        <v>#REF!</v>
      </c>
      <c r="F102" s="29" t="s">
        <v>29</v>
      </c>
      <c r="G102" s="31">
        <v>2.45767717514972</v>
      </c>
      <c r="H102" s="31">
        <v>0.27060070361329602</v>
      </c>
      <c r="I102" s="31">
        <v>2.2207639334137599</v>
      </c>
      <c r="J102" s="31">
        <v>12.1850278429787</v>
      </c>
      <c r="K102" s="31">
        <v>3412.96160556118</v>
      </c>
      <c r="L102" s="31">
        <v>469.27036949820001</v>
      </c>
    </row>
    <row r="103" spans="1:12" ht="14.25">
      <c r="A103" s="33">
        <v>34878</v>
      </c>
      <c r="B103" s="37">
        <v>647.64</v>
      </c>
      <c r="C103" s="31">
        <v>20.326137035509198</v>
      </c>
      <c r="D103" s="31">
        <v>2.4767454571788101</v>
      </c>
      <c r="E103" s="31" t="e">
        <f>COUNTIF(#REF!,"&lt;"&amp;C103)/COUNTA(#REF!)</f>
        <v>#REF!</v>
      </c>
      <c r="F103" s="29" t="s">
        <v>29</v>
      </c>
      <c r="G103" s="31">
        <v>2.4480614523678601</v>
      </c>
      <c r="H103" s="31">
        <v>0.270490341216859</v>
      </c>
      <c r="I103" s="31">
        <v>2.2198582120821402</v>
      </c>
      <c r="J103" s="31">
        <v>12.1850278429787</v>
      </c>
      <c r="K103" s="31">
        <v>3399.81018584092</v>
      </c>
      <c r="L103" s="31">
        <v>468.19826483719999</v>
      </c>
    </row>
    <row r="104" spans="1:12" ht="14.25">
      <c r="A104" s="33">
        <v>34879</v>
      </c>
      <c r="B104" s="37">
        <v>643.91999999999996</v>
      </c>
      <c r="C104" s="31">
        <v>20.2104472625557</v>
      </c>
      <c r="D104" s="31">
        <v>2.4626486261329399</v>
      </c>
      <c r="E104" s="31" t="e">
        <f>COUNTIF(#REF!,"&lt;"&amp;C104)/COUNTA(#REF!)</f>
        <v>#REF!</v>
      </c>
      <c r="F104" s="29" t="s">
        <v>29</v>
      </c>
      <c r="G104" s="31">
        <v>2.43413347247157</v>
      </c>
      <c r="H104" s="31">
        <v>0.270490341216859</v>
      </c>
      <c r="I104" s="31">
        <v>2.2198582120821402</v>
      </c>
      <c r="J104" s="31">
        <v>12.1850278429787</v>
      </c>
      <c r="K104" s="31">
        <v>3380.4595700402897</v>
      </c>
      <c r="L104" s="31">
        <v>465.1155037922</v>
      </c>
    </row>
    <row r="105" spans="1:12" ht="14.25">
      <c r="A105" s="33">
        <v>34880</v>
      </c>
      <c r="B105" s="37">
        <v>630.58000000000004</v>
      </c>
      <c r="C105" s="31">
        <v>19.957550200291799</v>
      </c>
      <c r="D105" s="31">
        <v>2.3518116244406699</v>
      </c>
      <c r="E105" s="31" t="e">
        <f>COUNTIF(#REF!,"&lt;"&amp;C105)/COUNTA(#REF!)</f>
        <v>#REF!</v>
      </c>
      <c r="F105" s="29" t="s">
        <v>29</v>
      </c>
      <c r="G105" s="31">
        <v>2.3791212933961501</v>
      </c>
      <c r="H105" s="31">
        <v>0.26704527563914399</v>
      </c>
      <c r="I105" s="31">
        <v>2.2661549245410102</v>
      </c>
      <c r="J105" s="31">
        <v>11.784069692112201</v>
      </c>
      <c r="K105" s="31">
        <v>3367.3413717061999</v>
      </c>
      <c r="L105" s="31">
        <v>460.4793243689</v>
      </c>
    </row>
    <row r="106" spans="1:12" ht="14.25">
      <c r="A106" s="33">
        <v>34883</v>
      </c>
      <c r="B106" s="37">
        <v>613.17999999999995</v>
      </c>
      <c r="C106" s="31">
        <v>19.4347159994471</v>
      </c>
      <c r="D106" s="31">
        <v>2.2902004778389302</v>
      </c>
      <c r="E106" s="31" t="e">
        <f>COUNTIF(#REF!,"&lt;"&amp;C106)/COUNTA(#REF!)</f>
        <v>#REF!</v>
      </c>
      <c r="F106" s="29" t="s">
        <v>29</v>
      </c>
      <c r="G106" s="31">
        <v>2.31710401260605</v>
      </c>
      <c r="H106" s="31">
        <v>0.26618757786721498</v>
      </c>
      <c r="I106" s="31">
        <v>2.25887647325602</v>
      </c>
      <c r="J106" s="31">
        <v>11.784069692112201</v>
      </c>
      <c r="K106" s="31">
        <v>3279.1260738676096</v>
      </c>
      <c r="L106" s="31">
        <v>447.6098829865</v>
      </c>
    </row>
    <row r="107" spans="1:12" ht="14.25">
      <c r="A107" s="33">
        <v>34884</v>
      </c>
      <c r="B107" s="37">
        <v>620.62</v>
      </c>
      <c r="C107" s="31">
        <v>19.660951846848</v>
      </c>
      <c r="D107" s="31">
        <v>2.3168602677651799</v>
      </c>
      <c r="E107" s="31" t="e">
        <f>COUNTIF(#REF!,"&lt;"&amp;C107)/COUNTA(#REF!)</f>
        <v>#REF!</v>
      </c>
      <c r="F107" s="29" t="s">
        <v>29</v>
      </c>
      <c r="G107" s="31">
        <v>2.3435171844061502</v>
      </c>
      <c r="H107" s="31">
        <v>0.26618757786721498</v>
      </c>
      <c r="I107" s="31">
        <v>2.25887647325602</v>
      </c>
      <c r="J107" s="31">
        <v>11.784069692112201</v>
      </c>
      <c r="K107" s="31">
        <v>3317.29775932351</v>
      </c>
      <c r="L107" s="31">
        <v>453.24463735860002</v>
      </c>
    </row>
    <row r="108" spans="1:12" ht="14.25">
      <c r="A108" s="33">
        <v>34885</v>
      </c>
      <c r="B108" s="37">
        <v>636.03</v>
      </c>
      <c r="C108" s="31">
        <v>20.1237546088377</v>
      </c>
      <c r="D108" s="31">
        <v>2.3715583765216999</v>
      </c>
      <c r="E108" s="31" t="e">
        <f>COUNTIF(#REF!,"&lt;"&amp;C108)/COUNTA(#REF!)</f>
        <v>#REF!</v>
      </c>
      <c r="F108" s="29" t="s">
        <v>29</v>
      </c>
      <c r="G108" s="31">
        <v>2.3986625831513</v>
      </c>
      <c r="H108" s="31">
        <v>0.26620566220408298</v>
      </c>
      <c r="I108" s="31">
        <v>2.25887647325602</v>
      </c>
      <c r="J108" s="31">
        <v>11.7848702820108</v>
      </c>
      <c r="K108" s="31">
        <v>3395.6149181706701</v>
      </c>
      <c r="L108" s="31">
        <v>463.96532087499997</v>
      </c>
    </row>
    <row r="109" spans="1:12" ht="14.25">
      <c r="A109" s="33">
        <v>34886</v>
      </c>
      <c r="B109" s="37">
        <v>637.77</v>
      </c>
      <c r="C109" s="31">
        <v>20.194215819616598</v>
      </c>
      <c r="D109" s="31">
        <v>2.3798621388111298</v>
      </c>
      <c r="E109" s="31" t="e">
        <f>COUNTIF(#REF!,"&lt;"&amp;C109)/COUNTA(#REF!)</f>
        <v>#REF!</v>
      </c>
      <c r="F109" s="29" t="s">
        <v>29</v>
      </c>
      <c r="G109" s="31">
        <v>2.4075667095762299</v>
      </c>
      <c r="H109" s="31">
        <v>0.26620566220408298</v>
      </c>
      <c r="I109" s="31">
        <v>2.25887647325602</v>
      </c>
      <c r="J109" s="31">
        <v>11.7848702820108</v>
      </c>
      <c r="K109" s="31">
        <v>3407.5043067626002</v>
      </c>
      <c r="L109" s="31">
        <v>464.6746299907</v>
      </c>
    </row>
    <row r="110" spans="1:12" ht="14.25">
      <c r="A110" s="33">
        <v>34887</v>
      </c>
      <c r="B110" s="37">
        <v>666.78</v>
      </c>
      <c r="C110" s="31">
        <v>21.0459477203501</v>
      </c>
      <c r="D110" s="31">
        <v>2.48023763846308</v>
      </c>
      <c r="E110" s="31" t="e">
        <f>COUNTIF(#REF!,"&lt;"&amp;C110)/COUNTA(#REF!)</f>
        <v>#REF!</v>
      </c>
      <c r="F110" s="29" t="s">
        <v>29</v>
      </c>
      <c r="G110" s="31">
        <v>2.50858875848304</v>
      </c>
      <c r="H110" s="31">
        <v>0.26620566220408298</v>
      </c>
      <c r="I110" s="31">
        <v>2.25887647325602</v>
      </c>
      <c r="J110" s="31">
        <v>11.7848702820108</v>
      </c>
      <c r="K110" s="31">
        <v>3551.22269354628</v>
      </c>
      <c r="L110" s="31">
        <v>489.30100234040003</v>
      </c>
    </row>
    <row r="111" spans="1:12" ht="14.25">
      <c r="A111" s="33">
        <v>34890</v>
      </c>
      <c r="B111" s="37">
        <v>666.24</v>
      </c>
      <c r="C111" s="31">
        <v>20.997245295871899</v>
      </c>
      <c r="D111" s="31">
        <v>2.4753761522023501</v>
      </c>
      <c r="E111" s="31" t="e">
        <f>COUNTIF(#REF!,"&lt;"&amp;C111)/COUNTA(#REF!)</f>
        <v>#REF!</v>
      </c>
      <c r="F111" s="29" t="s">
        <v>29</v>
      </c>
      <c r="G111" s="31">
        <v>2.5032574931015499</v>
      </c>
      <c r="H111" s="31">
        <v>0.26617636812867101</v>
      </c>
      <c r="I111" s="31">
        <v>2.2578267503262102</v>
      </c>
      <c r="J111" s="31">
        <v>11.789051931916999</v>
      </c>
      <c r="K111" s="31">
        <v>3544.2619813686401</v>
      </c>
      <c r="L111" s="31">
        <v>488.77059691860001</v>
      </c>
    </row>
    <row r="112" spans="1:12" ht="14.25">
      <c r="A112" s="33">
        <v>34891</v>
      </c>
      <c r="B112" s="37">
        <v>649.19000000000005</v>
      </c>
      <c r="C112" s="31">
        <v>20.506318557864699</v>
      </c>
      <c r="D112" s="31">
        <v>2.4176190330588501</v>
      </c>
      <c r="E112" s="31" t="e">
        <f>COUNTIF(#REF!,"&lt;"&amp;C112)/COUNTA(#REF!)</f>
        <v>#REF!</v>
      </c>
      <c r="F112" s="29" t="s">
        <v>29</v>
      </c>
      <c r="G112" s="31">
        <v>2.4452815531615899</v>
      </c>
      <c r="H112" s="31">
        <v>0.26618941423030501</v>
      </c>
      <c r="I112" s="31">
        <v>2.2578267503262102</v>
      </c>
      <c r="J112" s="31">
        <v>11.789629748688499</v>
      </c>
      <c r="K112" s="31">
        <v>3461.5649087029201</v>
      </c>
      <c r="L112" s="31">
        <v>474.37091855860001</v>
      </c>
    </row>
    <row r="113" spans="1:12" ht="14.25">
      <c r="A113" s="33">
        <v>34892</v>
      </c>
      <c r="B113" s="37">
        <v>648.91</v>
      </c>
      <c r="C113" s="31">
        <v>20.490075130227002</v>
      </c>
      <c r="D113" s="31">
        <v>2.4157039930818698</v>
      </c>
      <c r="E113" s="31" t="e">
        <f>COUNTIF(#REF!,"&lt;"&amp;C113)/COUNTA(#REF!)</f>
        <v>#REF!</v>
      </c>
      <c r="F113" s="29" t="s">
        <v>29</v>
      </c>
      <c r="G113" s="31">
        <v>2.44324597581693</v>
      </c>
      <c r="H113" s="31">
        <v>0.26618941423030501</v>
      </c>
      <c r="I113" s="31">
        <v>2.2578267503262102</v>
      </c>
      <c r="J113" s="31">
        <v>11.789629748688499</v>
      </c>
      <c r="K113" s="31">
        <v>3458.8229402238399</v>
      </c>
      <c r="L113" s="31">
        <v>474.67753162470001</v>
      </c>
    </row>
    <row r="114" spans="1:12" ht="14.25">
      <c r="A114" s="33">
        <v>34893</v>
      </c>
      <c r="B114" s="37">
        <v>656.15</v>
      </c>
      <c r="C114" s="31">
        <v>20.712010277706899</v>
      </c>
      <c r="D114" s="31">
        <v>2.4418693252519499</v>
      </c>
      <c r="E114" s="31" t="e">
        <f>COUNTIF(#REF!,"&lt;"&amp;C114)/COUNTA(#REF!)</f>
        <v>#REF!</v>
      </c>
      <c r="F114" s="29" t="s">
        <v>29</v>
      </c>
      <c r="G114" s="31">
        <v>2.4700311319263002</v>
      </c>
      <c r="H114" s="31">
        <v>0.26615632094706598</v>
      </c>
      <c r="I114" s="31">
        <v>2.2575460520859298</v>
      </c>
      <c r="J114" s="31">
        <v>11.789629748688499</v>
      </c>
      <c r="K114" s="31">
        <v>3496.2866573877004</v>
      </c>
      <c r="L114" s="31">
        <v>479.700954567</v>
      </c>
    </row>
    <row r="115" spans="1:12" ht="14.25">
      <c r="A115" s="33">
        <v>34894</v>
      </c>
      <c r="B115" s="37">
        <v>652.79999999999995</v>
      </c>
      <c r="C115" s="31">
        <v>20.576456536327498</v>
      </c>
      <c r="D115" s="31">
        <v>2.4333204804895199</v>
      </c>
      <c r="E115" s="31" t="e">
        <f>COUNTIF(#REF!,"&lt;"&amp;C115)/COUNTA(#REF!)</f>
        <v>#REF!</v>
      </c>
      <c r="F115" s="29" t="s">
        <v>29</v>
      </c>
      <c r="G115" s="31">
        <v>2.4499337237759899</v>
      </c>
      <c r="H115" s="31">
        <v>0.26697177108655901</v>
      </c>
      <c r="I115" s="31">
        <v>2.2575460520859298</v>
      </c>
      <c r="J115" s="31">
        <v>11.825750834180401</v>
      </c>
      <c r="K115" s="31">
        <v>3484.0463578885101</v>
      </c>
      <c r="L115" s="31">
        <v>476.51046371449996</v>
      </c>
    </row>
    <row r="116" spans="1:12" ht="14.25">
      <c r="A116" s="33">
        <v>34897</v>
      </c>
      <c r="B116" s="37">
        <v>695.45</v>
      </c>
      <c r="C116" s="31">
        <v>21.906430745865102</v>
      </c>
      <c r="D116" s="31">
        <v>2.59077941631051</v>
      </c>
      <c r="E116" s="31" t="e">
        <f>COUNTIF(#REF!,"&lt;"&amp;C116)/COUNTA(#REF!)</f>
        <v>#REF!</v>
      </c>
      <c r="F116" s="29" t="s">
        <v>29</v>
      </c>
      <c r="G116" s="31">
        <v>2.6086726004982701</v>
      </c>
      <c r="H116" s="31">
        <v>0.26668891294004299</v>
      </c>
      <c r="I116" s="31">
        <v>2.2549979227219898</v>
      </c>
      <c r="J116" s="31">
        <v>11.826570226642399</v>
      </c>
      <c r="K116" s="31">
        <v>3709.4972330456499</v>
      </c>
      <c r="L116" s="31">
        <v>506.94829887110001</v>
      </c>
    </row>
    <row r="117" spans="1:12" ht="14.25">
      <c r="A117" s="33">
        <v>34898</v>
      </c>
      <c r="B117" s="37">
        <v>715.47</v>
      </c>
      <c r="C117" s="31">
        <v>22.6062545275798</v>
      </c>
      <c r="D117" s="31">
        <v>2.6742315968444501</v>
      </c>
      <c r="E117" s="31" t="e">
        <f>COUNTIF(#REF!,"&lt;"&amp;C117)/COUNTA(#REF!)</f>
        <v>#REF!</v>
      </c>
      <c r="F117" s="29" t="s">
        <v>29</v>
      </c>
      <c r="G117" s="31">
        <v>2.69311902463599</v>
      </c>
      <c r="H117" s="31">
        <v>0.26675744486573999</v>
      </c>
      <c r="I117" s="31">
        <v>2.2549979227219898</v>
      </c>
      <c r="J117" s="31">
        <v>11.829609339229</v>
      </c>
      <c r="K117" s="31">
        <v>3828.9846856760701</v>
      </c>
      <c r="L117" s="31">
        <v>515.54800226500004</v>
      </c>
    </row>
    <row r="118" spans="1:12" ht="14.25">
      <c r="A118" s="33">
        <v>34899</v>
      </c>
      <c r="B118" s="37">
        <v>690.98</v>
      </c>
      <c r="C118" s="31">
        <v>21.8724517895993</v>
      </c>
      <c r="D118" s="31">
        <v>2.5862991705510701</v>
      </c>
      <c r="E118" s="31" t="e">
        <f>COUNTIF(#REF!,"&lt;"&amp;C118)/COUNTA(#REF!)</f>
        <v>#REF!</v>
      </c>
      <c r="F118" s="29" t="s">
        <v>29</v>
      </c>
      <c r="G118" s="31">
        <v>2.60474463129058</v>
      </c>
      <c r="H118" s="31">
        <v>0.266560728417293</v>
      </c>
      <c r="I118" s="31">
        <v>2.2543164177195298</v>
      </c>
      <c r="J118" s="31">
        <v>11.8244593492756</v>
      </c>
      <c r="K118" s="31">
        <v>3703.0823838526298</v>
      </c>
      <c r="L118" s="31">
        <v>497.35576238430002</v>
      </c>
    </row>
    <row r="119" spans="1:12" ht="14.25">
      <c r="A119" s="33">
        <v>34900</v>
      </c>
      <c r="B119" s="37">
        <v>690.3</v>
      </c>
      <c r="C119" s="31">
        <v>21.860706946720299</v>
      </c>
      <c r="D119" s="31">
        <v>2.5849104063792199</v>
      </c>
      <c r="E119" s="31" t="e">
        <f>COUNTIF(#REF!,"&lt;"&amp;C119)/COUNTA(#REF!)</f>
        <v>#REF!</v>
      </c>
      <c r="F119" s="29" t="s">
        <v>29</v>
      </c>
      <c r="G119" s="31">
        <v>2.6041388738784801</v>
      </c>
      <c r="H119" s="31">
        <v>0.266560728417293</v>
      </c>
      <c r="I119" s="31">
        <v>2.2543164177195298</v>
      </c>
      <c r="J119" s="31">
        <v>11.8244593492756</v>
      </c>
      <c r="K119" s="31">
        <v>3701.0939409846501</v>
      </c>
      <c r="L119" s="31">
        <v>497.3581320001</v>
      </c>
    </row>
    <row r="120" spans="1:12" ht="14.25">
      <c r="A120" s="33">
        <v>34901</v>
      </c>
      <c r="B120" s="37">
        <v>693.56</v>
      </c>
      <c r="C120" s="31">
        <v>21.979325255510201</v>
      </c>
      <c r="D120" s="31">
        <v>2.5989863985656498</v>
      </c>
      <c r="E120" s="31" t="e">
        <f>COUNTIF(#REF!,"&lt;"&amp;C120)/COUNTA(#REF!)</f>
        <v>#REF!</v>
      </c>
      <c r="F120" s="29" t="s">
        <v>29</v>
      </c>
      <c r="G120" s="31">
        <v>2.61794799116822</v>
      </c>
      <c r="H120" s="31">
        <v>0.26656585857873299</v>
      </c>
      <c r="I120" s="31">
        <v>2.2543164177195298</v>
      </c>
      <c r="J120" s="31">
        <v>11.8246869198775</v>
      </c>
      <c r="K120" s="31">
        <v>3721.2480512648399</v>
      </c>
      <c r="L120" s="31">
        <v>499.37617552230006</v>
      </c>
    </row>
    <row r="121" spans="1:12" ht="14.25">
      <c r="A121" s="33">
        <v>34904</v>
      </c>
      <c r="B121" s="37">
        <v>709.92</v>
      </c>
      <c r="C121" s="31">
        <v>22.507771150318899</v>
      </c>
      <c r="D121" s="31">
        <v>2.6615528063700502</v>
      </c>
      <c r="E121" s="31" t="e">
        <f>COUNTIF(#REF!,"&lt;"&amp;C121)/COUNTA(#REF!)</f>
        <v>#REF!</v>
      </c>
      <c r="F121" s="29" t="s">
        <v>29</v>
      </c>
      <c r="G121" s="31">
        <v>2.67952357454037</v>
      </c>
      <c r="H121" s="31">
        <v>0.26639900744636702</v>
      </c>
      <c r="I121" s="31">
        <v>2.2528382228315098</v>
      </c>
      <c r="J121" s="31">
        <v>11.8250393990359</v>
      </c>
      <c r="K121" s="31">
        <v>3810.83109919662</v>
      </c>
      <c r="L121" s="31">
        <v>515.52529796550004</v>
      </c>
    </row>
    <row r="122" spans="1:12" ht="14.25">
      <c r="A122" s="33">
        <v>34905</v>
      </c>
      <c r="B122" s="37">
        <v>703.58</v>
      </c>
      <c r="C122" s="31">
        <v>22.301659555666099</v>
      </c>
      <c r="D122" s="31">
        <v>2.6371800290963798</v>
      </c>
      <c r="E122" s="31" t="e">
        <f>COUNTIF(#REF!,"&lt;"&amp;C122)/COUNTA(#REF!)</f>
        <v>#REF!</v>
      </c>
      <c r="F122" s="29" t="s">
        <v>29</v>
      </c>
      <c r="G122" s="31">
        <v>2.6545465246957001</v>
      </c>
      <c r="H122" s="31">
        <v>0.26639900744636702</v>
      </c>
      <c r="I122" s="31">
        <v>2.2528382228315098</v>
      </c>
      <c r="J122" s="31">
        <v>11.8250393990359</v>
      </c>
      <c r="K122" s="31">
        <v>3775.9339754626899</v>
      </c>
      <c r="L122" s="31">
        <v>510.51213978330003</v>
      </c>
    </row>
    <row r="123" spans="1:12" ht="14.25">
      <c r="A123" s="33">
        <v>34906</v>
      </c>
      <c r="B123" s="37">
        <v>691.12</v>
      </c>
      <c r="C123" s="31">
        <v>21.883509142480801</v>
      </c>
      <c r="D123" s="31">
        <v>2.5909955481104299</v>
      </c>
      <c r="E123" s="31" t="e">
        <f>COUNTIF(#REF!,"&lt;"&amp;C123)/COUNTA(#REF!)</f>
        <v>#REF!</v>
      </c>
      <c r="F123" s="29" t="s">
        <v>29</v>
      </c>
      <c r="G123" s="31">
        <v>2.5968012623294898</v>
      </c>
      <c r="H123" s="31">
        <v>0.26673481697861501</v>
      </c>
      <c r="I123" s="31">
        <v>2.2528382228315098</v>
      </c>
      <c r="J123" s="31">
        <v>11.839945464142799</v>
      </c>
      <c r="K123" s="31">
        <v>3709.8066921639097</v>
      </c>
      <c r="L123" s="31">
        <v>502.68425011610003</v>
      </c>
    </row>
    <row r="124" spans="1:12" ht="14.25">
      <c r="A124" s="33">
        <v>34907</v>
      </c>
      <c r="B124" s="37">
        <v>697.72</v>
      </c>
      <c r="C124" s="31">
        <v>22.057565098555902</v>
      </c>
      <c r="D124" s="31">
        <v>2.6125271504221002</v>
      </c>
      <c r="E124" s="31" t="e">
        <f>COUNTIF(#REF!,"&lt;"&amp;C124)/COUNTA(#REF!)</f>
        <v>#REF!</v>
      </c>
      <c r="F124" s="29" t="s">
        <v>29</v>
      </c>
      <c r="G124" s="31">
        <v>2.61380054437176</v>
      </c>
      <c r="H124" s="31">
        <v>0.26605344264374298</v>
      </c>
      <c r="I124" s="31">
        <v>2.2462890499955601</v>
      </c>
      <c r="J124" s="31">
        <v>11.8441321095462</v>
      </c>
      <c r="K124" s="31">
        <v>3744.9303429085603</v>
      </c>
      <c r="L124" s="31">
        <v>507.18967773580005</v>
      </c>
    </row>
    <row r="125" spans="1:12" ht="14.25">
      <c r="A125" s="33">
        <v>34908</v>
      </c>
      <c r="B125" s="37">
        <v>695.42</v>
      </c>
      <c r="C125" s="31">
        <v>21.941233019709401</v>
      </c>
      <c r="D125" s="31">
        <v>2.6037130434622799</v>
      </c>
      <c r="E125" s="31" t="e">
        <f>COUNTIF(#REF!,"&lt;"&amp;C125)/COUNTA(#REF!)</f>
        <v>#REF!</v>
      </c>
      <c r="F125" s="29" t="s">
        <v>29</v>
      </c>
      <c r="G125" s="31">
        <v>2.60596078440431</v>
      </c>
      <c r="H125" s="31">
        <v>0.26656168746789</v>
      </c>
      <c r="I125" s="31">
        <v>2.2462890499955601</v>
      </c>
      <c r="J125" s="31">
        <v>11.866758085671</v>
      </c>
      <c r="K125" s="31">
        <v>3732.34091432589</v>
      </c>
      <c r="L125" s="31">
        <v>509.9329732036</v>
      </c>
    </row>
    <row r="126" spans="1:12" ht="14.25">
      <c r="A126" s="33">
        <v>34911</v>
      </c>
      <c r="B126" s="37">
        <v>695.55</v>
      </c>
      <c r="C126" s="31">
        <v>21.988268549800299</v>
      </c>
      <c r="D126" s="31">
        <v>2.6091008427859901</v>
      </c>
      <c r="E126" s="31" t="e">
        <f>COUNTIF(#REF!,"&lt;"&amp;C126)/COUNTA(#REF!)</f>
        <v>#REF!</v>
      </c>
      <c r="F126" s="29" t="s">
        <v>29</v>
      </c>
      <c r="G126" s="31">
        <v>2.6110195038852302</v>
      </c>
      <c r="H126" s="31">
        <v>0.26623091047723801</v>
      </c>
      <c r="I126" s="31">
        <v>2.24366826296392</v>
      </c>
      <c r="J126" s="31">
        <v>11.8658767373008</v>
      </c>
      <c r="K126" s="31">
        <v>3740.0552054607001</v>
      </c>
      <c r="L126" s="31">
        <v>511.77786669739999</v>
      </c>
    </row>
    <row r="127" spans="1:12" ht="14.25">
      <c r="A127" s="33">
        <v>34912</v>
      </c>
      <c r="B127" s="37">
        <v>715.4</v>
      </c>
      <c r="C127" s="31">
        <v>22.635041871077298</v>
      </c>
      <c r="D127" s="31">
        <v>2.6853776516244099</v>
      </c>
      <c r="E127" s="31" t="e">
        <f>COUNTIF(#REF!,"&lt;"&amp;C127)/COUNTA(#REF!)</f>
        <v>#REF!</v>
      </c>
      <c r="F127" s="29" t="s">
        <v>29</v>
      </c>
      <c r="G127" s="31">
        <v>2.68798452130916</v>
      </c>
      <c r="H127" s="31">
        <v>0.26618446943193202</v>
      </c>
      <c r="I127" s="31">
        <v>2.24366826296392</v>
      </c>
      <c r="J127" s="31">
        <v>11.8638068660069</v>
      </c>
      <c r="K127" s="31">
        <v>3849.33025814855</v>
      </c>
      <c r="L127" s="31">
        <v>527.48936288990001</v>
      </c>
    </row>
    <row r="128" spans="1:12" ht="14.25">
      <c r="A128" s="33">
        <v>34913</v>
      </c>
      <c r="B128" s="37">
        <v>699.99</v>
      </c>
      <c r="C128" s="31">
        <v>22.129110827761799</v>
      </c>
      <c r="D128" s="31">
        <v>2.6333827651497201</v>
      </c>
      <c r="E128" s="31" t="e">
        <f>COUNTIF(#REF!,"&lt;"&amp;C128)/COUNTA(#REF!)</f>
        <v>#REF!</v>
      </c>
      <c r="F128" s="29" t="s">
        <v>29</v>
      </c>
      <c r="G128" s="31">
        <v>2.6109770088858202</v>
      </c>
      <c r="H128" s="31">
        <v>0.26699840677693298</v>
      </c>
      <c r="I128" s="31">
        <v>2.24366826296392</v>
      </c>
      <c r="J128" s="31">
        <v>11.9000839466448</v>
      </c>
      <c r="K128" s="31">
        <v>3774.9756189749901</v>
      </c>
      <c r="L128" s="31">
        <v>516.08621180590001</v>
      </c>
    </row>
    <row r="129" spans="1:12" ht="14.25">
      <c r="A129" s="33">
        <v>34914</v>
      </c>
      <c r="B129" s="37">
        <v>703.44</v>
      </c>
      <c r="C129" s="31">
        <v>22.242955477629099</v>
      </c>
      <c r="D129" s="31">
        <v>2.6469303740526899</v>
      </c>
      <c r="E129" s="31" t="e">
        <f>COUNTIF(#REF!,"&lt;"&amp;C129)/COUNTA(#REF!)</f>
        <v>#REF!</v>
      </c>
      <c r="F129" s="29" t="s">
        <v>29</v>
      </c>
      <c r="G129" s="31">
        <v>2.6245934313222499</v>
      </c>
      <c r="H129" s="31">
        <v>0.26699840677693298</v>
      </c>
      <c r="I129" s="31">
        <v>2.24366826296392</v>
      </c>
      <c r="J129" s="31">
        <v>11.9000839466448</v>
      </c>
      <c r="K129" s="31">
        <v>3794.4652120505102</v>
      </c>
      <c r="L129" s="31">
        <v>518.83181357609999</v>
      </c>
    </row>
    <row r="130" spans="1:12" ht="14.25">
      <c r="A130" s="33">
        <v>34915</v>
      </c>
      <c r="B130" s="37">
        <v>709.88</v>
      </c>
      <c r="C130" s="31">
        <v>22.463287261515799</v>
      </c>
      <c r="D130" s="31">
        <v>2.6703391063166801</v>
      </c>
      <c r="E130" s="31" t="e">
        <f>COUNTIF(#REF!,"&lt;"&amp;C130)/COUNTA(#REF!)</f>
        <v>#REF!</v>
      </c>
      <c r="F130" s="29" t="s">
        <v>29</v>
      </c>
      <c r="G130" s="31">
        <v>2.6446556481049899</v>
      </c>
      <c r="H130" s="31">
        <v>0.26671764619502297</v>
      </c>
      <c r="I130" s="31">
        <v>2.24366826296392</v>
      </c>
      <c r="J130" s="31">
        <v>11.887570484358701</v>
      </c>
      <c r="K130" s="31">
        <v>3827.9820089710402</v>
      </c>
      <c r="L130" s="31">
        <v>524.92675140940003</v>
      </c>
    </row>
    <row r="131" spans="1:12" ht="14.25">
      <c r="A131" s="33">
        <v>34918</v>
      </c>
      <c r="B131" s="37">
        <v>718.08</v>
      </c>
      <c r="C131" s="31">
        <v>22.739227514083101</v>
      </c>
      <c r="D131" s="31">
        <v>2.7007120133877698</v>
      </c>
      <c r="E131" s="31" t="e">
        <f>COUNTIF(#REF!,"&lt;"&amp;C131)/COUNTA(#REF!)</f>
        <v>#REF!</v>
      </c>
      <c r="F131" s="29" t="s">
        <v>29</v>
      </c>
      <c r="G131" s="31">
        <v>2.6607471018600499</v>
      </c>
      <c r="H131" s="31">
        <v>0.26647791039034602</v>
      </c>
      <c r="I131" s="31">
        <v>2.24366826296392</v>
      </c>
      <c r="J131" s="31">
        <v>11.876885491009501</v>
      </c>
      <c r="K131" s="31">
        <v>3871.4394878620801</v>
      </c>
      <c r="L131" s="31">
        <v>530.06018540280002</v>
      </c>
    </row>
    <row r="132" spans="1:12" ht="14.25">
      <c r="A132" s="33">
        <v>34919</v>
      </c>
      <c r="B132" s="37">
        <v>712.53</v>
      </c>
      <c r="C132" s="31">
        <v>22.550567717656001</v>
      </c>
      <c r="D132" s="31">
        <v>2.6830169381740401</v>
      </c>
      <c r="E132" s="31" t="e">
        <f>COUNTIF(#REF!,"&lt;"&amp;C132)/COUNTA(#REF!)</f>
        <v>#REF!</v>
      </c>
      <c r="F132" s="29" t="s">
        <v>29</v>
      </c>
      <c r="G132" s="31">
        <v>2.6416325932126701</v>
      </c>
      <c r="H132" s="31">
        <v>0.26694671409369902</v>
      </c>
      <c r="I132" s="31">
        <v>2.24366826296392</v>
      </c>
      <c r="J132" s="31">
        <v>11.8977800105377</v>
      </c>
      <c r="K132" s="31">
        <v>3846.0728722890699</v>
      </c>
      <c r="L132" s="31">
        <v>527.07132849679999</v>
      </c>
    </row>
    <row r="133" spans="1:12" ht="14.25">
      <c r="A133" s="33">
        <v>34920</v>
      </c>
      <c r="B133" s="37">
        <v>717.46</v>
      </c>
      <c r="C133" s="31">
        <v>22.642598472644</v>
      </c>
      <c r="D133" s="31">
        <v>2.6967037908883098</v>
      </c>
      <c r="E133" s="31" t="e">
        <f>COUNTIF(#REF!,"&lt;"&amp;C133)/COUNTA(#REF!)</f>
        <v>#REF!</v>
      </c>
      <c r="F133" s="29" t="s">
        <v>29</v>
      </c>
      <c r="G133" s="31">
        <v>2.6505087892338</v>
      </c>
      <c r="H133" s="31">
        <v>0.26721794839671797</v>
      </c>
      <c r="I133" s="31">
        <v>2.24366826296392</v>
      </c>
      <c r="J133" s="31">
        <v>11.909868887823901</v>
      </c>
      <c r="K133" s="31">
        <v>3865.60845917302</v>
      </c>
      <c r="L133" s="31">
        <v>530.72564820219998</v>
      </c>
    </row>
    <row r="134" spans="1:12" ht="14.25">
      <c r="A134" s="33">
        <v>34921</v>
      </c>
      <c r="B134" s="37">
        <v>735.15</v>
      </c>
      <c r="C134" s="31">
        <v>23.1536366676849</v>
      </c>
      <c r="D134" s="31">
        <v>2.75649091215619</v>
      </c>
      <c r="E134" s="31" t="e">
        <f>COUNTIF(#REF!,"&lt;"&amp;C134)/COUNTA(#REF!)</f>
        <v>#REF!</v>
      </c>
      <c r="F134" s="29" t="s">
        <v>29</v>
      </c>
      <c r="G134" s="31">
        <v>2.7025044446362898</v>
      </c>
      <c r="H134" s="31">
        <v>0.26711359712166199</v>
      </c>
      <c r="I134" s="31">
        <v>2.24366826296392</v>
      </c>
      <c r="J134" s="31">
        <v>11.905217965190699</v>
      </c>
      <c r="K134" s="31">
        <v>3951.3348051881203</v>
      </c>
      <c r="L134" s="31">
        <v>544.42218528230001</v>
      </c>
    </row>
    <row r="135" spans="1:12" ht="14.25">
      <c r="A135" s="33">
        <v>34922</v>
      </c>
      <c r="B135" s="37">
        <v>744.99</v>
      </c>
      <c r="C135" s="31">
        <v>23.363815877355901</v>
      </c>
      <c r="D135" s="31">
        <v>2.7891348714819402</v>
      </c>
      <c r="E135" s="31" t="e">
        <f>COUNTIF(#REF!,"&lt;"&amp;C135)/COUNTA(#REF!)</f>
        <v>#REF!</v>
      </c>
      <c r="F135" s="29" t="s">
        <v>29</v>
      </c>
      <c r="G135" s="31">
        <v>2.71997960325682</v>
      </c>
      <c r="H135" s="31">
        <v>0.26784551911895099</v>
      </c>
      <c r="I135" s="31">
        <v>2.24366826296392</v>
      </c>
      <c r="J135" s="31">
        <v>11.937839632545499</v>
      </c>
      <c r="K135" s="31">
        <v>3998.0133182814898</v>
      </c>
      <c r="L135" s="31">
        <v>550.06477611699995</v>
      </c>
    </row>
    <row r="136" spans="1:12" ht="14.25">
      <c r="A136" s="33">
        <v>34925</v>
      </c>
      <c r="B136" s="37">
        <v>776.13</v>
      </c>
      <c r="C136" s="31">
        <v>24.368350998081901</v>
      </c>
      <c r="D136" s="31">
        <v>2.8982568517481999</v>
      </c>
      <c r="E136" s="31" t="e">
        <f>COUNTIF(#REF!,"&lt;"&amp;C136)/COUNTA(#REF!)</f>
        <v>#REF!</v>
      </c>
      <c r="F136" s="29" t="s">
        <v>29</v>
      </c>
      <c r="G136" s="31">
        <v>2.82215500389447</v>
      </c>
      <c r="H136" s="31">
        <v>0.26678862234893502</v>
      </c>
      <c r="I136" s="31">
        <v>2.2431410065578299</v>
      </c>
      <c r="J136" s="31">
        <v>11.893528831624</v>
      </c>
      <c r="K136" s="31">
        <v>4154.2549810466599</v>
      </c>
      <c r="L136" s="31">
        <v>580.40366100150004</v>
      </c>
    </row>
    <row r="137" spans="1:12" ht="14.25">
      <c r="A137" s="33">
        <v>34926</v>
      </c>
      <c r="B137" s="37">
        <v>751.48</v>
      </c>
      <c r="C137" s="31">
        <v>23.588515375352198</v>
      </c>
      <c r="D137" s="31">
        <v>2.8089232906336199</v>
      </c>
      <c r="E137" s="31" t="e">
        <f>COUNTIF(#REF!,"&lt;"&amp;C137)/COUNTA(#REF!)</f>
        <v>#REF!</v>
      </c>
      <c r="F137" s="29" t="s">
        <v>29</v>
      </c>
      <c r="G137" s="31">
        <v>2.7337909650922501</v>
      </c>
      <c r="H137" s="31">
        <v>0.26711350490838398</v>
      </c>
      <c r="I137" s="31">
        <v>2.2431410065578299</v>
      </c>
      <c r="J137" s="31">
        <v>11.908012208215</v>
      </c>
      <c r="K137" s="31">
        <v>4026.2544980579401</v>
      </c>
      <c r="L137" s="31">
        <v>563.39713558999995</v>
      </c>
    </row>
    <row r="138" spans="1:12" ht="14.25">
      <c r="A138" s="33">
        <v>34927</v>
      </c>
      <c r="B138" s="37">
        <v>767.66</v>
      </c>
      <c r="C138" s="31">
        <v>24.112908521776799</v>
      </c>
      <c r="D138" s="31">
        <v>2.87138536942135</v>
      </c>
      <c r="E138" s="31" t="e">
        <f>COUNTIF(#REF!,"&lt;"&amp;C138)/COUNTA(#REF!)</f>
        <v>#REF!</v>
      </c>
      <c r="F138" s="29" t="s">
        <v>29</v>
      </c>
      <c r="G138" s="31">
        <v>2.7950554176827902</v>
      </c>
      <c r="H138" s="31">
        <v>0.26711511230436302</v>
      </c>
      <c r="I138" s="31">
        <v>2.2431410065578299</v>
      </c>
      <c r="J138" s="31">
        <v>11.9080838664824</v>
      </c>
      <c r="K138" s="31">
        <v>4115.68816692787</v>
      </c>
      <c r="L138" s="31">
        <v>577.20537557830005</v>
      </c>
    </row>
    <row r="139" spans="1:12" ht="14.25">
      <c r="A139" s="33">
        <v>34928</v>
      </c>
      <c r="B139" s="37">
        <v>769.45</v>
      </c>
      <c r="C139" s="31">
        <v>24.2143153814695</v>
      </c>
      <c r="D139" s="31">
        <v>2.8786968618453099</v>
      </c>
      <c r="E139" s="31" t="e">
        <f>COUNTIF(#REF!,"&lt;"&amp;C139)/COUNTA(#REF!)</f>
        <v>#REF!</v>
      </c>
      <c r="F139" s="29" t="s">
        <v>29</v>
      </c>
      <c r="G139" s="31">
        <v>2.79639298800813</v>
      </c>
      <c r="H139" s="31">
        <v>0.26667377848709101</v>
      </c>
      <c r="I139" s="31">
        <v>2.2431410065578299</v>
      </c>
      <c r="J139" s="31">
        <v>11.888409052639599</v>
      </c>
      <c r="K139" s="31">
        <v>4126.0647902384198</v>
      </c>
      <c r="L139" s="31">
        <v>578.12694805629997</v>
      </c>
    </row>
    <row r="140" spans="1:12" ht="14.25">
      <c r="A140" s="33">
        <v>34929</v>
      </c>
      <c r="B140" s="37">
        <v>757.43</v>
      </c>
      <c r="C140" s="31">
        <v>23.8436745166556</v>
      </c>
      <c r="D140" s="31">
        <v>2.8368853709667801</v>
      </c>
      <c r="E140" s="31" t="e">
        <f>COUNTIF(#REF!,"&lt;"&amp;C140)/COUNTA(#REF!)</f>
        <v>#REF!</v>
      </c>
      <c r="F140" s="29" t="s">
        <v>29</v>
      </c>
      <c r="G140" s="31">
        <v>2.75409291850147</v>
      </c>
      <c r="H140" s="31">
        <v>0.266792032577717</v>
      </c>
      <c r="I140" s="31">
        <v>2.2423543980743199</v>
      </c>
      <c r="J140" s="31">
        <v>11.8978531139784</v>
      </c>
      <c r="K140" s="31">
        <v>4066.3214879053303</v>
      </c>
      <c r="L140" s="31">
        <v>569.30096557640002</v>
      </c>
    </row>
    <row r="141" spans="1:12" ht="14.25">
      <c r="A141" s="33">
        <v>34932</v>
      </c>
      <c r="B141" s="37">
        <v>739.06</v>
      </c>
      <c r="C141" s="31">
        <v>23.297703830527599</v>
      </c>
      <c r="D141" s="31">
        <v>2.7693598244360298</v>
      </c>
      <c r="E141" s="31" t="e">
        <f>COUNTIF(#REF!,"&lt;"&amp;C141)/COUNTA(#REF!)</f>
        <v>#REF!</v>
      </c>
      <c r="F141" s="29" t="s">
        <v>29</v>
      </c>
      <c r="G141" s="31">
        <v>2.68087510164704</v>
      </c>
      <c r="H141" s="31">
        <v>0.26549344558170201</v>
      </c>
      <c r="I141" s="31">
        <v>2.23350812326037</v>
      </c>
      <c r="J141" s="31">
        <v>11.8868359070101</v>
      </c>
      <c r="K141" s="31">
        <v>3969.6072329663202</v>
      </c>
      <c r="L141" s="31">
        <v>556.47061046120007</v>
      </c>
    </row>
    <row r="142" spans="1:12" ht="14.25">
      <c r="A142" s="33">
        <v>34933</v>
      </c>
      <c r="B142" s="37">
        <v>739.86</v>
      </c>
      <c r="C142" s="31">
        <v>23.429366144284099</v>
      </c>
      <c r="D142" s="31">
        <v>2.77125629506414</v>
      </c>
      <c r="E142" s="31" t="e">
        <f>COUNTIF(#REF!,"&lt;"&amp;C142)/COUNTA(#REF!)</f>
        <v>#REF!</v>
      </c>
      <c r="F142" s="29" t="s">
        <v>29</v>
      </c>
      <c r="G142" s="31">
        <v>2.67303453800865</v>
      </c>
      <c r="H142" s="31">
        <v>0.26418228340215799</v>
      </c>
      <c r="I142" s="31">
        <v>2.23350812326037</v>
      </c>
      <c r="J142" s="31">
        <v>11.828131747133201</v>
      </c>
      <c r="K142" s="31">
        <v>3972.3532890168103</v>
      </c>
      <c r="L142" s="31">
        <v>556.59439167019991</v>
      </c>
    </row>
    <row r="143" spans="1:12" ht="14.25">
      <c r="A143" s="33">
        <v>34934</v>
      </c>
      <c r="B143" s="37">
        <v>729.89</v>
      </c>
      <c r="C143" s="31">
        <v>23.188000749642899</v>
      </c>
      <c r="D143" s="31">
        <v>2.7404068084122</v>
      </c>
      <c r="E143" s="31" t="e">
        <f>COUNTIF(#REF!,"&lt;"&amp;C143)/COUNTA(#REF!)</f>
        <v>#REF!</v>
      </c>
      <c r="F143" s="29" t="s">
        <v>29</v>
      </c>
      <c r="G143" s="31">
        <v>2.6586883065156002</v>
      </c>
      <c r="H143" s="31">
        <v>0.26347662509965503</v>
      </c>
      <c r="I143" s="31">
        <v>2.2332467894682599</v>
      </c>
      <c r="J143" s="31">
        <v>11.7979180062939</v>
      </c>
      <c r="K143" s="31">
        <v>3928.33614115091</v>
      </c>
      <c r="L143" s="31">
        <v>548.34773225599997</v>
      </c>
    </row>
    <row r="144" spans="1:12" ht="14.25">
      <c r="A144" s="33">
        <v>34935</v>
      </c>
      <c r="B144" s="37">
        <v>733.85</v>
      </c>
      <c r="C144" s="31">
        <v>23.469368188975999</v>
      </c>
      <c r="D144" s="31">
        <v>2.7564719794066299</v>
      </c>
      <c r="E144" s="31" t="e">
        <f>COUNTIF(#REF!,"&lt;"&amp;C144)/COUNTA(#REF!)</f>
        <v>#REF!</v>
      </c>
      <c r="F144" s="29" t="s">
        <v>29</v>
      </c>
      <c r="G144" s="31">
        <v>2.6753636116529802</v>
      </c>
      <c r="H144" s="31">
        <v>0.261847741962556</v>
      </c>
      <c r="I144" s="31">
        <v>2.2332467894682599</v>
      </c>
      <c r="J144" s="31">
        <v>11.7249801140385</v>
      </c>
      <c r="K144" s="31">
        <v>3951.1849959237097</v>
      </c>
      <c r="L144" s="31">
        <v>549.02203518780004</v>
      </c>
    </row>
    <row r="145" spans="1:12" ht="14.25">
      <c r="A145" s="33">
        <v>34936</v>
      </c>
      <c r="B145" s="37">
        <v>727.58</v>
      </c>
      <c r="C145" s="31">
        <v>24.4743125125154</v>
      </c>
      <c r="D145" s="31">
        <v>2.7344286488421901</v>
      </c>
      <c r="E145" s="31" t="e">
        <f>COUNTIF(#REF!,"&lt;"&amp;C145)/COUNTA(#REF!)</f>
        <v>#REF!</v>
      </c>
      <c r="F145" s="29" t="s">
        <v>29</v>
      </c>
      <c r="G145" s="31">
        <v>2.6523335642846799</v>
      </c>
      <c r="H145" s="31">
        <v>0.24908074332496899</v>
      </c>
      <c r="I145" s="31">
        <v>2.2332467894682599</v>
      </c>
      <c r="J145" s="31">
        <v>11.1533013055076</v>
      </c>
      <c r="K145" s="31">
        <v>3919.6231913095799</v>
      </c>
      <c r="L145" s="31">
        <v>543.69037108160001</v>
      </c>
    </row>
    <row r="146" spans="1:12" ht="14.25">
      <c r="A146" s="33">
        <v>34939</v>
      </c>
      <c r="B146" s="37">
        <v>725.62</v>
      </c>
      <c r="C146" s="31">
        <v>24.484963418909601</v>
      </c>
      <c r="D146" s="31">
        <v>2.7283466050626699</v>
      </c>
      <c r="E146" s="31" t="e">
        <f>COUNTIF(#REF!,"&lt;"&amp;C146)/COUNTA(#REF!)</f>
        <v>#REF!</v>
      </c>
      <c r="F146" s="29" t="s">
        <v>29</v>
      </c>
      <c r="G146" s="31">
        <v>2.6423022835922798</v>
      </c>
      <c r="H146" s="31">
        <v>0.247601920678089</v>
      </c>
      <c r="I146" s="31">
        <v>2.2332467894682599</v>
      </c>
      <c r="J146" s="31">
        <v>11.087082800062801</v>
      </c>
      <c r="K146" s="31">
        <v>3910.9148758006099</v>
      </c>
      <c r="L146" s="31">
        <v>544.23696675949998</v>
      </c>
    </row>
    <row r="147" spans="1:12" ht="14.25">
      <c r="A147" s="33">
        <v>34940</v>
      </c>
      <c r="B147" s="37">
        <v>722.08</v>
      </c>
      <c r="C147" s="31">
        <v>23.951853698901498</v>
      </c>
      <c r="D147" s="31">
        <v>2.7169579494764</v>
      </c>
      <c r="E147" s="31" t="e">
        <f>COUNTIF(#REF!,"&lt;"&amp;C147)/COUNTA(#REF!)</f>
        <v>#REF!</v>
      </c>
      <c r="F147" s="29" t="s">
        <v>29</v>
      </c>
      <c r="G147" s="31">
        <v>2.5820754607224399</v>
      </c>
      <c r="H147" s="31">
        <v>0.24989337982377699</v>
      </c>
      <c r="I147" s="31">
        <v>2.2332467894682599</v>
      </c>
      <c r="J147" s="31">
        <v>11.1896894244849</v>
      </c>
      <c r="K147" s="31">
        <v>3894.6085140472996</v>
      </c>
      <c r="L147" s="31">
        <v>541.55888463769998</v>
      </c>
    </row>
    <row r="148" spans="1:12" ht="14.25">
      <c r="A148" s="33">
        <v>34941</v>
      </c>
      <c r="B148" s="37">
        <v>715.73</v>
      </c>
      <c r="C148" s="31">
        <v>23.132028728341801</v>
      </c>
      <c r="D148" s="31">
        <v>2.6908698357935101</v>
      </c>
      <c r="E148" s="31" t="e">
        <f>COUNTIF(#REF!,"&lt;"&amp;C148)/COUNTA(#REF!)</f>
        <v>#REF!</v>
      </c>
      <c r="F148" s="29" t="s">
        <v>29</v>
      </c>
      <c r="G148" s="31">
        <v>2.5226340838304799</v>
      </c>
      <c r="H148" s="31">
        <v>0.25556052658834399</v>
      </c>
      <c r="I148" s="31">
        <v>2.2332467894682599</v>
      </c>
      <c r="J148" s="31">
        <v>11.443452098242799</v>
      </c>
      <c r="K148" s="31">
        <v>3857.2553588875799</v>
      </c>
      <c r="L148" s="31">
        <v>537.4545910237</v>
      </c>
    </row>
    <row r="149" spans="1:12" ht="14.25">
      <c r="A149" s="33">
        <v>34942</v>
      </c>
      <c r="B149" s="37">
        <v>723.87</v>
      </c>
      <c r="C149" s="31">
        <v>23.198246655285999</v>
      </c>
      <c r="D149" s="31">
        <v>2.71622531105728</v>
      </c>
      <c r="E149" s="31" t="e">
        <f>COUNTIF(#REF!,"&lt;"&amp;C149)/COUNTA(#REF!)</f>
        <v>#REF!</v>
      </c>
      <c r="F149" s="29" t="s">
        <v>29</v>
      </c>
      <c r="G149" s="31">
        <v>2.5447833243146301</v>
      </c>
      <c r="H149" s="31">
        <v>0.253575048618779</v>
      </c>
      <c r="I149" s="31">
        <v>2.2332467894682599</v>
      </c>
      <c r="J149" s="31">
        <v>11.354546654432101</v>
      </c>
      <c r="K149" s="31">
        <v>3893.43681569818</v>
      </c>
      <c r="L149" s="31">
        <v>543.21434109710003</v>
      </c>
    </row>
    <row r="150" spans="1:12" ht="14.25">
      <c r="A150" s="33">
        <v>34943</v>
      </c>
      <c r="B150" s="37">
        <v>728.84</v>
      </c>
      <c r="C150" s="31">
        <v>23.332439181335602</v>
      </c>
      <c r="D150" s="31">
        <v>2.7315926071498402</v>
      </c>
      <c r="E150" s="31" t="e">
        <f>COUNTIF(#REF!,"&lt;"&amp;C150)/COUNTA(#REF!)</f>
        <v>#REF!</v>
      </c>
      <c r="F150" s="29" t="s">
        <v>29</v>
      </c>
      <c r="G150" s="31">
        <v>2.5593894535400699</v>
      </c>
      <c r="H150" s="31">
        <v>0.253575048618779</v>
      </c>
      <c r="I150" s="31">
        <v>2.2332467894682599</v>
      </c>
      <c r="J150" s="31">
        <v>11.354546654432101</v>
      </c>
      <c r="K150" s="31">
        <v>3915.5011751195598</v>
      </c>
      <c r="L150" s="31">
        <v>547.1568772741</v>
      </c>
    </row>
    <row r="151" spans="1:12" ht="14.25">
      <c r="A151" s="33">
        <v>34946</v>
      </c>
      <c r="B151" s="37">
        <v>737.89</v>
      </c>
      <c r="C151" s="31">
        <v>23.571429591925</v>
      </c>
      <c r="D151" s="31">
        <v>2.7592637415740899</v>
      </c>
      <c r="E151" s="31" t="e">
        <f>COUNTIF(#REF!,"&lt;"&amp;C151)/COUNTA(#REF!)</f>
        <v>#REF!</v>
      </c>
      <c r="F151" s="29" t="s">
        <v>29</v>
      </c>
      <c r="G151" s="31">
        <v>2.5848892563303698</v>
      </c>
      <c r="H151" s="31">
        <v>0.253575048618779</v>
      </c>
      <c r="I151" s="31">
        <v>2.2332467894682599</v>
      </c>
      <c r="J151" s="31">
        <v>11.354546654432101</v>
      </c>
      <c r="K151" s="31">
        <v>3955.0595605415501</v>
      </c>
      <c r="L151" s="31">
        <v>554.60711795300006</v>
      </c>
    </row>
    <row r="152" spans="1:12" ht="14.25">
      <c r="A152" s="33">
        <v>34947</v>
      </c>
      <c r="B152" s="37">
        <v>739.53</v>
      </c>
      <c r="C152" s="31">
        <v>23.629454768413201</v>
      </c>
      <c r="D152" s="31">
        <v>2.7658975944944801</v>
      </c>
      <c r="E152" s="31" t="e">
        <f>COUNTIF(#REF!,"&lt;"&amp;C152)/COUNTA(#REF!)</f>
        <v>#REF!</v>
      </c>
      <c r="F152" s="29" t="s">
        <v>29</v>
      </c>
      <c r="G152" s="31">
        <v>2.5918145055928101</v>
      </c>
      <c r="H152" s="31">
        <v>0.253575048618779</v>
      </c>
      <c r="I152" s="31">
        <v>2.2332467894682599</v>
      </c>
      <c r="J152" s="31">
        <v>11.354546654432101</v>
      </c>
      <c r="K152" s="31">
        <v>3964.5579604816198</v>
      </c>
      <c r="L152" s="31">
        <v>553.52445284999999</v>
      </c>
    </row>
    <row r="153" spans="1:12" ht="14.25">
      <c r="A153" s="33">
        <v>34948</v>
      </c>
      <c r="B153" s="37">
        <v>753.75</v>
      </c>
      <c r="C153" s="31">
        <v>24.046848985113598</v>
      </c>
      <c r="D153" s="31">
        <v>2.8151575090349299</v>
      </c>
      <c r="E153" s="31" t="e">
        <f>COUNTIF(#REF!,"&lt;"&amp;C153)/COUNTA(#REF!)</f>
        <v>#REF!</v>
      </c>
      <c r="F153" s="29" t="s">
        <v>29</v>
      </c>
      <c r="G153" s="31">
        <v>2.6373283734721098</v>
      </c>
      <c r="H153" s="31">
        <v>0.253575048618779</v>
      </c>
      <c r="I153" s="31">
        <v>2.2332467894682599</v>
      </c>
      <c r="J153" s="31">
        <v>11.354546654432101</v>
      </c>
      <c r="K153" s="31">
        <v>4035.1193477155402</v>
      </c>
      <c r="L153" s="31">
        <v>566.37542470330004</v>
      </c>
    </row>
    <row r="154" spans="1:12" ht="14.25">
      <c r="A154" s="33">
        <v>34949</v>
      </c>
      <c r="B154" s="37">
        <v>753.84</v>
      </c>
      <c r="C154" s="31">
        <v>24.056469716920201</v>
      </c>
      <c r="D154" s="31">
        <v>2.8165932386605701</v>
      </c>
      <c r="E154" s="31" t="e">
        <f>COUNTIF(#REF!,"&lt;"&amp;C154)/COUNTA(#REF!)</f>
        <v>#REF!</v>
      </c>
      <c r="F154" s="29" t="s">
        <v>29</v>
      </c>
      <c r="G154" s="31">
        <v>2.6377888067681101</v>
      </c>
      <c r="H154" s="31">
        <v>0.253575048618779</v>
      </c>
      <c r="I154" s="31">
        <v>2.2332467894682599</v>
      </c>
      <c r="J154" s="31">
        <v>11.354546654432101</v>
      </c>
      <c r="K154" s="31">
        <v>4037.17503606947</v>
      </c>
      <c r="L154" s="31">
        <v>564.7570749427</v>
      </c>
    </row>
    <row r="155" spans="1:12" ht="14.25">
      <c r="A155" s="33">
        <v>34950</v>
      </c>
      <c r="B155" s="37">
        <v>751.08</v>
      </c>
      <c r="C155" s="31">
        <v>23.955421423336102</v>
      </c>
      <c r="D155" s="31">
        <v>2.8070851348186898</v>
      </c>
      <c r="E155" s="31" t="e">
        <f>COUNTIF(#REF!,"&lt;"&amp;C155)/COUNTA(#REF!)</f>
        <v>#REF!</v>
      </c>
      <c r="F155" s="29" t="s">
        <v>29</v>
      </c>
      <c r="G155" s="31">
        <v>2.62952964736925</v>
      </c>
      <c r="H155" s="31">
        <v>0.253575048618779</v>
      </c>
      <c r="I155" s="31">
        <v>2.2332467894682599</v>
      </c>
      <c r="J155" s="31">
        <v>11.354546654432101</v>
      </c>
      <c r="K155" s="31">
        <v>4023.5919375905796</v>
      </c>
      <c r="L155" s="31">
        <v>562.59290697500001</v>
      </c>
    </row>
    <row r="156" spans="1:12" ht="14.25">
      <c r="A156" s="33">
        <v>34953</v>
      </c>
      <c r="B156" s="37">
        <v>775.45</v>
      </c>
      <c r="C156" s="31">
        <v>24.625200767989401</v>
      </c>
      <c r="D156" s="31">
        <v>2.8850384462744598</v>
      </c>
      <c r="E156" s="31" t="e">
        <f>COUNTIF(#REF!,"&lt;"&amp;C156)/COUNTA(#REF!)</f>
        <v>#REF!</v>
      </c>
      <c r="F156" s="29" t="s">
        <v>29</v>
      </c>
      <c r="G156" s="31">
        <v>2.7020275270747698</v>
      </c>
      <c r="H156" s="31">
        <v>0.25342761475201098</v>
      </c>
      <c r="I156" s="31">
        <v>2.2319483328124701</v>
      </c>
      <c r="J156" s="31">
        <v>11.354546654432101</v>
      </c>
      <c r="K156" s="31">
        <v>4135.1447179794504</v>
      </c>
      <c r="L156" s="31">
        <v>576.83566745970006</v>
      </c>
    </row>
    <row r="157" spans="1:12" ht="14.25">
      <c r="A157" s="33">
        <v>34954</v>
      </c>
      <c r="B157" s="37">
        <v>763.69</v>
      </c>
      <c r="C157" s="31">
        <v>24.312717954011799</v>
      </c>
      <c r="D157" s="31">
        <v>2.8478074285817399</v>
      </c>
      <c r="E157" s="31" t="e">
        <f>COUNTIF(#REF!,"&lt;"&amp;C157)/COUNTA(#REF!)</f>
        <v>#REF!</v>
      </c>
      <c r="F157" s="29" t="s">
        <v>29</v>
      </c>
      <c r="G157" s="31">
        <v>2.6675059532952599</v>
      </c>
      <c r="H157" s="31">
        <v>0.25342761475201098</v>
      </c>
      <c r="I157" s="31">
        <v>2.2319483328124701</v>
      </c>
      <c r="J157" s="31">
        <v>11.354546654432101</v>
      </c>
      <c r="K157" s="31">
        <v>4081.8677453041496</v>
      </c>
      <c r="L157" s="31">
        <v>569.6229158763</v>
      </c>
    </row>
    <row r="158" spans="1:12" ht="14.25">
      <c r="A158" s="33">
        <v>34955</v>
      </c>
      <c r="B158" s="37">
        <v>763.18</v>
      </c>
      <c r="C158" s="31">
        <v>24.280833183860501</v>
      </c>
      <c r="D158" s="31">
        <v>2.84394762155739</v>
      </c>
      <c r="E158" s="31" t="e">
        <f>COUNTIF(#REF!,"&lt;"&amp;C158)/COUNTA(#REF!)</f>
        <v>#REF!</v>
      </c>
      <c r="F158" s="29" t="s">
        <v>29</v>
      </c>
      <c r="G158" s="31">
        <v>2.6639673282624501</v>
      </c>
      <c r="H158" s="31">
        <v>0.25342761475201098</v>
      </c>
      <c r="I158" s="31">
        <v>2.2319483328124701</v>
      </c>
      <c r="J158" s="31">
        <v>11.354546654432101</v>
      </c>
      <c r="K158" s="31">
        <v>4076.3719202087595</v>
      </c>
      <c r="L158" s="31">
        <v>569.56208228970002</v>
      </c>
    </row>
    <row r="159" spans="1:12" ht="14.25">
      <c r="A159" s="33">
        <v>34956</v>
      </c>
      <c r="B159" s="37">
        <v>758.13</v>
      </c>
      <c r="C159" s="31">
        <v>24.128757744550299</v>
      </c>
      <c r="D159" s="31">
        <v>2.8270346347662501</v>
      </c>
      <c r="E159" s="31" t="e">
        <f>COUNTIF(#REF!,"&lt;"&amp;C159)/COUNTA(#REF!)</f>
        <v>#REF!</v>
      </c>
      <c r="F159" s="29" t="s">
        <v>29</v>
      </c>
      <c r="G159" s="31">
        <v>2.64834507823252</v>
      </c>
      <c r="H159" s="31">
        <v>0.25342761475201098</v>
      </c>
      <c r="I159" s="31">
        <v>2.2319483328124701</v>
      </c>
      <c r="J159" s="31">
        <v>11.354546654432101</v>
      </c>
      <c r="K159" s="31">
        <v>4052.0637540483503</v>
      </c>
      <c r="L159" s="31">
        <v>564.9899705867</v>
      </c>
    </row>
    <row r="160" spans="1:12" ht="14.25">
      <c r="A160" s="33">
        <v>34957</v>
      </c>
      <c r="B160" s="37">
        <v>755.93</v>
      </c>
      <c r="C160" s="31">
        <v>24.0849477696711</v>
      </c>
      <c r="D160" s="31">
        <v>2.8214119420185302</v>
      </c>
      <c r="E160" s="31" t="e">
        <f>COUNTIF(#REF!,"&lt;"&amp;C160)/COUNTA(#REF!)</f>
        <v>#REF!</v>
      </c>
      <c r="F160" s="29" t="s">
        <v>29</v>
      </c>
      <c r="G160" s="31">
        <v>2.6433007143702199</v>
      </c>
      <c r="H160" s="31">
        <v>0.25342761475201098</v>
      </c>
      <c r="I160" s="31">
        <v>2.2319483328124701</v>
      </c>
      <c r="J160" s="31">
        <v>11.354546654432101</v>
      </c>
      <c r="K160" s="31">
        <v>4044.0438160655904</v>
      </c>
      <c r="L160" s="31">
        <v>563.51661519549998</v>
      </c>
    </row>
    <row r="161" spans="1:12" ht="14.25">
      <c r="A161" s="33">
        <v>34960</v>
      </c>
      <c r="B161" s="37">
        <v>757.4</v>
      </c>
      <c r="C161" s="31">
        <v>24.1096908500948</v>
      </c>
      <c r="D161" s="31">
        <v>2.8235088080475998</v>
      </c>
      <c r="E161" s="31" t="e">
        <f>COUNTIF(#REF!,"&lt;"&amp;C161)/COUNTA(#REF!)</f>
        <v>#REF!</v>
      </c>
      <c r="F161" s="29" t="s">
        <v>29</v>
      </c>
      <c r="G161" s="31">
        <v>2.6456939677847999</v>
      </c>
      <c r="H161" s="31">
        <v>0.25322593123968001</v>
      </c>
      <c r="I161" s="31">
        <v>2.23017209710294</v>
      </c>
      <c r="J161" s="31">
        <v>11.354546654432101</v>
      </c>
      <c r="K161" s="31">
        <v>4047.0461244380999</v>
      </c>
      <c r="L161" s="31">
        <v>563.56733193280002</v>
      </c>
    </row>
    <row r="162" spans="1:12" ht="14.25">
      <c r="A162" s="33">
        <v>34961</v>
      </c>
      <c r="B162" s="37">
        <v>736.74</v>
      </c>
      <c r="C162" s="31">
        <v>23.477963379543699</v>
      </c>
      <c r="D162" s="31">
        <v>2.7492698181937301</v>
      </c>
      <c r="E162" s="31" t="e">
        <f>COUNTIF(#REF!,"&lt;"&amp;C162)/COUNTA(#REF!)</f>
        <v>#REF!</v>
      </c>
      <c r="F162" s="29" t="s">
        <v>29</v>
      </c>
      <c r="G162" s="31">
        <v>2.576353440753</v>
      </c>
      <c r="H162" s="31">
        <v>0.25322593123968001</v>
      </c>
      <c r="I162" s="31">
        <v>2.23017209710294</v>
      </c>
      <c r="J162" s="31">
        <v>11.354546654432101</v>
      </c>
      <c r="K162" s="31">
        <v>3940.7195114285496</v>
      </c>
      <c r="L162" s="31">
        <v>549.42818771700001</v>
      </c>
    </row>
    <row r="163" spans="1:12" ht="14.25">
      <c r="A163" s="33">
        <v>34962</v>
      </c>
      <c r="B163" s="37">
        <v>726.14</v>
      </c>
      <c r="C163" s="31">
        <v>23.155582978640499</v>
      </c>
      <c r="D163" s="31">
        <v>2.7111010291490101</v>
      </c>
      <c r="E163" s="31" t="e">
        <f>COUNTIF(#REF!,"&lt;"&amp;C163)/COUNTA(#REF!)</f>
        <v>#REF!</v>
      </c>
      <c r="F163" s="29" t="s">
        <v>29</v>
      </c>
      <c r="G163" s="31">
        <v>2.5393859175757401</v>
      </c>
      <c r="H163" s="31">
        <v>0.25322593123968001</v>
      </c>
      <c r="I163" s="31">
        <v>2.23017209710294</v>
      </c>
      <c r="J163" s="31">
        <v>11.354546654432101</v>
      </c>
      <c r="K163" s="31">
        <v>3886.09983075829</v>
      </c>
      <c r="L163" s="31">
        <v>543.56789706569998</v>
      </c>
    </row>
    <row r="164" spans="1:12" ht="14.25">
      <c r="A164" s="33">
        <v>34963</v>
      </c>
      <c r="B164" s="37">
        <v>731.17</v>
      </c>
      <c r="C164" s="31">
        <v>23.2888798917642</v>
      </c>
      <c r="D164" s="31">
        <v>2.7271069613960099</v>
      </c>
      <c r="E164" s="31" t="e">
        <f>COUNTIF(#REF!,"&lt;"&amp;C164)/COUNTA(#REF!)</f>
        <v>#REF!</v>
      </c>
      <c r="F164" s="29" t="s">
        <v>29</v>
      </c>
      <c r="G164" s="31">
        <v>2.5548172197401802</v>
      </c>
      <c r="H164" s="31">
        <v>0.25322593123968001</v>
      </c>
      <c r="I164" s="31">
        <v>2.23017209710294</v>
      </c>
      <c r="J164" s="31">
        <v>11.354546654432101</v>
      </c>
      <c r="K164" s="31">
        <v>3908.9865682648201</v>
      </c>
      <c r="L164" s="31">
        <v>548.10634423839997</v>
      </c>
    </row>
    <row r="165" spans="1:12" ht="14.25">
      <c r="A165" s="33">
        <v>34964</v>
      </c>
      <c r="B165" s="37">
        <v>730.01</v>
      </c>
      <c r="C165" s="31">
        <v>23.2371729249015</v>
      </c>
      <c r="D165" s="31">
        <v>2.7208571552391199</v>
      </c>
      <c r="E165" s="31" t="e">
        <f>COUNTIF(#REF!,"&lt;"&amp;C165)/COUNTA(#REF!)</f>
        <v>#REF!</v>
      </c>
      <c r="F165" s="29" t="s">
        <v>29</v>
      </c>
      <c r="G165" s="31">
        <v>2.5488249293537302</v>
      </c>
      <c r="H165" s="31">
        <v>0.25322593123968001</v>
      </c>
      <c r="I165" s="31">
        <v>2.23017209710294</v>
      </c>
      <c r="J165" s="31">
        <v>11.354546654432101</v>
      </c>
      <c r="K165" s="31">
        <v>3900.0073740332705</v>
      </c>
      <c r="L165" s="31">
        <v>546.24922826470004</v>
      </c>
    </row>
    <row r="166" spans="1:12" ht="14.25">
      <c r="A166" s="33">
        <v>34967</v>
      </c>
      <c r="B166" s="37">
        <v>723.35</v>
      </c>
      <c r="C166" s="31">
        <v>23.078156275638101</v>
      </c>
      <c r="D166" s="31">
        <v>2.7017096939843102</v>
      </c>
      <c r="E166" s="31" t="e">
        <f>COUNTIF(#REF!,"&lt;"&amp;C166)/COUNTA(#REF!)</f>
        <v>#REF!</v>
      </c>
      <c r="F166" s="29" t="s">
        <v>29</v>
      </c>
      <c r="G166" s="31">
        <v>2.5310722915717601</v>
      </c>
      <c r="H166" s="31">
        <v>0.252812145928416</v>
      </c>
      <c r="I166" s="31">
        <v>2.2265278713680301</v>
      </c>
      <c r="J166" s="31">
        <v>11.354546654432101</v>
      </c>
      <c r="K166" s="31">
        <v>3872.4691954172499</v>
      </c>
      <c r="L166" s="31">
        <v>543.39836718289996</v>
      </c>
    </row>
    <row r="167" spans="1:12" ht="14.25">
      <c r="A167" s="33">
        <v>34968</v>
      </c>
      <c r="B167" s="37">
        <v>728.86</v>
      </c>
      <c r="C167" s="31">
        <v>23.243299807959598</v>
      </c>
      <c r="D167" s="31">
        <v>2.7214144840532999</v>
      </c>
      <c r="E167" s="31" t="e">
        <f>COUNTIF(#REF!,"&lt;"&amp;C167)/COUNTA(#REF!)</f>
        <v>#REF!</v>
      </c>
      <c r="F167" s="29" t="s">
        <v>29</v>
      </c>
      <c r="G167" s="31">
        <v>2.5495312150688201</v>
      </c>
      <c r="H167" s="31">
        <v>0.252812145928416</v>
      </c>
      <c r="I167" s="31">
        <v>2.2265278713680301</v>
      </c>
      <c r="J167" s="31">
        <v>11.354546654432101</v>
      </c>
      <c r="K167" s="31">
        <v>3900.6826603608502</v>
      </c>
      <c r="L167" s="31">
        <v>547.78084817839999</v>
      </c>
    </row>
    <row r="168" spans="1:12" ht="14.25">
      <c r="A168" s="33">
        <v>34969</v>
      </c>
      <c r="B168" s="37">
        <v>708.46</v>
      </c>
      <c r="C168" s="31">
        <v>22.611393296901198</v>
      </c>
      <c r="D168" s="31">
        <v>2.64835000935902</v>
      </c>
      <c r="E168" s="31" t="e">
        <f>COUNTIF(#REF!,"&lt;"&amp;C168)/COUNTA(#REF!)</f>
        <v>#REF!</v>
      </c>
      <c r="F168" s="29" t="s">
        <v>29</v>
      </c>
      <c r="G168" s="31">
        <v>2.4813794127088502</v>
      </c>
      <c r="H168" s="31">
        <v>0.252812145928416</v>
      </c>
      <c r="I168" s="31">
        <v>2.2265278713680301</v>
      </c>
      <c r="J168" s="31">
        <v>11.354546654432101</v>
      </c>
      <c r="K168" s="31">
        <v>3796.0377268903699</v>
      </c>
      <c r="L168" s="31">
        <v>533.71174075819999</v>
      </c>
    </row>
    <row r="169" spans="1:12" ht="14.25">
      <c r="A169" s="33">
        <v>34970</v>
      </c>
      <c r="B169" s="37">
        <v>711.19</v>
      </c>
      <c r="C169" s="31">
        <v>22.6537379985832</v>
      </c>
      <c r="D169" s="31">
        <v>2.6550454085706199</v>
      </c>
      <c r="E169" s="31" t="e">
        <f>COUNTIF(#REF!,"&lt;"&amp;C169)/COUNTA(#REF!)</f>
        <v>#REF!</v>
      </c>
      <c r="F169" s="29" t="s">
        <v>29</v>
      </c>
      <c r="G169" s="31">
        <v>2.4877629141639899</v>
      </c>
      <c r="H169" s="31">
        <v>0.252812145928416</v>
      </c>
      <c r="I169" s="31">
        <v>2.2265278713680301</v>
      </c>
      <c r="J169" s="31">
        <v>11.354546654432101</v>
      </c>
      <c r="K169" s="31">
        <v>3805.6242492678498</v>
      </c>
      <c r="L169" s="31">
        <v>535.95602346760006</v>
      </c>
    </row>
    <row r="170" spans="1:12" ht="14.25">
      <c r="A170" s="33">
        <v>34971</v>
      </c>
      <c r="B170" s="37">
        <v>722.43</v>
      </c>
      <c r="C170" s="31">
        <v>22.985176766832399</v>
      </c>
      <c r="D170" s="31">
        <v>2.6931662359286999</v>
      </c>
      <c r="E170" s="31" t="e">
        <f>COUNTIF(#REF!,"&lt;"&amp;C170)/COUNTA(#REF!)</f>
        <v>#REF!</v>
      </c>
      <c r="F170" s="29" t="s">
        <v>29</v>
      </c>
      <c r="G170" s="31">
        <v>2.5231270751183699</v>
      </c>
      <c r="H170" s="31">
        <v>0.252812145928416</v>
      </c>
      <c r="I170" s="31">
        <v>2.2265278713680301</v>
      </c>
      <c r="J170" s="31">
        <v>11.354546654432101</v>
      </c>
      <c r="K170" s="31">
        <v>3860.2059333417501</v>
      </c>
      <c r="L170" s="31">
        <v>545.25020784699996</v>
      </c>
    </row>
    <row r="171" spans="1:12" ht="14.25">
      <c r="A171" s="33">
        <v>34976</v>
      </c>
      <c r="B171" s="37">
        <v>717.79</v>
      </c>
      <c r="C171" s="31">
        <v>22.789321826979599</v>
      </c>
      <c r="D171" s="31">
        <v>2.6703652125428499</v>
      </c>
      <c r="E171" s="31" t="e">
        <f>COUNTIF(#REF!,"&lt;"&amp;C171)/COUNTA(#REF!)</f>
        <v>#REF!</v>
      </c>
      <c r="F171" s="29" t="s">
        <v>29</v>
      </c>
      <c r="G171" s="31">
        <v>2.5004631730472799</v>
      </c>
      <c r="H171" s="31">
        <v>0.25244852840278798</v>
      </c>
      <c r="I171" s="31">
        <v>2.2233254755640002</v>
      </c>
      <c r="J171" s="31">
        <v>11.354546654432101</v>
      </c>
      <c r="K171" s="31">
        <v>3827.7126350277899</v>
      </c>
      <c r="L171" s="31">
        <v>540.06506861119999</v>
      </c>
    </row>
    <row r="172" spans="1:12" ht="14.25">
      <c r="A172" s="33">
        <v>34977</v>
      </c>
      <c r="B172" s="37">
        <v>724.88</v>
      </c>
      <c r="C172" s="31">
        <v>23.007918829282801</v>
      </c>
      <c r="D172" s="31">
        <v>2.6961460949082299</v>
      </c>
      <c r="E172" s="31" t="e">
        <f>COUNTIF(#REF!,"&lt;"&amp;C172)/COUNTA(#REF!)</f>
        <v>#REF!</v>
      </c>
      <c r="F172" s="29" t="s">
        <v>29</v>
      </c>
      <c r="G172" s="31">
        <v>2.5242942178262902</v>
      </c>
      <c r="H172" s="31">
        <v>0.25244852840278798</v>
      </c>
      <c r="I172" s="31">
        <v>2.2233254755640002</v>
      </c>
      <c r="J172" s="31">
        <v>11.354546654432101</v>
      </c>
      <c r="K172" s="31">
        <v>3864.5645434961702</v>
      </c>
      <c r="L172" s="31">
        <v>545.62623661689997</v>
      </c>
    </row>
    <row r="173" spans="1:12" ht="14.25">
      <c r="A173" s="33">
        <v>34978</v>
      </c>
      <c r="B173" s="37">
        <v>719.96</v>
      </c>
      <c r="C173" s="31">
        <v>22.837468271134298</v>
      </c>
      <c r="D173" s="31">
        <v>2.6799957480349401</v>
      </c>
      <c r="E173" s="31" t="e">
        <f>COUNTIF(#REF!,"&lt;"&amp;C173)/COUNTA(#REF!)</f>
        <v>#REF!</v>
      </c>
      <c r="F173" s="29" t="s">
        <v>29</v>
      </c>
      <c r="G173" s="31">
        <v>2.5095579046189802</v>
      </c>
      <c r="H173" s="31">
        <v>0.25244852840278798</v>
      </c>
      <c r="I173" s="31">
        <v>2.2233254755640002</v>
      </c>
      <c r="J173" s="31">
        <v>11.354546654432101</v>
      </c>
      <c r="K173" s="31">
        <v>3841.4403567506502</v>
      </c>
      <c r="L173" s="31">
        <v>541.99537435889999</v>
      </c>
    </row>
    <row r="174" spans="1:12" ht="14.25">
      <c r="A174" s="33">
        <v>34981</v>
      </c>
      <c r="B174" s="37">
        <v>706.29</v>
      </c>
      <c r="C174" s="31">
        <v>22.43336715022</v>
      </c>
      <c r="D174" s="31">
        <v>2.6312852014763801</v>
      </c>
      <c r="E174" s="31" t="e">
        <f>COUNTIF(#REF!,"&lt;"&amp;C174)/COUNTA(#REF!)</f>
        <v>#REF!</v>
      </c>
      <c r="F174" s="29" t="s">
        <v>29</v>
      </c>
      <c r="G174" s="31">
        <v>2.4642928323759099</v>
      </c>
      <c r="H174" s="31">
        <v>0.25244852840278798</v>
      </c>
      <c r="I174" s="31">
        <v>2.2233254755640002</v>
      </c>
      <c r="J174" s="31">
        <v>11.354546654432101</v>
      </c>
      <c r="K174" s="31">
        <v>3771.6962339814299</v>
      </c>
      <c r="L174" s="31">
        <v>531.35120705230008</v>
      </c>
    </row>
    <row r="175" spans="1:12" ht="14.25">
      <c r="A175" s="33">
        <v>34982</v>
      </c>
      <c r="B175" s="37">
        <v>708.63</v>
      </c>
      <c r="C175" s="31">
        <v>22.820753681895599</v>
      </c>
      <c r="D175" s="31">
        <v>2.6747293053038002</v>
      </c>
      <c r="E175" s="31" t="e">
        <f>COUNTIF(#REF!,"&lt;"&amp;C175)/COUNTA(#REF!)</f>
        <v>#REF!</v>
      </c>
      <c r="F175" s="29" t="s">
        <v>29</v>
      </c>
      <c r="G175" s="31">
        <v>2.5125345982301601</v>
      </c>
      <c r="H175" s="31">
        <v>0.25203468403046803</v>
      </c>
      <c r="I175" s="31">
        <v>2.2217445739203399</v>
      </c>
      <c r="J175" s="31">
        <v>11.343999080224799</v>
      </c>
      <c r="K175" s="31">
        <v>3857.9182521140697</v>
      </c>
      <c r="L175" s="31">
        <v>544.47505127320005</v>
      </c>
    </row>
    <row r="176" spans="1:12" ht="14.25">
      <c r="A176" s="33">
        <v>34983</v>
      </c>
      <c r="B176" s="37">
        <v>710.89</v>
      </c>
      <c r="C176" s="31">
        <v>22.819865853420701</v>
      </c>
      <c r="D176" s="31">
        <v>2.6780667303989198</v>
      </c>
      <c r="E176" s="31" t="e">
        <f>COUNTIF(#REF!,"&lt;"&amp;C176)/COUNTA(#REF!)</f>
        <v>#REF!</v>
      </c>
      <c r="F176" s="29" t="s">
        <v>29</v>
      </c>
      <c r="G176" s="31">
        <v>2.51489869187394</v>
      </c>
      <c r="H176" s="31">
        <v>0.25203468403046803</v>
      </c>
      <c r="I176" s="31">
        <v>2.2217445739203399</v>
      </c>
      <c r="J176" s="31">
        <v>11.343999080224799</v>
      </c>
      <c r="K176" s="31">
        <v>3862.72677145838</v>
      </c>
      <c r="L176" s="31">
        <v>548.85417423440003</v>
      </c>
    </row>
    <row r="177" spans="1:12" ht="14.25">
      <c r="A177" s="33">
        <v>34984</v>
      </c>
      <c r="B177" s="37">
        <v>704.4</v>
      </c>
      <c r="C177" s="31">
        <v>22.632927371689298</v>
      </c>
      <c r="D177" s="31">
        <v>2.6549163552756001</v>
      </c>
      <c r="E177" s="31" t="e">
        <f>COUNTIF(#REF!,"&lt;"&amp;C177)/COUNTA(#REF!)</f>
        <v>#REF!</v>
      </c>
      <c r="F177" s="29" t="s">
        <v>29</v>
      </c>
      <c r="G177" s="31">
        <v>2.4927214634101902</v>
      </c>
      <c r="H177" s="31">
        <v>0.25203468403046803</v>
      </c>
      <c r="I177" s="31">
        <v>2.2217445739203399</v>
      </c>
      <c r="J177" s="31">
        <v>11.343999080224799</v>
      </c>
      <c r="K177" s="31">
        <v>3829.37200740047</v>
      </c>
      <c r="L177" s="31">
        <v>544.79791695279994</v>
      </c>
    </row>
    <row r="178" spans="1:12" ht="14.25">
      <c r="A178" s="33">
        <v>34985</v>
      </c>
      <c r="B178" s="37">
        <v>702.98</v>
      </c>
      <c r="C178" s="31">
        <v>22.535174490374999</v>
      </c>
      <c r="D178" s="31">
        <v>2.6800220974969502</v>
      </c>
      <c r="E178" s="31" t="e">
        <f>COUNTIF(#REF!,"&lt;"&amp;C178)/COUNTA(#REF!)</f>
        <v>#REF!</v>
      </c>
      <c r="F178" s="29" t="s">
        <v>29</v>
      </c>
      <c r="G178" s="31">
        <v>2.4602908469793401</v>
      </c>
      <c r="H178" s="31">
        <v>0.25596278819333901</v>
      </c>
      <c r="I178" s="31">
        <v>2.2233223289378099</v>
      </c>
      <c r="J178" s="31">
        <v>11.5126261658886</v>
      </c>
      <c r="K178" s="31">
        <v>3884.4755294546198</v>
      </c>
      <c r="L178" s="31">
        <v>554.43125722540003</v>
      </c>
    </row>
    <row r="179" spans="1:12" ht="14.25">
      <c r="A179" s="33">
        <v>34988</v>
      </c>
      <c r="B179" s="37">
        <v>701.34</v>
      </c>
      <c r="C179" s="31">
        <v>22.4569487595253</v>
      </c>
      <c r="D179" s="31">
        <v>2.6711192002724902</v>
      </c>
      <c r="E179" s="31" t="e">
        <f>COUNTIF(#REF!,"&lt;"&amp;C179)/COUNTA(#REF!)</f>
        <v>#REF!</v>
      </c>
      <c r="F179" s="29" t="s">
        <v>29</v>
      </c>
      <c r="G179" s="31">
        <v>2.4520989418788099</v>
      </c>
      <c r="H179" s="31">
        <v>0.25596278819333901</v>
      </c>
      <c r="I179" s="31">
        <v>2.2233223289378099</v>
      </c>
      <c r="J179" s="31">
        <v>11.5126261658886</v>
      </c>
      <c r="K179" s="31">
        <v>3871.7685943820502</v>
      </c>
      <c r="L179" s="31">
        <v>553.33100744659998</v>
      </c>
    </row>
    <row r="180" spans="1:12" ht="14.25">
      <c r="A180" s="33">
        <v>34989</v>
      </c>
      <c r="B180" s="37">
        <v>702.4</v>
      </c>
      <c r="C180" s="31">
        <v>22.449266339855502</v>
      </c>
      <c r="D180" s="31">
        <v>2.67308865657815</v>
      </c>
      <c r="E180" s="31" t="e">
        <f>COUNTIF(#REF!,"&lt;"&amp;C180)/COUNTA(#REF!)</f>
        <v>#REF!</v>
      </c>
      <c r="F180" s="29" t="s">
        <v>29</v>
      </c>
      <c r="G180" s="31">
        <v>2.4535076110991998</v>
      </c>
      <c r="H180" s="31">
        <v>0.25596278819333901</v>
      </c>
      <c r="I180" s="31">
        <v>2.2233223289378099</v>
      </c>
      <c r="J180" s="31">
        <v>11.5126261658886</v>
      </c>
      <c r="K180" s="31">
        <v>3874.6202767928398</v>
      </c>
      <c r="L180" s="31">
        <v>555.43523087040001</v>
      </c>
    </row>
    <row r="181" spans="1:12" ht="14.25">
      <c r="A181" s="33">
        <v>34990</v>
      </c>
      <c r="B181" s="37">
        <v>716.83</v>
      </c>
      <c r="C181" s="31">
        <v>22.853448930076802</v>
      </c>
      <c r="D181" s="31">
        <v>2.7227104471664698</v>
      </c>
      <c r="E181" s="31" t="e">
        <f>COUNTIF(#REF!,"&lt;"&amp;C181)/COUNTA(#REF!)</f>
        <v>#REF!</v>
      </c>
      <c r="F181" s="29" t="s">
        <v>29</v>
      </c>
      <c r="G181" s="31">
        <v>2.4986080372719099</v>
      </c>
      <c r="H181" s="31">
        <v>0.25596278819333901</v>
      </c>
      <c r="I181" s="31">
        <v>2.2233223289378099</v>
      </c>
      <c r="J181" s="31">
        <v>11.5126261658886</v>
      </c>
      <c r="K181" s="31">
        <v>3946.4396785929498</v>
      </c>
      <c r="L181" s="31">
        <v>568.01150948709994</v>
      </c>
    </row>
    <row r="182" spans="1:12" ht="14.25">
      <c r="A182" s="33">
        <v>34991</v>
      </c>
      <c r="B182" s="37">
        <v>702.79</v>
      </c>
      <c r="C182" s="31">
        <v>22.4482054948942</v>
      </c>
      <c r="D182" s="31">
        <v>2.6728417192232201</v>
      </c>
      <c r="E182" s="31" t="e">
        <f>COUNTIF(#REF!,"&lt;"&amp;C182)/COUNTA(#REF!)</f>
        <v>#REF!</v>
      </c>
      <c r="F182" s="29" t="s">
        <v>29</v>
      </c>
      <c r="G182" s="31">
        <v>2.4533937610254002</v>
      </c>
      <c r="H182" s="31">
        <v>0.25594392419782402</v>
      </c>
      <c r="I182" s="31">
        <v>2.2231584740949302</v>
      </c>
      <c r="J182" s="31">
        <v>11.5126261658886</v>
      </c>
      <c r="K182" s="31">
        <v>3874.23204752432</v>
      </c>
      <c r="L182" s="31">
        <v>556.64031130059993</v>
      </c>
    </row>
    <row r="183" spans="1:12" ht="14.25">
      <c r="A183" s="33">
        <v>34992</v>
      </c>
      <c r="B183" s="37">
        <v>726.29</v>
      </c>
      <c r="C183" s="31">
        <v>23.1731662805248</v>
      </c>
      <c r="D183" s="31">
        <v>2.7608704088973401</v>
      </c>
      <c r="E183" s="31" t="e">
        <f>COUNTIF(#REF!,"&lt;"&amp;C183)/COUNTA(#REF!)</f>
        <v>#REF!</v>
      </c>
      <c r="F183" s="29" t="s">
        <v>29</v>
      </c>
      <c r="G183" s="31">
        <v>2.5307337173451998</v>
      </c>
      <c r="H183" s="31">
        <v>0.25463031855429002</v>
      </c>
      <c r="I183" s="31">
        <v>2.2160468939644602</v>
      </c>
      <c r="J183" s="31">
        <v>11.4902946886093</v>
      </c>
      <c r="K183" s="31">
        <v>4009.4015960024904</v>
      </c>
      <c r="L183" s="31">
        <v>574.9123034639</v>
      </c>
    </row>
    <row r="184" spans="1:12" ht="14.25">
      <c r="A184" s="33">
        <v>34995</v>
      </c>
      <c r="B184" s="37">
        <v>723.09</v>
      </c>
      <c r="C184" s="31">
        <v>23.0495957930816</v>
      </c>
      <c r="D184" s="31">
        <v>2.7454769958114</v>
      </c>
      <c r="E184" s="31" t="e">
        <f>COUNTIF(#REF!,"&lt;"&amp;C184)/COUNTA(#REF!)</f>
        <v>#REF!</v>
      </c>
      <c r="F184" s="29" t="s">
        <v>29</v>
      </c>
      <c r="G184" s="31">
        <v>2.5158040836189</v>
      </c>
      <c r="H184" s="31">
        <v>0.25457198978944701</v>
      </c>
      <c r="I184" s="31">
        <v>2.21553925890005</v>
      </c>
      <c r="J184" s="31">
        <v>11.4902946886093</v>
      </c>
      <c r="K184" s="31">
        <v>3987.0693210399904</v>
      </c>
      <c r="L184" s="31">
        <v>573.85845354230003</v>
      </c>
    </row>
    <row r="185" spans="1:12" ht="14.25">
      <c r="A185" s="33">
        <v>34996</v>
      </c>
      <c r="B185" s="37">
        <v>723.57</v>
      </c>
      <c r="C185" s="31">
        <v>23.032440264966102</v>
      </c>
      <c r="D185" s="31">
        <v>2.7435116440399998</v>
      </c>
      <c r="E185" s="31" t="e">
        <f>COUNTIF(#REF!,"&lt;"&amp;C185)/COUNTA(#REF!)</f>
        <v>#REF!</v>
      </c>
      <c r="F185" s="29" t="s">
        <v>29</v>
      </c>
      <c r="G185" s="31">
        <v>2.5144890654735099</v>
      </c>
      <c r="H185" s="31">
        <v>0.25457198978944701</v>
      </c>
      <c r="I185" s="31">
        <v>2.21553925890005</v>
      </c>
      <c r="J185" s="31">
        <v>11.4902946886093</v>
      </c>
      <c r="K185" s="31">
        <v>3984.0339992709801</v>
      </c>
      <c r="L185" s="31">
        <v>576.48752097449994</v>
      </c>
    </row>
    <row r="186" spans="1:12" ht="14.25">
      <c r="A186" s="33">
        <v>34997</v>
      </c>
      <c r="B186" s="37">
        <v>760.41</v>
      </c>
      <c r="C186" s="31">
        <v>24.1292050630028</v>
      </c>
      <c r="D186" s="31">
        <v>2.8740282678467199</v>
      </c>
      <c r="E186" s="31" t="e">
        <f>COUNTIF(#REF!,"&lt;"&amp;C186)/COUNTA(#REF!)</f>
        <v>#REF!</v>
      </c>
      <c r="F186" s="29" t="s">
        <v>29</v>
      </c>
      <c r="G186" s="31">
        <v>2.6346233925384901</v>
      </c>
      <c r="H186" s="31">
        <v>0.25457198978944701</v>
      </c>
      <c r="I186" s="31">
        <v>2.21553925890005</v>
      </c>
      <c r="J186" s="31">
        <v>11.4902946886093</v>
      </c>
      <c r="K186" s="31">
        <v>4173.2913472627297</v>
      </c>
      <c r="L186" s="31">
        <v>604.21937535279994</v>
      </c>
    </row>
    <row r="187" spans="1:12" ht="14.25">
      <c r="A187" s="33">
        <v>34998</v>
      </c>
      <c r="B187" s="37">
        <v>731.47</v>
      </c>
      <c r="C187" s="31">
        <v>23.262509794591701</v>
      </c>
      <c r="D187" s="31">
        <v>2.7715157541650699</v>
      </c>
      <c r="E187" s="31" t="e">
        <f>COUNTIF(#REF!,"&lt;"&amp;C187)/COUNTA(#REF!)</f>
        <v>#REF!</v>
      </c>
      <c r="F187" s="29" t="s">
        <v>29</v>
      </c>
      <c r="G187" s="31">
        <v>2.5406596758216602</v>
      </c>
      <c r="H187" s="31">
        <v>0.25455652548393898</v>
      </c>
      <c r="I187" s="31">
        <v>2.2154046730958799</v>
      </c>
      <c r="J187" s="31">
        <v>11.4902946886093</v>
      </c>
      <c r="K187" s="31">
        <v>4024.5694471971997</v>
      </c>
      <c r="L187" s="31">
        <v>581.54664693029997</v>
      </c>
    </row>
    <row r="188" spans="1:12" ht="14.25">
      <c r="A188" s="33">
        <v>34999</v>
      </c>
      <c r="B188" s="37">
        <v>722.37</v>
      </c>
      <c r="C188" s="31">
        <v>22.975885274845599</v>
      </c>
      <c r="D188" s="31">
        <v>2.7377499308186302</v>
      </c>
      <c r="E188" s="31" t="e">
        <f>COUNTIF(#REF!,"&lt;"&amp;C188)/COUNTA(#REF!)</f>
        <v>#REF!</v>
      </c>
      <c r="F188" s="29" t="s">
        <v>29</v>
      </c>
      <c r="G188" s="31">
        <v>2.51062970554973</v>
      </c>
      <c r="H188" s="31">
        <v>0.25455652548393898</v>
      </c>
      <c r="I188" s="31">
        <v>2.2154046730958799</v>
      </c>
      <c r="J188" s="31">
        <v>11.4902946886093</v>
      </c>
      <c r="K188" s="31">
        <v>3975.70576396766</v>
      </c>
      <c r="L188" s="31">
        <v>576.26347014989994</v>
      </c>
    </row>
    <row r="189" spans="1:12" ht="14.25">
      <c r="A189" s="33">
        <v>35002</v>
      </c>
      <c r="B189" s="37">
        <v>722.78</v>
      </c>
      <c r="C189" s="31">
        <v>22.985499566632299</v>
      </c>
      <c r="D189" s="31">
        <v>2.7399345232666201</v>
      </c>
      <c r="E189" s="31" t="e">
        <f>COUNTIF(#REF!,"&lt;"&amp;C189)/COUNTA(#REF!)</f>
        <v>#REF!</v>
      </c>
      <c r="F189" s="29" t="s">
        <v>29</v>
      </c>
      <c r="G189" s="31">
        <v>2.5120887849373199</v>
      </c>
      <c r="H189" s="31">
        <v>0.25455652548393898</v>
      </c>
      <c r="I189" s="31">
        <v>2.2154046730958799</v>
      </c>
      <c r="J189" s="31">
        <v>11.4902946886093</v>
      </c>
      <c r="K189" s="31">
        <v>3978.8137507237502</v>
      </c>
      <c r="L189" s="31">
        <v>576.52317727169998</v>
      </c>
    </row>
    <row r="190" spans="1:12" ht="14.25">
      <c r="A190" s="33">
        <v>35003</v>
      </c>
      <c r="B190" s="37">
        <v>717.32</v>
      </c>
      <c r="C190" s="31">
        <v>23.0854756540339</v>
      </c>
      <c r="D190" s="31">
        <v>2.7630871611670198</v>
      </c>
      <c r="E190" s="31" t="e">
        <f>COUNTIF(#REF!,"&lt;"&amp;C190)/COUNTA(#REF!)</f>
        <v>#REF!</v>
      </c>
      <c r="F190" s="29" t="s">
        <v>29</v>
      </c>
      <c r="G190" s="31">
        <v>2.54656134327535</v>
      </c>
      <c r="H190" s="31">
        <v>0.25578910395552301</v>
      </c>
      <c r="I190" s="31">
        <v>2.2159087676076599</v>
      </c>
      <c r="J190" s="31">
        <v>11.543304837034301</v>
      </c>
      <c r="K190" s="31">
        <v>4056.2355758157701</v>
      </c>
      <c r="L190" s="31">
        <v>578.84306587469996</v>
      </c>
    </row>
    <row r="191" spans="1:12" ht="14.25">
      <c r="A191" s="33">
        <v>35004</v>
      </c>
      <c r="B191" s="37">
        <v>723.39</v>
      </c>
      <c r="C191" s="31">
        <v>23.222029380350499</v>
      </c>
      <c r="D191" s="31">
        <v>2.7801658393072901</v>
      </c>
      <c r="E191" s="31" t="e">
        <f>COUNTIF(#REF!,"&lt;"&amp;C191)/COUNTA(#REF!)</f>
        <v>#REF!</v>
      </c>
      <c r="F191" s="29" t="s">
        <v>29</v>
      </c>
      <c r="G191" s="31">
        <v>2.5612791608674099</v>
      </c>
      <c r="H191" s="31">
        <v>0.25578910395552301</v>
      </c>
      <c r="I191" s="31">
        <v>2.2159087676076599</v>
      </c>
      <c r="J191" s="31">
        <v>11.543304837034301</v>
      </c>
      <c r="K191" s="31">
        <v>4081.28333118003</v>
      </c>
      <c r="L191" s="31">
        <v>584.33897973599994</v>
      </c>
    </row>
    <row r="192" spans="1:12" ht="14.25">
      <c r="A192" s="33">
        <v>35005</v>
      </c>
      <c r="B192" s="37">
        <v>721.7</v>
      </c>
      <c r="C192" s="31">
        <v>23.1719433542183</v>
      </c>
      <c r="D192" s="31">
        <v>2.77380708416303</v>
      </c>
      <c r="E192" s="31" t="e">
        <f>COUNTIF(#REF!,"&lt;"&amp;C192)/COUNTA(#REF!)</f>
        <v>#REF!</v>
      </c>
      <c r="F192" s="29" t="s">
        <v>29</v>
      </c>
      <c r="G192" s="31">
        <v>2.55574279998384</v>
      </c>
      <c r="H192" s="31">
        <v>0.25578910395552301</v>
      </c>
      <c r="I192" s="31">
        <v>2.2159087676076599</v>
      </c>
      <c r="J192" s="31">
        <v>11.543304837034301</v>
      </c>
      <c r="K192" s="31">
        <v>4071.95751907873</v>
      </c>
      <c r="L192" s="31">
        <v>583.28065773469996</v>
      </c>
    </row>
    <row r="193" spans="1:12" ht="14.25">
      <c r="A193" s="33">
        <v>35006</v>
      </c>
      <c r="B193" s="37">
        <v>727.79</v>
      </c>
      <c r="C193" s="31">
        <v>23.3326481595026</v>
      </c>
      <c r="D193" s="31">
        <v>2.7928886413063099</v>
      </c>
      <c r="E193" s="31" t="e">
        <f>COUNTIF(#REF!,"&lt;"&amp;C193)/COUNTA(#REF!)</f>
        <v>#REF!</v>
      </c>
      <c r="F193" s="29" t="s">
        <v>29</v>
      </c>
      <c r="G193" s="31">
        <v>2.5727146551570699</v>
      </c>
      <c r="H193" s="31">
        <v>0.25578910395552301</v>
      </c>
      <c r="I193" s="31">
        <v>2.2159087676076599</v>
      </c>
      <c r="J193" s="31">
        <v>11.543304837034301</v>
      </c>
      <c r="K193" s="31">
        <v>4099.9733915598899</v>
      </c>
      <c r="L193" s="31">
        <v>589.04880268900001</v>
      </c>
    </row>
    <row r="194" spans="1:12" ht="14.25">
      <c r="A194" s="33">
        <v>35009</v>
      </c>
      <c r="B194" s="37">
        <v>736.15</v>
      </c>
      <c r="C194" s="31">
        <v>23.556398443283101</v>
      </c>
      <c r="D194" s="31">
        <v>2.8194818046447701</v>
      </c>
      <c r="E194" s="31" t="e">
        <f>COUNTIF(#REF!,"&lt;"&amp;C194)/COUNTA(#REF!)</f>
        <v>#REF!</v>
      </c>
      <c r="F194" s="29" t="s">
        <v>29</v>
      </c>
      <c r="G194" s="31">
        <v>2.5963120404075002</v>
      </c>
      <c r="H194" s="31">
        <v>0.25578910395552301</v>
      </c>
      <c r="I194" s="31">
        <v>2.2159087676076599</v>
      </c>
      <c r="J194" s="31">
        <v>11.543304837034301</v>
      </c>
      <c r="K194" s="31">
        <v>4138.8831574864498</v>
      </c>
      <c r="L194" s="31">
        <v>595.11203919499997</v>
      </c>
    </row>
    <row r="195" spans="1:12" ht="14.25">
      <c r="A195" s="33">
        <v>35010</v>
      </c>
      <c r="B195" s="37">
        <v>729.69</v>
      </c>
      <c r="C195" s="31">
        <v>23.341503845543599</v>
      </c>
      <c r="D195" s="31">
        <v>2.7936338587959799</v>
      </c>
      <c r="E195" s="31" t="e">
        <f>COUNTIF(#REF!,"&lt;"&amp;C195)/COUNTA(#REF!)</f>
        <v>#REF!</v>
      </c>
      <c r="F195" s="29" t="s">
        <v>29</v>
      </c>
      <c r="G195" s="31">
        <v>2.57250813562962</v>
      </c>
      <c r="H195" s="31">
        <v>0.25578910395552301</v>
      </c>
      <c r="I195" s="31">
        <v>2.2159087676076599</v>
      </c>
      <c r="J195" s="31">
        <v>11.543304837034301</v>
      </c>
      <c r="K195" s="31">
        <v>4100.9743088641098</v>
      </c>
      <c r="L195" s="31">
        <v>591.17994794129993</v>
      </c>
    </row>
    <row r="196" spans="1:12" ht="14.25">
      <c r="A196" s="33">
        <v>35011</v>
      </c>
      <c r="B196" s="37">
        <v>711.61</v>
      </c>
      <c r="C196" s="31">
        <v>22.7775112886934</v>
      </c>
      <c r="D196" s="31">
        <v>2.7256681267823901</v>
      </c>
      <c r="E196" s="31" t="e">
        <f>COUNTIF(#REF!,"&lt;"&amp;C196)/COUNTA(#REF!)</f>
        <v>#REF!</v>
      </c>
      <c r="F196" s="29" t="s">
        <v>29</v>
      </c>
      <c r="G196" s="31">
        <v>2.5093343070922001</v>
      </c>
      <c r="H196" s="31">
        <v>0.255723194029705</v>
      </c>
      <c r="I196" s="31">
        <v>2.2153377879207401</v>
      </c>
      <c r="J196" s="31">
        <v>11.543304837034301</v>
      </c>
      <c r="K196" s="31">
        <v>4001.1724044572402</v>
      </c>
      <c r="L196" s="31">
        <v>576.90228045720005</v>
      </c>
    </row>
    <row r="197" spans="1:12" ht="14.25">
      <c r="A197" s="33">
        <v>35012</v>
      </c>
      <c r="B197" s="37">
        <v>711.2</v>
      </c>
      <c r="C197" s="31">
        <v>22.777941666034501</v>
      </c>
      <c r="D197" s="31">
        <v>2.7247694504576798</v>
      </c>
      <c r="E197" s="31" t="e">
        <f>COUNTIF(#REF!,"&lt;"&amp;C197)/COUNTA(#REF!)</f>
        <v>#REF!</v>
      </c>
      <c r="F197" s="29" t="s">
        <v>29</v>
      </c>
      <c r="G197" s="31">
        <v>2.5086119122180701</v>
      </c>
      <c r="H197" s="31">
        <v>0.255723194029705</v>
      </c>
      <c r="I197" s="31">
        <v>2.2153377879207401</v>
      </c>
      <c r="J197" s="31">
        <v>11.543304837034301</v>
      </c>
      <c r="K197" s="31">
        <v>3999.8850723275405</v>
      </c>
      <c r="L197" s="31">
        <v>576.0962383328</v>
      </c>
    </row>
    <row r="198" spans="1:12" ht="14.25">
      <c r="A198" s="33">
        <v>35013</v>
      </c>
      <c r="B198" s="37">
        <v>708.76</v>
      </c>
      <c r="C198" s="31">
        <v>22.713489784702599</v>
      </c>
      <c r="D198" s="31">
        <v>2.71743185871291</v>
      </c>
      <c r="E198" s="31" t="e">
        <f>COUNTIF(#REF!,"&lt;"&amp;C198)/COUNTA(#REF!)</f>
        <v>#REF!</v>
      </c>
      <c r="F198" s="29" t="s">
        <v>29</v>
      </c>
      <c r="G198" s="31">
        <v>2.5021043903329598</v>
      </c>
      <c r="H198" s="31">
        <v>0.255723194029705</v>
      </c>
      <c r="I198" s="31">
        <v>2.2153377879207401</v>
      </c>
      <c r="J198" s="31">
        <v>11.543304837034301</v>
      </c>
      <c r="K198" s="31">
        <v>3989.2770654696997</v>
      </c>
      <c r="L198" s="31">
        <v>573.80424729820004</v>
      </c>
    </row>
    <row r="199" spans="1:12" ht="14.25">
      <c r="A199" s="33">
        <v>35016</v>
      </c>
      <c r="B199" s="37">
        <v>688.7</v>
      </c>
      <c r="C199" s="31">
        <v>22.112076629372201</v>
      </c>
      <c r="D199" s="31">
        <v>2.6446483249181001</v>
      </c>
      <c r="E199" s="31" t="e">
        <f>COUNTIF(#REF!,"&lt;"&amp;C199)/COUNTA(#REF!)</f>
        <v>#REF!</v>
      </c>
      <c r="F199" s="29" t="s">
        <v>29</v>
      </c>
      <c r="G199" s="31">
        <v>2.4347760688223898</v>
      </c>
      <c r="H199" s="31">
        <v>0.25563210610255599</v>
      </c>
      <c r="I199" s="31">
        <v>2.21454869044446</v>
      </c>
      <c r="J199" s="31">
        <v>11.543304837034301</v>
      </c>
      <c r="K199" s="31">
        <v>3882.6547285673601</v>
      </c>
      <c r="L199" s="31">
        <v>557.66192382809993</v>
      </c>
    </row>
    <row r="200" spans="1:12" ht="14.25">
      <c r="A200" s="33">
        <v>35017</v>
      </c>
      <c r="B200" s="37">
        <v>688.87</v>
      </c>
      <c r="C200" s="31">
        <v>22.0883064334107</v>
      </c>
      <c r="D200" s="31">
        <v>2.64130113485027</v>
      </c>
      <c r="E200" s="31" t="e">
        <f>COUNTIF(#REF!,"&lt;"&amp;C200)/COUNTA(#REF!)</f>
        <v>#REF!</v>
      </c>
      <c r="F200" s="29" t="s">
        <v>29</v>
      </c>
      <c r="G200" s="31">
        <v>2.4315048678101698</v>
      </c>
      <c r="H200" s="31">
        <v>0.25563210610255599</v>
      </c>
      <c r="I200" s="31">
        <v>2.21454869044446</v>
      </c>
      <c r="J200" s="31">
        <v>11.543304837034301</v>
      </c>
      <c r="K200" s="31">
        <v>3877.530979957</v>
      </c>
      <c r="L200" s="31">
        <v>557.05093855739995</v>
      </c>
    </row>
    <row r="201" spans="1:12" ht="14.25">
      <c r="A201" s="33">
        <v>35018</v>
      </c>
      <c r="B201" s="37">
        <v>692.2</v>
      </c>
      <c r="C201" s="31">
        <v>22.2312049121382</v>
      </c>
      <c r="D201" s="31">
        <v>2.6627799357575102</v>
      </c>
      <c r="E201" s="31" t="e">
        <f>COUNTIF(#REF!,"&lt;"&amp;C201)/COUNTA(#REF!)</f>
        <v>#REF!</v>
      </c>
      <c r="F201" s="29" t="s">
        <v>29</v>
      </c>
      <c r="G201" s="31">
        <v>2.4507647167480102</v>
      </c>
      <c r="H201" s="31">
        <v>0.25576796341218599</v>
      </c>
      <c r="I201" s="31">
        <v>2.2125241772325599</v>
      </c>
      <c r="J201" s="31">
        <v>11.560007616825301</v>
      </c>
      <c r="K201" s="31">
        <v>3916.4971242083598</v>
      </c>
      <c r="L201" s="31">
        <v>567.92881481359996</v>
      </c>
    </row>
    <row r="202" spans="1:12" ht="14.25">
      <c r="A202" s="33">
        <v>35019</v>
      </c>
      <c r="B202" s="37">
        <v>682.44</v>
      </c>
      <c r="C202" s="31">
        <v>21.914312288731701</v>
      </c>
      <c r="D202" s="31">
        <v>2.6249804613116101</v>
      </c>
      <c r="E202" s="31" t="e">
        <f>COUNTIF(#REF!,"&lt;"&amp;C202)/COUNTA(#REF!)</f>
        <v>#REF!</v>
      </c>
      <c r="F202" s="29" t="s">
        <v>29</v>
      </c>
      <c r="G202" s="31">
        <v>2.41619172820096</v>
      </c>
      <c r="H202" s="31">
        <v>0.25574864843088502</v>
      </c>
      <c r="I202" s="31">
        <v>2.2123570927293201</v>
      </c>
      <c r="J202" s="31">
        <v>11.560007616825301</v>
      </c>
      <c r="K202" s="31">
        <v>3860.9532055289396</v>
      </c>
      <c r="L202" s="31">
        <v>560.09090487349999</v>
      </c>
    </row>
    <row r="203" spans="1:12" ht="14.25">
      <c r="A203" s="33">
        <v>35020</v>
      </c>
      <c r="B203" s="37">
        <v>676.19</v>
      </c>
      <c r="C203" s="31">
        <v>21.726697938658202</v>
      </c>
      <c r="D203" s="31">
        <v>2.6025562346814302</v>
      </c>
      <c r="E203" s="31" t="e">
        <f>COUNTIF(#REF!,"&lt;"&amp;C203)/COUNTA(#REF!)</f>
        <v>#REF!</v>
      </c>
      <c r="F203" s="29" t="s">
        <v>29</v>
      </c>
      <c r="G203" s="31">
        <v>2.39545163458958</v>
      </c>
      <c r="H203" s="31">
        <v>0.25574864843088502</v>
      </c>
      <c r="I203" s="31">
        <v>2.2123570927293201</v>
      </c>
      <c r="J203" s="31">
        <v>11.560007616825301</v>
      </c>
      <c r="K203" s="31">
        <v>3828.0022336264501</v>
      </c>
      <c r="L203" s="31">
        <v>556.51460690709996</v>
      </c>
    </row>
    <row r="204" spans="1:12" ht="14.25">
      <c r="A204" s="33">
        <v>35023</v>
      </c>
      <c r="B204" s="37">
        <v>674.74</v>
      </c>
      <c r="C204" s="31">
        <v>21.6840761274123</v>
      </c>
      <c r="D204" s="31">
        <v>2.5978823778042499</v>
      </c>
      <c r="E204" s="31" t="e">
        <f>COUNTIF(#REF!,"&lt;"&amp;C204)/COUNTA(#REF!)</f>
        <v>#REF!</v>
      </c>
      <c r="F204" s="29" t="s">
        <v>29</v>
      </c>
      <c r="G204" s="31">
        <v>2.39094583530605</v>
      </c>
      <c r="H204" s="31">
        <v>0.25561336993615402</v>
      </c>
      <c r="I204" s="31">
        <v>2.2111868643072099</v>
      </c>
      <c r="J204" s="31">
        <v>11.560007616825301</v>
      </c>
      <c r="K204" s="31">
        <v>3820.98092230156</v>
      </c>
      <c r="L204" s="31">
        <v>555.42252631580004</v>
      </c>
    </row>
    <row r="205" spans="1:12" ht="14.25">
      <c r="A205" s="33">
        <v>35024</v>
      </c>
      <c r="B205" s="37">
        <v>678.42</v>
      </c>
      <c r="C205" s="31">
        <v>21.798804891710098</v>
      </c>
      <c r="D205" s="31">
        <v>2.6115739710287902</v>
      </c>
      <c r="E205" s="31" t="e">
        <f>COUNTIF(#REF!,"&lt;"&amp;C205)/COUNTA(#REF!)</f>
        <v>#REF!</v>
      </c>
      <c r="F205" s="29" t="s">
        <v>29</v>
      </c>
      <c r="G205" s="31">
        <v>2.4035467239782702</v>
      </c>
      <c r="H205" s="31">
        <v>0.25558110316143501</v>
      </c>
      <c r="I205" s="31">
        <v>2.21090774014234</v>
      </c>
      <c r="J205" s="31">
        <v>11.560007616825301</v>
      </c>
      <c r="K205" s="31">
        <v>3841.1305212618499</v>
      </c>
      <c r="L205" s="31">
        <v>558.75214659440007</v>
      </c>
    </row>
    <row r="206" spans="1:12" ht="14.25">
      <c r="A206" s="33">
        <v>35025</v>
      </c>
      <c r="B206" s="37">
        <v>663.32</v>
      </c>
      <c r="C206" s="31">
        <v>21.335491088498301</v>
      </c>
      <c r="D206" s="31">
        <v>2.5556562796245799</v>
      </c>
      <c r="E206" s="31" t="e">
        <f>COUNTIF(#REF!,"&lt;"&amp;C206)/COUNTA(#REF!)</f>
        <v>#REF!</v>
      </c>
      <c r="F206" s="29" t="s">
        <v>29</v>
      </c>
      <c r="G206" s="31">
        <v>2.3517331990200998</v>
      </c>
      <c r="H206" s="31">
        <v>0.25558110316143501</v>
      </c>
      <c r="I206" s="31">
        <v>2.21090774014234</v>
      </c>
      <c r="J206" s="31">
        <v>11.560007616825301</v>
      </c>
      <c r="K206" s="31">
        <v>3758.9323621609401</v>
      </c>
      <c r="L206" s="31">
        <v>545.77238522949995</v>
      </c>
    </row>
    <row r="207" spans="1:12" ht="14.25">
      <c r="A207" s="33">
        <v>35026</v>
      </c>
      <c r="B207" s="37">
        <v>658.37</v>
      </c>
      <c r="C207" s="31">
        <v>21.196832373466901</v>
      </c>
      <c r="D207" s="31">
        <v>2.5385526809803198</v>
      </c>
      <c r="E207" s="31" t="e">
        <f>COUNTIF(#REF!,"&lt;"&amp;C207)/COUNTA(#REF!)</f>
        <v>#REF!</v>
      </c>
      <c r="F207" s="29" t="s">
        <v>29</v>
      </c>
      <c r="G207" s="31">
        <v>2.3362758410050799</v>
      </c>
      <c r="H207" s="31">
        <v>0.25558110316143501</v>
      </c>
      <c r="I207" s="31">
        <v>2.21090774014234</v>
      </c>
      <c r="J207" s="31">
        <v>11.560007616825301</v>
      </c>
      <c r="K207" s="31">
        <v>3733.8610645983299</v>
      </c>
      <c r="L207" s="31">
        <v>541.81639300569998</v>
      </c>
    </row>
    <row r="208" spans="1:12" ht="14.25">
      <c r="A208" s="33">
        <v>35027</v>
      </c>
      <c r="B208" s="37">
        <v>659.37</v>
      </c>
      <c r="C208" s="31">
        <v>21.245403144833102</v>
      </c>
      <c r="D208" s="31">
        <v>2.5438892775622999</v>
      </c>
      <c r="E208" s="31" t="e">
        <f>COUNTIF(#REF!,"&lt;"&amp;C208)/COUNTA(#REF!)</f>
        <v>#REF!</v>
      </c>
      <c r="F208" s="29" t="s">
        <v>29</v>
      </c>
      <c r="G208" s="31">
        <v>2.3410606718259102</v>
      </c>
      <c r="H208" s="31">
        <v>0.25558110316143501</v>
      </c>
      <c r="I208" s="31">
        <v>2.21090774014234</v>
      </c>
      <c r="J208" s="31">
        <v>11.560007616825301</v>
      </c>
      <c r="K208" s="31">
        <v>3741.6415025596098</v>
      </c>
      <c r="L208" s="31">
        <v>542.77298194230002</v>
      </c>
    </row>
    <row r="209" spans="1:12" ht="14.25">
      <c r="A209" s="33">
        <v>35030</v>
      </c>
      <c r="B209" s="37">
        <v>645.03</v>
      </c>
      <c r="C209" s="31">
        <v>20.813459276469199</v>
      </c>
      <c r="D209" s="31">
        <v>2.4914651700761801</v>
      </c>
      <c r="E209" s="31" t="e">
        <f>COUNTIF(#REF!,"&lt;"&amp;C209)/COUNTA(#REF!)</f>
        <v>#REF!</v>
      </c>
      <c r="F209" s="29" t="s">
        <v>29</v>
      </c>
      <c r="G209" s="31">
        <v>2.29243637205562</v>
      </c>
      <c r="H209" s="31">
        <v>0.25558110316143501</v>
      </c>
      <c r="I209" s="31">
        <v>2.21090774014234</v>
      </c>
      <c r="J209" s="31">
        <v>11.560007616825301</v>
      </c>
      <c r="K209" s="31">
        <v>3664.6382929812203</v>
      </c>
      <c r="L209" s="31">
        <v>530.95685897650003</v>
      </c>
    </row>
    <row r="210" spans="1:12" ht="14.25">
      <c r="A210" s="33">
        <v>35031</v>
      </c>
      <c r="B210" s="37">
        <v>652.57000000000005</v>
      </c>
      <c r="C210" s="31">
        <v>21.0447160190215</v>
      </c>
      <c r="D210" s="31">
        <v>2.51984277776796</v>
      </c>
      <c r="E210" s="31" t="e">
        <f>COUNTIF(#REF!,"&lt;"&amp;C210)/COUNTA(#REF!)</f>
        <v>#REF!</v>
      </c>
      <c r="F210" s="29" t="s">
        <v>29</v>
      </c>
      <c r="G210" s="31">
        <v>2.3186520378380302</v>
      </c>
      <c r="H210" s="31">
        <v>0.25558110316143501</v>
      </c>
      <c r="I210" s="31">
        <v>2.21090774014234</v>
      </c>
      <c r="J210" s="31">
        <v>11.560007616825301</v>
      </c>
      <c r="K210" s="31">
        <v>3706.3373789355601</v>
      </c>
      <c r="L210" s="31">
        <v>537.36053868940007</v>
      </c>
    </row>
    <row r="211" spans="1:12" ht="14.25">
      <c r="A211" s="33">
        <v>35032</v>
      </c>
      <c r="B211" s="37">
        <v>641.59</v>
      </c>
      <c r="C211" s="31">
        <v>20.710910555083601</v>
      </c>
      <c r="D211" s="31">
        <v>2.4792675643031798</v>
      </c>
      <c r="E211" s="31" t="e">
        <f>COUNTIF(#REF!,"&lt;"&amp;C211)/COUNTA(#REF!)</f>
        <v>#REF!</v>
      </c>
      <c r="F211" s="29" t="s">
        <v>29</v>
      </c>
      <c r="G211" s="31">
        <v>2.2812566133985102</v>
      </c>
      <c r="H211" s="31">
        <v>0.25558110316143501</v>
      </c>
      <c r="I211" s="31">
        <v>2.21090774014234</v>
      </c>
      <c r="J211" s="31">
        <v>11.560007616825301</v>
      </c>
      <c r="K211" s="31">
        <v>3646.7453639732398</v>
      </c>
      <c r="L211" s="31">
        <v>527.55598784699998</v>
      </c>
    </row>
    <row r="212" spans="1:12" ht="14.25">
      <c r="A212" s="33">
        <v>35033</v>
      </c>
      <c r="B212" s="37">
        <v>641.14</v>
      </c>
      <c r="C212" s="31">
        <v>20.690972126501201</v>
      </c>
      <c r="D212" s="31">
        <v>2.47762971130757</v>
      </c>
      <c r="E212" s="31" t="e">
        <f>COUNTIF(#REF!,"&lt;"&amp;C212)/COUNTA(#REF!)</f>
        <v>#REF!</v>
      </c>
      <c r="F212" s="29" t="s">
        <v>29</v>
      </c>
      <c r="G212" s="31">
        <v>2.27944184145381</v>
      </c>
      <c r="H212" s="31">
        <v>0.25558110316143501</v>
      </c>
      <c r="I212" s="31">
        <v>2.21090774014234</v>
      </c>
      <c r="J212" s="31">
        <v>11.560007616825301</v>
      </c>
      <c r="K212" s="31">
        <v>3644.3386433790997</v>
      </c>
      <c r="L212" s="31">
        <v>527.2164946895</v>
      </c>
    </row>
    <row r="213" spans="1:12" ht="14.25">
      <c r="A213" s="33">
        <v>35034</v>
      </c>
      <c r="B213" s="37">
        <v>633.80999999999995</v>
      </c>
      <c r="C213" s="31">
        <v>20.457417590443299</v>
      </c>
      <c r="D213" s="31">
        <v>2.4502171568015898</v>
      </c>
      <c r="E213" s="31" t="e">
        <f>COUNTIF(#REF!,"&lt;"&amp;C213)/COUNTA(#REF!)</f>
        <v>#REF!</v>
      </c>
      <c r="F213" s="29" t="s">
        <v>29</v>
      </c>
      <c r="G213" s="31">
        <v>2.2541858784670299</v>
      </c>
      <c r="H213" s="31">
        <v>0.25558110316143501</v>
      </c>
      <c r="I213" s="31">
        <v>2.21090774014234</v>
      </c>
      <c r="J213" s="31">
        <v>11.560007616825301</v>
      </c>
      <c r="K213" s="31">
        <v>3603.9962909705605</v>
      </c>
      <c r="L213" s="31">
        <v>521.10942376370008</v>
      </c>
    </row>
    <row r="214" spans="1:12" ht="14.25">
      <c r="A214" s="33">
        <v>35037</v>
      </c>
      <c r="B214" s="37">
        <v>634.91999999999996</v>
      </c>
      <c r="C214" s="31">
        <v>20.4942640176513</v>
      </c>
      <c r="D214" s="31">
        <v>2.4548144934726399</v>
      </c>
      <c r="E214" s="31" t="e">
        <f>COUNTIF(#REF!,"&lt;"&amp;C214)/COUNTA(#REF!)</f>
        <v>#REF!</v>
      </c>
      <c r="F214" s="29" t="s">
        <v>29</v>
      </c>
      <c r="G214" s="31">
        <v>2.2582332122863802</v>
      </c>
      <c r="H214" s="31">
        <v>0.25535058350149498</v>
      </c>
      <c r="I214" s="31">
        <v>2.20891362675088</v>
      </c>
      <c r="J214" s="31">
        <v>11.560007616825301</v>
      </c>
      <c r="K214" s="31">
        <v>3610.8131348197103</v>
      </c>
      <c r="L214" s="31">
        <v>522.05989419089997</v>
      </c>
    </row>
    <row r="215" spans="1:12" ht="14.25">
      <c r="A215" s="33">
        <v>35038</v>
      </c>
      <c r="B215" s="37">
        <v>637.22</v>
      </c>
      <c r="C215" s="31">
        <v>20.575433997028799</v>
      </c>
      <c r="D215" s="31">
        <v>2.4643383298470098</v>
      </c>
      <c r="E215" s="31" t="e">
        <f>COUNTIF(#REF!,"&lt;"&amp;C215)/COUNTA(#REF!)</f>
        <v>#REF!</v>
      </c>
      <c r="F215" s="29" t="s">
        <v>29</v>
      </c>
      <c r="G215" s="31">
        <v>2.2672807625572098</v>
      </c>
      <c r="H215" s="31">
        <v>0.25535058350149498</v>
      </c>
      <c r="I215" s="31">
        <v>2.20891362675088</v>
      </c>
      <c r="J215" s="31">
        <v>11.560007616825301</v>
      </c>
      <c r="K215" s="31">
        <v>3624.8078054030498</v>
      </c>
      <c r="L215" s="31">
        <v>524.12885047980001</v>
      </c>
    </row>
    <row r="216" spans="1:12" ht="14.25">
      <c r="A216" s="33">
        <v>35039</v>
      </c>
      <c r="B216" s="37">
        <v>628.42999999999995</v>
      </c>
      <c r="C216" s="31">
        <v>20.342340285250302</v>
      </c>
      <c r="D216" s="31">
        <v>2.4351430996816901</v>
      </c>
      <c r="E216" s="31" t="e">
        <f>COUNTIF(#REF!,"&lt;"&amp;C216)/COUNTA(#REF!)</f>
        <v>#REF!</v>
      </c>
      <c r="F216" s="29" t="s">
        <v>29</v>
      </c>
      <c r="G216" s="31">
        <v>2.2400685264024101</v>
      </c>
      <c r="H216" s="31">
        <v>0.255005750276319</v>
      </c>
      <c r="I216" s="31">
        <v>2.2065239661821598</v>
      </c>
      <c r="J216" s="31">
        <v>11.5568991855341</v>
      </c>
      <c r="K216" s="31">
        <v>3586.6828211617799</v>
      </c>
      <c r="L216" s="31">
        <v>521.9565150162</v>
      </c>
    </row>
    <row r="217" spans="1:12" ht="14.25">
      <c r="A217" s="33">
        <v>35040</v>
      </c>
      <c r="B217" s="37">
        <v>631.84</v>
      </c>
      <c r="C217" s="31">
        <v>20.442410472367499</v>
      </c>
      <c r="D217" s="31">
        <v>2.4474348356623201</v>
      </c>
      <c r="E217" s="31" t="e">
        <f>COUNTIF(#REF!,"&lt;"&amp;C217)/COUNTA(#REF!)</f>
        <v>#REF!</v>
      </c>
      <c r="F217" s="29" t="s">
        <v>29</v>
      </c>
      <c r="G217" s="31">
        <v>2.2513972431670202</v>
      </c>
      <c r="H217" s="31">
        <v>0.25498663123590798</v>
      </c>
      <c r="I217" s="31">
        <v>2.20635853218378</v>
      </c>
      <c r="J217" s="31">
        <v>11.5568991855341</v>
      </c>
      <c r="K217" s="31">
        <v>3604.7688490703003</v>
      </c>
      <c r="L217" s="31">
        <v>525.11217528869997</v>
      </c>
    </row>
    <row r="218" spans="1:12" ht="14.25">
      <c r="A218" s="33">
        <v>35041</v>
      </c>
      <c r="B218" s="37">
        <v>636.78</v>
      </c>
      <c r="C218" s="31">
        <v>20.592782906285699</v>
      </c>
      <c r="D218" s="31">
        <v>2.4654435193098401</v>
      </c>
      <c r="E218" s="31" t="e">
        <f>COUNTIF(#REF!,"&lt;"&amp;C218)/COUNTA(#REF!)</f>
        <v>#REF!</v>
      </c>
      <c r="F218" s="29" t="s">
        <v>29</v>
      </c>
      <c r="G218" s="31">
        <v>2.2686354468033598</v>
      </c>
      <c r="H218" s="31">
        <v>0.25481469892970798</v>
      </c>
      <c r="I218" s="31">
        <v>2.20495030138694</v>
      </c>
      <c r="J218" s="31">
        <v>11.556482645864</v>
      </c>
      <c r="K218" s="31">
        <v>3633.3997442230798</v>
      </c>
      <c r="L218" s="31">
        <v>531.30940819809996</v>
      </c>
    </row>
    <row r="219" spans="1:12" ht="14.25">
      <c r="A219" s="33">
        <v>35044</v>
      </c>
      <c r="B219" s="37">
        <v>619.26</v>
      </c>
      <c r="C219" s="31">
        <v>20.060311658070798</v>
      </c>
      <c r="D219" s="31">
        <v>2.4014338003280802</v>
      </c>
      <c r="E219" s="31" t="e">
        <f>COUNTIF(#REF!,"&lt;"&amp;C219)/COUNTA(#REF!)</f>
        <v>#REF!</v>
      </c>
      <c r="F219" s="29" t="s">
        <v>29</v>
      </c>
      <c r="G219" s="31">
        <v>2.2092996714080901</v>
      </c>
      <c r="H219" s="31">
        <v>0.25481469892970798</v>
      </c>
      <c r="I219" s="31">
        <v>2.20495030138694</v>
      </c>
      <c r="J219" s="31">
        <v>11.556482645864</v>
      </c>
      <c r="K219" s="31">
        <v>3539.2542535755601</v>
      </c>
      <c r="L219" s="31">
        <v>516.72117275239998</v>
      </c>
    </row>
    <row r="220" spans="1:12" ht="14.25">
      <c r="A220" s="33">
        <v>35045</v>
      </c>
      <c r="B220" s="37">
        <v>629.45000000000005</v>
      </c>
      <c r="C220" s="31">
        <v>20.357022029927101</v>
      </c>
      <c r="D220" s="31">
        <v>2.4370533633577498</v>
      </c>
      <c r="E220" s="31" t="e">
        <f>COUNTIF(#REF!,"&lt;"&amp;C220)/COUNTA(#REF!)</f>
        <v>#REF!</v>
      </c>
      <c r="F220" s="29" t="s">
        <v>29</v>
      </c>
      <c r="G220" s="31">
        <v>2.2420014641054999</v>
      </c>
      <c r="H220" s="31">
        <v>0.254690178282656</v>
      </c>
      <c r="I220" s="31">
        <v>2.2038728053107701</v>
      </c>
      <c r="J220" s="31">
        <v>11.556482645864</v>
      </c>
      <c r="K220" s="31">
        <v>3591.6026884922699</v>
      </c>
      <c r="L220" s="31">
        <v>529.7431410465</v>
      </c>
    </row>
    <row r="221" spans="1:12" ht="14.25">
      <c r="A221" s="33">
        <v>35046</v>
      </c>
      <c r="B221" s="37">
        <v>613.79999999999995</v>
      </c>
      <c r="C221" s="31">
        <v>19.885896215529399</v>
      </c>
      <c r="D221" s="31">
        <v>2.3810802673575</v>
      </c>
      <c r="E221" s="31" t="e">
        <f>COUNTIF(#REF!,"&lt;"&amp;C221)/COUNTA(#REF!)</f>
        <v>#REF!</v>
      </c>
      <c r="F221" s="29" t="s">
        <v>29</v>
      </c>
      <c r="G221" s="31">
        <v>2.1902324251693002</v>
      </c>
      <c r="H221" s="31">
        <v>0.254690178282656</v>
      </c>
      <c r="I221" s="31">
        <v>2.2038728053107701</v>
      </c>
      <c r="J221" s="31">
        <v>11.556482645864</v>
      </c>
      <c r="K221" s="31">
        <v>3509.1969906547197</v>
      </c>
      <c r="L221" s="31">
        <v>514.85679832769995</v>
      </c>
    </row>
    <row r="222" spans="1:12" ht="14.25">
      <c r="A222" s="33">
        <v>35047</v>
      </c>
      <c r="B222" s="37">
        <v>614.75</v>
      </c>
      <c r="C222" s="31">
        <v>19.877294916781398</v>
      </c>
      <c r="D222" s="31">
        <v>2.3808241461170798</v>
      </c>
      <c r="E222" s="31" t="e">
        <f>COUNTIF(#REF!,"&lt;"&amp;C222)/COUNTA(#REF!)</f>
        <v>#REF!</v>
      </c>
      <c r="F222" s="29" t="s">
        <v>29</v>
      </c>
      <c r="G222" s="31">
        <v>2.1886481391983699</v>
      </c>
      <c r="H222" s="31">
        <v>0.254690178282656</v>
      </c>
      <c r="I222" s="31">
        <v>2.2038728053107701</v>
      </c>
      <c r="J222" s="31">
        <v>11.556482645864</v>
      </c>
      <c r="K222" s="31">
        <v>3508.8199193283899</v>
      </c>
      <c r="L222" s="31">
        <v>514.29169609999997</v>
      </c>
    </row>
    <row r="223" spans="1:12" ht="14.25">
      <c r="A223" s="33">
        <v>35048</v>
      </c>
      <c r="B223" s="37">
        <v>603.89</v>
      </c>
      <c r="C223" s="31">
        <v>19.5546610384588</v>
      </c>
      <c r="D223" s="31">
        <v>2.3425668644991302</v>
      </c>
      <c r="E223" s="31" t="e">
        <f>COUNTIF(#REF!,"&lt;"&amp;C223)/COUNTA(#REF!)</f>
        <v>#REF!</v>
      </c>
      <c r="F223" s="29" t="s">
        <v>29</v>
      </c>
      <c r="G223" s="31">
        <v>2.1544033452003299</v>
      </c>
      <c r="H223" s="31">
        <v>0.254690178282656</v>
      </c>
      <c r="I223" s="31">
        <v>2.2038728053107701</v>
      </c>
      <c r="J223" s="31">
        <v>11.556482645864</v>
      </c>
      <c r="K223" s="31">
        <v>3452.4961099560996</v>
      </c>
      <c r="L223" s="31">
        <v>505.70966143290002</v>
      </c>
    </row>
    <row r="224" spans="1:12" ht="14.25">
      <c r="A224" s="33">
        <v>35051</v>
      </c>
      <c r="B224" s="37">
        <v>592.14</v>
      </c>
      <c r="C224" s="31">
        <v>19.175585121446701</v>
      </c>
      <c r="D224" s="31">
        <v>2.2975754657786198</v>
      </c>
      <c r="E224" s="31" t="e">
        <f>COUNTIF(#REF!,"&lt;"&amp;C224)/COUNTA(#REF!)</f>
        <v>#REF!</v>
      </c>
      <c r="F224" s="29" t="s">
        <v>29</v>
      </c>
      <c r="G224" s="31">
        <v>2.1125292630483301</v>
      </c>
      <c r="H224" s="31">
        <v>0.25464660261778299</v>
      </c>
      <c r="I224" s="31">
        <v>2.2034957384626002</v>
      </c>
      <c r="J224" s="31">
        <v>11.556482645864</v>
      </c>
      <c r="K224" s="31">
        <v>3386.2580800241103</v>
      </c>
      <c r="L224" s="31">
        <v>496.47343160849999</v>
      </c>
    </row>
    <row r="225" spans="1:12" ht="14.25">
      <c r="A225" s="33">
        <v>35052</v>
      </c>
      <c r="B225" s="37">
        <v>592.05999999999995</v>
      </c>
      <c r="C225" s="31">
        <v>19.168349790674899</v>
      </c>
      <c r="D225" s="31">
        <v>2.2971235379928601</v>
      </c>
      <c r="E225" s="31" t="e">
        <f>COUNTIF(#REF!,"&lt;"&amp;C225)/COUNTA(#REF!)</f>
        <v>#REF!</v>
      </c>
      <c r="F225" s="29" t="s">
        <v>29</v>
      </c>
      <c r="G225" s="31">
        <v>2.1118723167968598</v>
      </c>
      <c r="H225" s="31">
        <v>0.25461335097052601</v>
      </c>
      <c r="I225" s="31">
        <v>2.2032080069072801</v>
      </c>
      <c r="J225" s="31">
        <v>11.556482645864</v>
      </c>
      <c r="K225" s="31">
        <v>3385.5927349347999</v>
      </c>
      <c r="L225" s="31">
        <v>497.3409626426</v>
      </c>
    </row>
    <row r="226" spans="1:12" ht="14.25">
      <c r="A226" s="33">
        <v>35053</v>
      </c>
      <c r="B226" s="37">
        <v>601.04</v>
      </c>
      <c r="C226" s="31">
        <v>19.452082426250801</v>
      </c>
      <c r="D226" s="31">
        <v>2.3308089734265098</v>
      </c>
      <c r="E226" s="31" t="e">
        <f>COUNTIF(#REF!,"&lt;"&amp;C226)/COUNTA(#REF!)</f>
        <v>#REF!</v>
      </c>
      <c r="F226" s="29" t="s">
        <v>29</v>
      </c>
      <c r="G226" s="31">
        <v>2.1434568794787601</v>
      </c>
      <c r="H226" s="31">
        <v>0.25461335097052601</v>
      </c>
      <c r="I226" s="31">
        <v>2.2032080069072801</v>
      </c>
      <c r="J226" s="31">
        <v>11.556482645864</v>
      </c>
      <c r="K226" s="31">
        <v>3435.1243497391197</v>
      </c>
      <c r="L226" s="31">
        <v>504.99897418309996</v>
      </c>
    </row>
    <row r="227" spans="1:12" ht="14.25">
      <c r="A227" s="33">
        <v>35054</v>
      </c>
      <c r="B227" s="37">
        <v>597.42999999999995</v>
      </c>
      <c r="C227" s="31">
        <v>19.335308028802601</v>
      </c>
      <c r="D227" s="31">
        <v>2.31652606325633</v>
      </c>
      <c r="E227" s="31" t="e">
        <f>COUNTIF(#REF!,"&lt;"&amp;C227)/COUNTA(#REF!)</f>
        <v>#REF!</v>
      </c>
      <c r="F227" s="29" t="s">
        <v>29</v>
      </c>
      <c r="G227" s="31">
        <v>2.1304250796078299</v>
      </c>
      <c r="H227" s="31">
        <v>0.25461335097052601</v>
      </c>
      <c r="I227" s="31">
        <v>2.2032080069072801</v>
      </c>
      <c r="J227" s="31">
        <v>11.556482645864</v>
      </c>
      <c r="K227" s="31">
        <v>3414.0044861033502</v>
      </c>
      <c r="L227" s="31">
        <v>501.65828998029997</v>
      </c>
    </row>
    <row r="228" spans="1:12" ht="14.25">
      <c r="A228" s="33">
        <v>35055</v>
      </c>
      <c r="B228" s="37">
        <v>594.24</v>
      </c>
      <c r="C228" s="31">
        <v>19.219320384288199</v>
      </c>
      <c r="D228" s="31">
        <v>2.3023226181329699</v>
      </c>
      <c r="E228" s="31" t="e">
        <f>COUNTIF(#REF!,"&lt;"&amp;C228)/COUNTA(#REF!)</f>
        <v>#REF!</v>
      </c>
      <c r="F228" s="29" t="s">
        <v>29</v>
      </c>
      <c r="G228" s="31">
        <v>2.1176038262260599</v>
      </c>
      <c r="H228" s="31">
        <v>0.25461335097052601</v>
      </c>
      <c r="I228" s="31">
        <v>2.2032080069072801</v>
      </c>
      <c r="J228" s="31">
        <v>11.556482645864</v>
      </c>
      <c r="K228" s="31">
        <v>3393.2470163248499</v>
      </c>
      <c r="L228" s="31">
        <v>499.24348265499998</v>
      </c>
    </row>
    <row r="229" spans="1:12" ht="14.25">
      <c r="A229" s="33">
        <v>35058</v>
      </c>
      <c r="B229" s="37">
        <v>580.03</v>
      </c>
      <c r="C229" s="31">
        <v>18.763547652450001</v>
      </c>
      <c r="D229" s="31">
        <v>2.24781752812707</v>
      </c>
      <c r="E229" s="31" t="e">
        <f>COUNTIF(#REF!,"&lt;"&amp;C229)/COUNTA(#REF!)</f>
        <v>#REF!</v>
      </c>
      <c r="F229" s="29" t="s">
        <v>29</v>
      </c>
      <c r="G229" s="31">
        <v>2.0676483407366</v>
      </c>
      <c r="H229" s="31">
        <v>0.25461335097052601</v>
      </c>
      <c r="I229" s="31">
        <v>2.2032080069072801</v>
      </c>
      <c r="J229" s="31">
        <v>11.556482645864</v>
      </c>
      <c r="K229" s="31">
        <v>3313.0025721437801</v>
      </c>
      <c r="L229" s="31">
        <v>486.42260565079999</v>
      </c>
    </row>
    <row r="230" spans="1:12" ht="14.25">
      <c r="A230" s="33">
        <v>35059</v>
      </c>
      <c r="B230" s="37">
        <v>572.22</v>
      </c>
      <c r="C230" s="31">
        <v>18.5419967641058</v>
      </c>
      <c r="D230" s="31">
        <v>2.2208479576531901</v>
      </c>
      <c r="E230" s="31" t="e">
        <f>COUNTIF(#REF!,"&lt;"&amp;C230)/COUNTA(#REF!)</f>
        <v>#REF!</v>
      </c>
      <c r="F230" s="29" t="s">
        <v>29</v>
      </c>
      <c r="G230" s="31">
        <v>2.0428694114514001</v>
      </c>
      <c r="H230" s="31">
        <v>0.254567797514136</v>
      </c>
      <c r="I230" s="31">
        <v>2.2028138259286401</v>
      </c>
      <c r="J230" s="31">
        <v>11.556482645864</v>
      </c>
      <c r="K230" s="31">
        <v>3273.2969558014397</v>
      </c>
      <c r="L230" s="31">
        <v>480.52139935419996</v>
      </c>
    </row>
    <row r="231" spans="1:12" ht="14.25">
      <c r="A231" s="33">
        <v>35060</v>
      </c>
      <c r="B231" s="37">
        <v>570.4</v>
      </c>
      <c r="C231" s="31">
        <v>18.502831112875501</v>
      </c>
      <c r="D231" s="31">
        <v>2.2155027684408601</v>
      </c>
      <c r="E231" s="31" t="e">
        <f>COUNTIF(#REF!,"&lt;"&amp;C231)/COUNTA(#REF!)</f>
        <v>#REF!</v>
      </c>
      <c r="F231" s="29" t="s">
        <v>29</v>
      </c>
      <c r="G231" s="31">
        <v>2.0380099747434</v>
      </c>
      <c r="H231" s="31">
        <v>0.254450289060421</v>
      </c>
      <c r="I231" s="31">
        <v>2.2017970074267099</v>
      </c>
      <c r="J231" s="31">
        <v>11.556482645864</v>
      </c>
      <c r="K231" s="31">
        <v>3265.4275671381097</v>
      </c>
      <c r="L231" s="31">
        <v>480.23093807390001</v>
      </c>
    </row>
    <row r="232" spans="1:12" ht="14.25">
      <c r="A232" s="33">
        <v>35061</v>
      </c>
      <c r="B232" s="37">
        <v>556.82000000000005</v>
      </c>
      <c r="C232" s="31">
        <v>18.1223368473139</v>
      </c>
      <c r="D232" s="31">
        <v>2.1689239092105499</v>
      </c>
      <c r="E232" s="31" t="e">
        <f>COUNTIF(#REF!,"&lt;"&amp;C232)/COUNTA(#REF!)</f>
        <v>#REF!</v>
      </c>
      <c r="F232" s="29" t="s">
        <v>29</v>
      </c>
      <c r="G232" s="31">
        <v>1.9949211788983101</v>
      </c>
      <c r="H232" s="31">
        <v>0.254393039847641</v>
      </c>
      <c r="I232" s="31">
        <v>2.2013016212912002</v>
      </c>
      <c r="J232" s="31">
        <v>11.556482645864</v>
      </c>
      <c r="K232" s="31">
        <v>3197.2511970593105</v>
      </c>
      <c r="L232" s="31">
        <v>468.47258923639998</v>
      </c>
    </row>
    <row r="233" spans="1:12" ht="14.25">
      <c r="A233" s="33">
        <v>35062</v>
      </c>
      <c r="B233" s="37">
        <v>555.29</v>
      </c>
      <c r="C233" s="31">
        <v>18.086074421175901</v>
      </c>
      <c r="D233" s="31">
        <v>2.1643051591943498</v>
      </c>
      <c r="E233" s="31" t="e">
        <f>COUNTIF(#REF!,"&lt;"&amp;C233)/COUNTA(#REF!)</f>
        <v>#REF!</v>
      </c>
      <c r="F233" s="29" t="s">
        <v>29</v>
      </c>
      <c r="G233" s="31">
        <v>1.99103388255756</v>
      </c>
      <c r="H233" s="31">
        <v>0.254393039847641</v>
      </c>
      <c r="I233" s="31">
        <v>2.2013016212912002</v>
      </c>
      <c r="J233" s="31">
        <v>11.556482645864</v>
      </c>
      <c r="K233" s="31">
        <v>3190.0831958733397</v>
      </c>
      <c r="L233" s="31">
        <v>466.54540361489995</v>
      </c>
    </row>
    <row r="234" spans="1:12" ht="14.25">
      <c r="A234" s="33">
        <v>35066</v>
      </c>
      <c r="B234" s="37">
        <v>537.87</v>
      </c>
      <c r="C234" s="31">
        <v>17.581902022050102</v>
      </c>
      <c r="D234" s="31">
        <v>2.04855447146985</v>
      </c>
      <c r="E234" s="31" t="e">
        <f>COUNTIF(#REF!,"&lt;"&amp;C234)/COUNTA(#REF!)</f>
        <v>#REF!</v>
      </c>
      <c r="F234" s="29" t="s">
        <v>29</v>
      </c>
      <c r="G234" s="31">
        <v>1.93547541067755</v>
      </c>
      <c r="H234" s="31">
        <v>0.254393039847641</v>
      </c>
      <c r="I234" s="31">
        <v>2.2633921098821901</v>
      </c>
      <c r="J234" s="31">
        <v>11.2394595146345</v>
      </c>
      <c r="K234" s="31">
        <v>3101.0278932634901</v>
      </c>
      <c r="L234" s="31">
        <v>452.99229544949998</v>
      </c>
    </row>
    <row r="235" spans="1:12" ht="14.25">
      <c r="A235" s="33">
        <v>35067</v>
      </c>
      <c r="B235" s="37">
        <v>542.41999999999996</v>
      </c>
      <c r="C235" s="31">
        <v>17.781545652731001</v>
      </c>
      <c r="D235" s="31">
        <v>2.0716102308931599</v>
      </c>
      <c r="E235" s="31" t="e">
        <f>COUNTIF(#REF!,"&lt;"&amp;C235)/COUNTA(#REF!)</f>
        <v>#REF!</v>
      </c>
      <c r="F235" s="29" t="s">
        <v>29</v>
      </c>
      <c r="G235" s="31">
        <v>1.95758606264656</v>
      </c>
      <c r="H235" s="31">
        <v>0.254393039847641</v>
      </c>
      <c r="I235" s="31">
        <v>2.2633921098821901</v>
      </c>
      <c r="J235" s="31">
        <v>11.2394595146345</v>
      </c>
      <c r="K235" s="31">
        <v>3135.9288705466402</v>
      </c>
      <c r="L235" s="31">
        <v>456.94502655440004</v>
      </c>
    </row>
    <row r="236" spans="1:12" ht="14.25">
      <c r="A236" s="33">
        <v>35068</v>
      </c>
      <c r="B236" s="37">
        <v>558.76</v>
      </c>
      <c r="C236" s="31">
        <v>18.289179025078901</v>
      </c>
      <c r="D236" s="31">
        <v>2.1323034585414198</v>
      </c>
      <c r="E236" s="31" t="e">
        <f>COUNTIF(#REF!,"&lt;"&amp;C236)/COUNTA(#REF!)</f>
        <v>#REF!</v>
      </c>
      <c r="F236" s="29" t="s">
        <v>29</v>
      </c>
      <c r="G236" s="31">
        <v>2.0144030190366999</v>
      </c>
      <c r="H236" s="31">
        <v>0.254393039847641</v>
      </c>
      <c r="I236" s="31">
        <v>2.2633921098821901</v>
      </c>
      <c r="J236" s="31">
        <v>11.2394595146345</v>
      </c>
      <c r="K236" s="31">
        <v>3227.8040901176396</v>
      </c>
      <c r="L236" s="31">
        <v>471.16366277980001</v>
      </c>
    </row>
    <row r="237" spans="1:12" ht="14.25">
      <c r="A237" s="33">
        <v>35069</v>
      </c>
      <c r="B237" s="37">
        <v>536.37</v>
      </c>
      <c r="C237" s="31">
        <v>17.5980066853285</v>
      </c>
      <c r="D237" s="31">
        <v>2.0515182679730599</v>
      </c>
      <c r="E237" s="31" t="e">
        <f>COUNTIF(#REF!,"&lt;"&amp;C237)/COUNTA(#REF!)</f>
        <v>#REF!</v>
      </c>
      <c r="F237" s="29" t="s">
        <v>29</v>
      </c>
      <c r="G237" s="31">
        <v>1.9378801916751001</v>
      </c>
      <c r="H237" s="31">
        <v>0.254393039847641</v>
      </c>
      <c r="I237" s="31">
        <v>2.2633921098821901</v>
      </c>
      <c r="J237" s="31">
        <v>11.2394595146345</v>
      </c>
      <c r="K237" s="31">
        <v>3105.5143815431202</v>
      </c>
      <c r="L237" s="31">
        <v>451.18794230370003</v>
      </c>
    </row>
    <row r="238" spans="1:12" ht="14.25">
      <c r="A238" s="33">
        <v>35072</v>
      </c>
      <c r="B238" s="37">
        <v>539.16999999999996</v>
      </c>
      <c r="C238" s="31">
        <v>17.697108643419501</v>
      </c>
      <c r="D238" s="31">
        <v>2.0634121874009201</v>
      </c>
      <c r="E238" s="31" t="e">
        <f>COUNTIF(#REF!,"&lt;"&amp;C238)/COUNTA(#REF!)</f>
        <v>#REF!</v>
      </c>
      <c r="F238" s="29" t="s">
        <v>29</v>
      </c>
      <c r="G238" s="31">
        <v>1.9492429063878001</v>
      </c>
      <c r="H238" s="31">
        <v>0.25417970664759398</v>
      </c>
      <c r="I238" s="31">
        <v>2.2614940364048199</v>
      </c>
      <c r="J238" s="31">
        <v>11.2394595146345</v>
      </c>
      <c r="K238" s="31">
        <v>3123.5189679086297</v>
      </c>
      <c r="L238" s="31">
        <v>454.73551393739996</v>
      </c>
    </row>
    <row r="239" spans="1:12" ht="14.25">
      <c r="A239" s="33">
        <v>35073</v>
      </c>
      <c r="B239" s="37">
        <v>558.62</v>
      </c>
      <c r="C239" s="31">
        <v>18.296109747217798</v>
      </c>
      <c r="D239" s="31">
        <v>2.1333938487664899</v>
      </c>
      <c r="E239" s="31" t="e">
        <f>COUNTIF(#REF!,"&lt;"&amp;C239)/COUNTA(#REF!)</f>
        <v>#REF!</v>
      </c>
      <c r="F239" s="29" t="s">
        <v>29</v>
      </c>
      <c r="G239" s="31">
        <v>2.0156490533873099</v>
      </c>
      <c r="H239" s="31">
        <v>0.25417970664759398</v>
      </c>
      <c r="I239" s="31">
        <v>2.2614940364048199</v>
      </c>
      <c r="J239" s="31">
        <v>11.2394595146345</v>
      </c>
      <c r="K239" s="31">
        <v>3229.4546835236602</v>
      </c>
      <c r="L239" s="31">
        <v>471.86741930610003</v>
      </c>
    </row>
    <row r="240" spans="1:12" ht="14.25">
      <c r="A240" s="33">
        <v>35074</v>
      </c>
      <c r="B240" s="37">
        <v>547.62</v>
      </c>
      <c r="C240" s="31">
        <v>17.9523510823736</v>
      </c>
      <c r="D240" s="31">
        <v>2.0936682028540701</v>
      </c>
      <c r="E240" s="31" t="e">
        <f>COUNTIF(#REF!,"&lt;"&amp;C240)/COUNTA(#REF!)</f>
        <v>#REF!</v>
      </c>
      <c r="F240" s="29" t="s">
        <v>29</v>
      </c>
      <c r="G240" s="31">
        <v>1.97821926288378</v>
      </c>
      <c r="H240" s="31">
        <v>0.25417970664759398</v>
      </c>
      <c r="I240" s="31">
        <v>2.2614940364048199</v>
      </c>
      <c r="J240" s="31">
        <v>11.2394595146345</v>
      </c>
      <c r="K240" s="31">
        <v>3169.3194331468799</v>
      </c>
      <c r="L240" s="31">
        <v>462.05577018400004</v>
      </c>
    </row>
    <row r="241" spans="1:12" ht="14.25">
      <c r="A241" s="33">
        <v>35075</v>
      </c>
      <c r="B241" s="37">
        <v>545.64</v>
      </c>
      <c r="C241" s="31">
        <v>17.8837468540627</v>
      </c>
      <c r="D241" s="31">
        <v>2.08573745102909</v>
      </c>
      <c r="E241" s="31" t="e">
        <f>COUNTIF(#REF!,"&lt;"&amp;C241)/COUNTA(#REF!)</f>
        <v>#REF!</v>
      </c>
      <c r="F241" s="29" t="s">
        <v>29</v>
      </c>
      <c r="G241" s="31">
        <v>1.9707454433570699</v>
      </c>
      <c r="H241" s="31">
        <v>0.25417970664759398</v>
      </c>
      <c r="I241" s="31">
        <v>2.2614940364048199</v>
      </c>
      <c r="J241" s="31">
        <v>11.2394595146345</v>
      </c>
      <c r="K241" s="31">
        <v>3157.3141469969096</v>
      </c>
      <c r="L241" s="31">
        <v>460.11840837680001</v>
      </c>
    </row>
    <row r="242" spans="1:12" ht="14.25">
      <c r="A242" s="33">
        <v>35076</v>
      </c>
      <c r="B242" s="37">
        <v>547.11</v>
      </c>
      <c r="C242" s="31">
        <v>17.912318832358601</v>
      </c>
      <c r="D242" s="31">
        <v>2.0887012562061402</v>
      </c>
      <c r="E242" s="31" t="e">
        <f>COUNTIF(#REF!,"&lt;"&amp;C242)/COUNTA(#REF!)</f>
        <v>#REF!</v>
      </c>
      <c r="F242" s="29" t="s">
        <v>29</v>
      </c>
      <c r="G242" s="31">
        <v>1.9738793057938899</v>
      </c>
      <c r="H242" s="31">
        <v>0.25417970664759398</v>
      </c>
      <c r="I242" s="31">
        <v>2.2614940364048199</v>
      </c>
      <c r="J242" s="31">
        <v>11.2394595146345</v>
      </c>
      <c r="K242" s="31">
        <v>3161.80064840667</v>
      </c>
      <c r="L242" s="31">
        <v>461.49185889889998</v>
      </c>
    </row>
    <row r="243" spans="1:12" ht="14.25">
      <c r="A243" s="33">
        <v>35079</v>
      </c>
      <c r="B243" s="37">
        <v>551.04</v>
      </c>
      <c r="C243" s="31">
        <v>18.0381534629655</v>
      </c>
      <c r="D243" s="31">
        <v>2.1034408280538299</v>
      </c>
      <c r="E243" s="31" t="e">
        <f>COUNTIF(#REF!,"&lt;"&amp;C243)/COUNTA(#REF!)</f>
        <v>#REF!</v>
      </c>
      <c r="F243" s="29" t="s">
        <v>29</v>
      </c>
      <c r="G243" s="31">
        <v>1.9877140493026899</v>
      </c>
      <c r="H243" s="31">
        <v>0.25417970664759398</v>
      </c>
      <c r="I243" s="31">
        <v>2.2614940364048199</v>
      </c>
      <c r="J243" s="31">
        <v>11.2394595146345</v>
      </c>
      <c r="K243" s="31">
        <v>3184.11288079834</v>
      </c>
      <c r="L243" s="31">
        <v>464.68792872440002</v>
      </c>
    </row>
    <row r="244" spans="1:12" ht="14.25">
      <c r="A244" s="33">
        <v>35080</v>
      </c>
      <c r="B244" s="37">
        <v>547.76</v>
      </c>
      <c r="C244" s="31">
        <v>17.955940444339699</v>
      </c>
      <c r="D244" s="31">
        <v>2.0938107440504701</v>
      </c>
      <c r="E244" s="31" t="e">
        <f>COUNTIF(#REF!,"&lt;"&amp;C244)/COUNTA(#REF!)</f>
        <v>#REF!</v>
      </c>
      <c r="F244" s="29" t="s">
        <v>29</v>
      </c>
      <c r="G244" s="31">
        <v>1.97846280928373</v>
      </c>
      <c r="H244" s="31">
        <v>0.25417970664759398</v>
      </c>
      <c r="I244" s="31">
        <v>2.2614940364048199</v>
      </c>
      <c r="J244" s="31">
        <v>11.2394595146345</v>
      </c>
      <c r="K244" s="31">
        <v>3169.53520687031</v>
      </c>
      <c r="L244" s="31">
        <v>461.44523781800001</v>
      </c>
    </row>
    <row r="245" spans="1:12" ht="14.25">
      <c r="A245" s="33">
        <v>35081</v>
      </c>
      <c r="B245" s="37">
        <v>537.30999999999995</v>
      </c>
      <c r="C245" s="31">
        <v>17.638116574969199</v>
      </c>
      <c r="D245" s="31">
        <v>2.0562937069712799</v>
      </c>
      <c r="E245" s="31" t="e">
        <f>COUNTIF(#REF!,"&lt;"&amp;C245)/COUNTA(#REF!)</f>
        <v>#REF!</v>
      </c>
      <c r="F245" s="29" t="s">
        <v>29</v>
      </c>
      <c r="G245" s="31">
        <v>1.9431936029071</v>
      </c>
      <c r="H245" s="31">
        <v>0.25417970664759398</v>
      </c>
      <c r="I245" s="31">
        <v>2.2614940364048199</v>
      </c>
      <c r="J245" s="31">
        <v>11.2394595146345</v>
      </c>
      <c r="K245" s="31">
        <v>3112.7432689084803</v>
      </c>
      <c r="L245" s="31">
        <v>452.02811434370005</v>
      </c>
    </row>
    <row r="246" spans="1:12" ht="14.25">
      <c r="A246" s="33">
        <v>35082</v>
      </c>
      <c r="B246" s="37">
        <v>517.63</v>
      </c>
      <c r="C246" s="31">
        <v>17.0439138779812</v>
      </c>
      <c r="D246" s="31">
        <v>1.98992888280484</v>
      </c>
      <c r="E246" s="31" t="e">
        <f>COUNTIF(#REF!,"&lt;"&amp;C246)/COUNTA(#REF!)</f>
        <v>#REF!</v>
      </c>
      <c r="F246" s="29" t="s">
        <v>29</v>
      </c>
      <c r="G246" s="31">
        <v>1.88002161315504</v>
      </c>
      <c r="H246" s="31">
        <v>0.254523549186285</v>
      </c>
      <c r="I246" s="31">
        <v>2.2612770342405102</v>
      </c>
      <c r="J246" s="31">
        <v>11.255743782484901</v>
      </c>
      <c r="K246" s="31">
        <v>3014.6183798391398</v>
      </c>
      <c r="L246" s="31">
        <v>438.47781022470002</v>
      </c>
    </row>
    <row r="247" spans="1:12" ht="14.25">
      <c r="A247" s="33">
        <v>35083</v>
      </c>
      <c r="B247" s="37">
        <v>523.51</v>
      </c>
      <c r="C247" s="31">
        <v>17.224377026246898</v>
      </c>
      <c r="D247" s="31">
        <v>2.01156445667382</v>
      </c>
      <c r="E247" s="31" t="e">
        <f>COUNTIF(#REF!,"&lt;"&amp;C247)/COUNTA(#REF!)</f>
        <v>#REF!</v>
      </c>
      <c r="F247" s="29" t="s">
        <v>29</v>
      </c>
      <c r="G247" s="31">
        <v>1.9005302262831301</v>
      </c>
      <c r="H247" s="31">
        <v>0.254523549186285</v>
      </c>
      <c r="I247" s="31">
        <v>2.2612770342405102</v>
      </c>
      <c r="J247" s="31">
        <v>11.255743782484901</v>
      </c>
      <c r="K247" s="31">
        <v>3047.3949273868498</v>
      </c>
      <c r="L247" s="31">
        <v>443.56612826400004</v>
      </c>
    </row>
    <row r="248" spans="1:12" ht="14.25">
      <c r="A248" s="33">
        <v>35086</v>
      </c>
      <c r="B248" s="37">
        <v>516.46</v>
      </c>
      <c r="C248" s="31">
        <v>17.020213882586699</v>
      </c>
      <c r="D248" s="31">
        <v>1.9878237682164299</v>
      </c>
      <c r="E248" s="31" t="e">
        <f>COUNTIF(#REF!,"&lt;"&amp;C248)/COUNTA(#REF!)</f>
        <v>#REF!</v>
      </c>
      <c r="F248" s="29" t="s">
        <v>29</v>
      </c>
      <c r="G248" s="31">
        <v>1.8779338467184801</v>
      </c>
      <c r="H248" s="31">
        <v>0.254523549186285</v>
      </c>
      <c r="I248" s="31">
        <v>2.2612770342405102</v>
      </c>
      <c r="J248" s="31">
        <v>11.255743782484901</v>
      </c>
      <c r="K248" s="31">
        <v>3011.4292622858898</v>
      </c>
      <c r="L248" s="31">
        <v>438.4596535169</v>
      </c>
    </row>
    <row r="249" spans="1:12" ht="14.25">
      <c r="A249" s="33">
        <v>35087</v>
      </c>
      <c r="B249" s="37">
        <v>519.6</v>
      </c>
      <c r="C249" s="31">
        <v>17.128584013185701</v>
      </c>
      <c r="D249" s="31">
        <v>2.0007539937410499</v>
      </c>
      <c r="E249" s="31" t="e">
        <f>COUNTIF(#REF!,"&lt;"&amp;C249)/COUNTA(#REF!)</f>
        <v>#REF!</v>
      </c>
      <c r="F249" s="29" t="s">
        <v>29</v>
      </c>
      <c r="G249" s="31">
        <v>1.8898176030482601</v>
      </c>
      <c r="H249" s="31">
        <v>0.254523549186285</v>
      </c>
      <c r="I249" s="31">
        <v>2.2612770342405102</v>
      </c>
      <c r="J249" s="31">
        <v>11.255743782484901</v>
      </c>
      <c r="K249" s="31">
        <v>3031.0177490196602</v>
      </c>
      <c r="L249" s="31">
        <v>441.28714425589999</v>
      </c>
    </row>
    <row r="250" spans="1:12" ht="14.25">
      <c r="A250" s="33">
        <v>35088</v>
      </c>
      <c r="B250" s="37">
        <v>522.63</v>
      </c>
      <c r="C250" s="31">
        <v>17.205734327261698</v>
      </c>
      <c r="D250" s="31">
        <v>2.0100774068623801</v>
      </c>
      <c r="E250" s="31" t="e">
        <f>COUNTIF(#REF!,"&lt;"&amp;C250)/COUNTA(#REF!)</f>
        <v>#REF!</v>
      </c>
      <c r="F250" s="29" t="s">
        <v>29</v>
      </c>
      <c r="G250" s="31">
        <v>1.8981965300200501</v>
      </c>
      <c r="H250" s="31">
        <v>0.25456670311378499</v>
      </c>
      <c r="I250" s="31">
        <v>2.2612770342405102</v>
      </c>
      <c r="J250" s="31">
        <v>11.2576521699512</v>
      </c>
      <c r="K250" s="31">
        <v>3045.1421394947497</v>
      </c>
      <c r="L250" s="31">
        <v>444.12466753199999</v>
      </c>
    </row>
    <row r="251" spans="1:12" ht="14.25">
      <c r="A251" s="33">
        <v>35089</v>
      </c>
      <c r="B251" s="37">
        <v>521.37</v>
      </c>
      <c r="C251" s="31">
        <v>17.1631959143239</v>
      </c>
      <c r="D251" s="31">
        <v>2.0059124251568101</v>
      </c>
      <c r="E251" s="31" t="e">
        <f>COUNTIF(#REF!,"&lt;"&amp;C251)/COUNTA(#REF!)</f>
        <v>#REF!</v>
      </c>
      <c r="F251" s="29" t="s">
        <v>29</v>
      </c>
      <c r="G251" s="31">
        <v>1.8941983531975899</v>
      </c>
      <c r="H251" s="31">
        <v>0.25456670311378499</v>
      </c>
      <c r="I251" s="31">
        <v>2.2612770342405102</v>
      </c>
      <c r="J251" s="31">
        <v>11.2576521699512</v>
      </c>
      <c r="K251" s="31">
        <v>3038.8324514904198</v>
      </c>
      <c r="L251" s="31">
        <v>443.31445973940004</v>
      </c>
    </row>
    <row r="252" spans="1:12" ht="14.25">
      <c r="A252" s="33">
        <v>35090</v>
      </c>
      <c r="B252" s="37">
        <v>525.57000000000005</v>
      </c>
      <c r="C252" s="31">
        <v>17.290434802968502</v>
      </c>
      <c r="D252" s="31">
        <v>2.0203908815929301</v>
      </c>
      <c r="E252" s="31" t="e">
        <f>COUNTIF(#REF!,"&lt;"&amp;C252)/COUNTA(#REF!)</f>
        <v>#REF!</v>
      </c>
      <c r="F252" s="29" t="s">
        <v>29</v>
      </c>
      <c r="G252" s="31">
        <v>1.9082610098823201</v>
      </c>
      <c r="H252" s="31">
        <v>0.25456670311378499</v>
      </c>
      <c r="I252" s="31">
        <v>2.2612770342405102</v>
      </c>
      <c r="J252" s="31">
        <v>11.2576521699512</v>
      </c>
      <c r="K252" s="31">
        <v>3060.7664116742103</v>
      </c>
      <c r="L252" s="31">
        <v>447.53063543480005</v>
      </c>
    </row>
    <row r="253" spans="1:12" ht="14.25">
      <c r="A253" s="33">
        <v>35093</v>
      </c>
      <c r="B253" s="37">
        <v>529.14</v>
      </c>
      <c r="C253" s="31">
        <v>17.388866370553</v>
      </c>
      <c r="D253" s="31">
        <v>2.0315796635108101</v>
      </c>
      <c r="E253" s="31" t="e">
        <f>COUNTIF(#REF!,"&lt;"&amp;C253)/COUNTA(#REF!)</f>
        <v>#REF!</v>
      </c>
      <c r="F253" s="29" t="s">
        <v>29</v>
      </c>
      <c r="G253" s="31">
        <v>1.91898651884553</v>
      </c>
      <c r="H253" s="31">
        <v>0.25456670311378499</v>
      </c>
      <c r="I253" s="31">
        <v>2.2612770342405102</v>
      </c>
      <c r="J253" s="31">
        <v>11.2576521699512</v>
      </c>
      <c r="K253" s="31">
        <v>3077.7167197526201</v>
      </c>
      <c r="L253" s="31">
        <v>451.37586471589998</v>
      </c>
    </row>
    <row r="254" spans="1:12" ht="14.25">
      <c r="A254" s="33">
        <v>35094</v>
      </c>
      <c r="B254" s="37">
        <v>532.57000000000005</v>
      </c>
      <c r="C254" s="31">
        <v>17.468746898609801</v>
      </c>
      <c r="D254" s="31">
        <v>2.04458392121987</v>
      </c>
      <c r="E254" s="31" t="e">
        <f>COUNTIF(#REF!,"&lt;"&amp;C254)/COUNTA(#REF!)</f>
        <v>#REF!</v>
      </c>
      <c r="F254" s="29" t="s">
        <v>29</v>
      </c>
      <c r="G254" s="31">
        <v>1.92920895032096</v>
      </c>
      <c r="H254" s="31">
        <v>0.25499544515864297</v>
      </c>
      <c r="I254" s="31">
        <v>2.2609560375623698</v>
      </c>
      <c r="J254" s="31">
        <v>11.278213327560501</v>
      </c>
      <c r="K254" s="31">
        <v>3099.3213869135197</v>
      </c>
      <c r="L254" s="31">
        <v>456.18462198190002</v>
      </c>
    </row>
    <row r="255" spans="1:12" ht="14.25">
      <c r="A255" s="33">
        <v>35095</v>
      </c>
      <c r="B255" s="37">
        <v>537.35</v>
      </c>
      <c r="C255" s="31">
        <v>17.6226703905763</v>
      </c>
      <c r="D255" s="31">
        <v>2.0625815323699701</v>
      </c>
      <c r="E255" s="31" t="e">
        <f>COUNTIF(#REF!,"&lt;"&amp;C255)/COUNTA(#REF!)</f>
        <v>#REF!</v>
      </c>
      <c r="F255" s="29" t="s">
        <v>29</v>
      </c>
      <c r="G255" s="31">
        <v>1.94626601513362</v>
      </c>
      <c r="H255" s="31">
        <v>0.25499544515864297</v>
      </c>
      <c r="I255" s="31">
        <v>2.2609560375623698</v>
      </c>
      <c r="J255" s="31">
        <v>11.278213327560501</v>
      </c>
      <c r="K255" s="31">
        <v>3126.6034077549903</v>
      </c>
      <c r="L255" s="31">
        <v>459.97293416650001</v>
      </c>
    </row>
    <row r="256" spans="1:12" ht="14.25">
      <c r="A256" s="33">
        <v>35096</v>
      </c>
      <c r="B256" s="37">
        <v>536.67999999999995</v>
      </c>
      <c r="C256" s="31">
        <v>17.613761737554</v>
      </c>
      <c r="D256" s="31">
        <v>2.0613961533874301</v>
      </c>
      <c r="E256" s="31" t="e">
        <f>COUNTIF(#REF!,"&lt;"&amp;C256)/COUNTA(#REF!)</f>
        <v>#REF!</v>
      </c>
      <c r="F256" s="29" t="s">
        <v>29</v>
      </c>
      <c r="G256" s="31">
        <v>1.9452913960648901</v>
      </c>
      <c r="H256" s="31">
        <v>0.25499544515864297</v>
      </c>
      <c r="I256" s="31">
        <v>2.2609560375623698</v>
      </c>
      <c r="J256" s="31">
        <v>11.278213327560501</v>
      </c>
      <c r="K256" s="31">
        <v>3124.80652850047</v>
      </c>
      <c r="L256" s="31">
        <v>459.16199212309999</v>
      </c>
    </row>
    <row r="257" spans="1:12" ht="14.25">
      <c r="A257" s="33">
        <v>35097</v>
      </c>
      <c r="B257" s="37">
        <v>536.04</v>
      </c>
      <c r="C257" s="31">
        <v>17.602319480753799</v>
      </c>
      <c r="D257" s="31">
        <v>2.060092620996</v>
      </c>
      <c r="E257" s="31" t="e">
        <f>COUNTIF(#REF!,"&lt;"&amp;C257)/COUNTA(#REF!)</f>
        <v>#REF!</v>
      </c>
      <c r="F257" s="29" t="s">
        <v>29</v>
      </c>
      <c r="G257" s="31">
        <v>1.94351886105341</v>
      </c>
      <c r="H257" s="31">
        <v>0.254921803630904</v>
      </c>
      <c r="I257" s="31">
        <v>2.2601769000268899</v>
      </c>
      <c r="J257" s="31">
        <v>11.278842980293801</v>
      </c>
      <c r="K257" s="31">
        <v>3122.8305441559901</v>
      </c>
      <c r="L257" s="31">
        <v>459.25747598290002</v>
      </c>
    </row>
    <row r="258" spans="1:12" ht="14.25">
      <c r="A258" s="33">
        <v>35100</v>
      </c>
      <c r="B258" s="37">
        <v>522.85</v>
      </c>
      <c r="C258" s="31">
        <v>17.217616674915998</v>
      </c>
      <c r="D258" s="31">
        <v>2.0142660612160999</v>
      </c>
      <c r="E258" s="31" t="e">
        <f>COUNTIF(#REF!,"&lt;"&amp;C258)/COUNTA(#REF!)</f>
        <v>#REF!</v>
      </c>
      <c r="F258" s="29" t="s">
        <v>29</v>
      </c>
      <c r="G258" s="31">
        <v>1.8994151935594099</v>
      </c>
      <c r="H258" s="31">
        <v>0.25481108100257299</v>
      </c>
      <c r="I258" s="31">
        <v>2.2598874457851301</v>
      </c>
      <c r="J258" s="31">
        <v>11.2753881383702</v>
      </c>
      <c r="K258" s="31">
        <v>3056.2190625728699</v>
      </c>
      <c r="L258" s="31">
        <v>448.68774407199999</v>
      </c>
    </row>
    <row r="259" spans="1:12" ht="14.25">
      <c r="A259" s="33">
        <v>35101</v>
      </c>
      <c r="B259" s="37">
        <v>520.69000000000005</v>
      </c>
      <c r="C259" s="31">
        <v>17.143384522624601</v>
      </c>
      <c r="D259" s="31">
        <v>2.0059003413971301</v>
      </c>
      <c r="E259" s="31" t="e">
        <f>COUNTIF(#REF!,"&lt;"&amp;C259)/COUNTA(#REF!)</f>
        <v>#REF!</v>
      </c>
      <c r="F259" s="29" t="s">
        <v>29</v>
      </c>
      <c r="G259" s="31">
        <v>1.8912519805729999</v>
      </c>
      <c r="H259" s="31">
        <v>0.25481108100257299</v>
      </c>
      <c r="I259" s="31">
        <v>2.2598874457851301</v>
      </c>
      <c r="J259" s="31">
        <v>11.2753881383702</v>
      </c>
      <c r="K259" s="31">
        <v>3043.5258673316102</v>
      </c>
      <c r="L259" s="31">
        <v>447.05596424190003</v>
      </c>
    </row>
    <row r="260" spans="1:12" ht="14.25">
      <c r="A260" s="33">
        <v>35102</v>
      </c>
      <c r="B260" s="37">
        <v>524.29999999999995</v>
      </c>
      <c r="C260" s="31">
        <v>17.231695110422201</v>
      </c>
      <c r="D260" s="31">
        <v>2.0161994640283298</v>
      </c>
      <c r="E260" s="31" t="e">
        <f>COUNTIF(#REF!,"&lt;"&amp;C260)/COUNTA(#REF!)</f>
        <v>#REF!</v>
      </c>
      <c r="F260" s="29" t="s">
        <v>29</v>
      </c>
      <c r="G260" s="31">
        <v>1.901036939942</v>
      </c>
      <c r="H260" s="31">
        <v>0.25481108100257299</v>
      </c>
      <c r="I260" s="31">
        <v>2.2598874457851301</v>
      </c>
      <c r="J260" s="31">
        <v>11.2753881383702</v>
      </c>
      <c r="K260" s="31">
        <v>3059.1525889049499</v>
      </c>
      <c r="L260" s="31">
        <v>450.09236683309996</v>
      </c>
    </row>
    <row r="261" spans="1:12" ht="14.25">
      <c r="A261" s="33">
        <v>35103</v>
      </c>
      <c r="B261" s="37">
        <v>521.86</v>
      </c>
      <c r="C261" s="31">
        <v>17.162521670105502</v>
      </c>
      <c r="D261" s="31">
        <v>2.0078927272051099</v>
      </c>
      <c r="E261" s="31" t="e">
        <f>COUNTIF(#REF!,"&lt;"&amp;C261)/COUNTA(#REF!)</f>
        <v>#REF!</v>
      </c>
      <c r="F261" s="29" t="s">
        <v>29</v>
      </c>
      <c r="G261" s="31">
        <v>1.8932882077739499</v>
      </c>
      <c r="H261" s="31">
        <v>0.25481108100257299</v>
      </c>
      <c r="I261" s="31">
        <v>2.2598874457851301</v>
      </c>
      <c r="J261" s="31">
        <v>11.2753881383702</v>
      </c>
      <c r="K261" s="31">
        <v>3046.5488877774101</v>
      </c>
      <c r="L261" s="31">
        <v>448.14840286359998</v>
      </c>
    </row>
    <row r="262" spans="1:12" ht="14.25">
      <c r="A262" s="33">
        <v>35104</v>
      </c>
      <c r="B262" s="37">
        <v>525.41</v>
      </c>
      <c r="C262" s="31">
        <v>17.2743744030969</v>
      </c>
      <c r="D262" s="31">
        <v>2.0207113550557598</v>
      </c>
      <c r="E262" s="31" t="e">
        <f>COUNTIF(#REF!,"&lt;"&amp;C262)/COUNTA(#REF!)</f>
        <v>#REF!</v>
      </c>
      <c r="F262" s="29" t="s">
        <v>29</v>
      </c>
      <c r="G262" s="31">
        <v>1.9054320568716701</v>
      </c>
      <c r="H262" s="31">
        <v>0.25481108100257299</v>
      </c>
      <c r="I262" s="31">
        <v>2.2598874457851301</v>
      </c>
      <c r="J262" s="31">
        <v>11.2753881383702</v>
      </c>
      <c r="K262" s="31">
        <v>3065.9984210578004</v>
      </c>
      <c r="L262" s="31">
        <v>451.12787138370004</v>
      </c>
    </row>
    <row r="263" spans="1:12" ht="14.25">
      <c r="A263" s="33">
        <v>35107</v>
      </c>
      <c r="B263" s="37">
        <v>525.77</v>
      </c>
      <c r="C263" s="31">
        <v>17.272588398633701</v>
      </c>
      <c r="D263" s="31">
        <v>2.02103768990224</v>
      </c>
      <c r="E263" s="31" t="e">
        <f>COUNTIF(#REF!,"&lt;"&amp;C263)/COUNTA(#REF!)</f>
        <v>#REF!</v>
      </c>
      <c r="F263" s="29" t="s">
        <v>29</v>
      </c>
      <c r="G263" s="31">
        <v>1.9055983686225499</v>
      </c>
      <c r="H263" s="31">
        <v>0.25490977023717998</v>
      </c>
      <c r="I263" s="31">
        <v>2.2598874457851301</v>
      </c>
      <c r="J263" s="31">
        <v>11.279755136151</v>
      </c>
      <c r="K263" s="31">
        <v>3066.4935645732503</v>
      </c>
      <c r="L263" s="31">
        <v>451.77071102339994</v>
      </c>
    </row>
    <row r="264" spans="1:12" ht="14.25">
      <c r="A264" s="33">
        <v>35108</v>
      </c>
      <c r="B264" s="37">
        <v>529.58000000000004</v>
      </c>
      <c r="C264" s="31">
        <v>17.3790205887783</v>
      </c>
      <c r="D264" s="31">
        <v>2.0343855375070898</v>
      </c>
      <c r="E264" s="31" t="e">
        <f>COUNTIF(#REF!,"&lt;"&amp;C264)/COUNTA(#REF!)</f>
        <v>#REF!</v>
      </c>
      <c r="F264" s="29" t="s">
        <v>29</v>
      </c>
      <c r="G264" s="31">
        <v>1.9170256780913599</v>
      </c>
      <c r="H264" s="31">
        <v>0.25498247796323298</v>
      </c>
      <c r="I264" s="31">
        <v>2.2598874457851301</v>
      </c>
      <c r="J264" s="31">
        <v>11.2829724524023</v>
      </c>
      <c r="K264" s="31">
        <v>3086.7460759369301</v>
      </c>
      <c r="L264" s="31">
        <v>455.78020904989995</v>
      </c>
    </row>
    <row r="265" spans="1:12" ht="14.25">
      <c r="A265" s="33">
        <v>35109</v>
      </c>
      <c r="B265" s="37">
        <v>529.25</v>
      </c>
      <c r="C265" s="31">
        <v>17.3811422828833</v>
      </c>
      <c r="D265" s="31">
        <v>2.03480478547166</v>
      </c>
      <c r="E265" s="31" t="e">
        <f>COUNTIF(#REF!,"&lt;"&amp;C265)/COUNTA(#REF!)</f>
        <v>#REF!</v>
      </c>
      <c r="F265" s="29" t="s">
        <v>29</v>
      </c>
      <c r="G265" s="31">
        <v>1.91696126589383</v>
      </c>
      <c r="H265" s="31">
        <v>0.25498247796323298</v>
      </c>
      <c r="I265" s="31">
        <v>2.2598874457851301</v>
      </c>
      <c r="J265" s="31">
        <v>11.2829724524023</v>
      </c>
      <c r="K265" s="31">
        <v>3087.3821952887597</v>
      </c>
      <c r="L265" s="31">
        <v>455.28643540849998</v>
      </c>
    </row>
    <row r="266" spans="1:12" ht="14.25">
      <c r="A266" s="33">
        <v>35110</v>
      </c>
      <c r="B266" s="37">
        <v>536.98</v>
      </c>
      <c r="C266" s="31">
        <v>17.637993886767902</v>
      </c>
      <c r="D266" s="31">
        <v>2.0656106606378599</v>
      </c>
      <c r="E266" s="31" t="e">
        <f>COUNTIF(#REF!,"&lt;"&amp;C266)/COUNTA(#REF!)</f>
        <v>#REF!</v>
      </c>
      <c r="F266" s="29" t="s">
        <v>29</v>
      </c>
      <c r="G266" s="31">
        <v>1.94419021767214</v>
      </c>
      <c r="H266" s="31">
        <v>0.25499992151274897</v>
      </c>
      <c r="I266" s="31">
        <v>2.2586495352628302</v>
      </c>
      <c r="J266" s="31">
        <v>11.2899286733777</v>
      </c>
      <c r="K266" s="31">
        <v>3136.1172084933901</v>
      </c>
      <c r="L266" s="31">
        <v>464.23946013730006</v>
      </c>
    </row>
    <row r="267" spans="1:12" ht="14.25">
      <c r="A267" s="33">
        <v>35111</v>
      </c>
      <c r="B267" s="37">
        <v>552.94000000000005</v>
      </c>
      <c r="C267" s="31">
        <v>18.172996441094799</v>
      </c>
      <c r="D267" s="31">
        <v>2.12772648659005</v>
      </c>
      <c r="E267" s="31" t="e">
        <f>COUNTIF(#REF!,"&lt;"&amp;C267)/COUNTA(#REF!)</f>
        <v>#REF!</v>
      </c>
      <c r="F267" s="29" t="s">
        <v>29</v>
      </c>
      <c r="G267" s="31">
        <v>2.0022212882836898</v>
      </c>
      <c r="H267" s="31">
        <v>0.25439820171667998</v>
      </c>
      <c r="I267" s="31">
        <v>2.2534491544513302</v>
      </c>
      <c r="J267" s="31">
        <v>11.2892807549776</v>
      </c>
      <c r="K267" s="31">
        <v>3230.42467620769</v>
      </c>
      <c r="L267" s="31">
        <v>479.43375748609998</v>
      </c>
    </row>
    <row r="268" spans="1:12" ht="14.25">
      <c r="A268" s="33">
        <v>35128</v>
      </c>
      <c r="B268" s="37">
        <v>601.98</v>
      </c>
      <c r="C268" s="31">
        <v>19.698233599608798</v>
      </c>
      <c r="D268" s="31">
        <v>2.30602203897495</v>
      </c>
      <c r="E268" s="31" t="e">
        <f>COUNTIF(#REF!,"&lt;"&amp;C268)/COUNTA(#REF!)</f>
        <v>#REF!</v>
      </c>
      <c r="F268" s="29" t="s">
        <v>29</v>
      </c>
      <c r="G268" s="31">
        <v>2.1706674968415398</v>
      </c>
      <c r="H268" s="31">
        <v>0.25439820171667998</v>
      </c>
      <c r="I268" s="31">
        <v>2.2534491544513302</v>
      </c>
      <c r="J268" s="31">
        <v>11.2892807549776</v>
      </c>
      <c r="K268" s="31">
        <v>3501.1222286009697</v>
      </c>
      <c r="L268" s="31">
        <v>522.93963335310002</v>
      </c>
    </row>
    <row r="269" spans="1:12" ht="14.25">
      <c r="A269" s="33">
        <v>35129</v>
      </c>
      <c r="B269" s="37">
        <v>587.05999999999995</v>
      </c>
      <c r="C269" s="31">
        <v>19.2596027600644</v>
      </c>
      <c r="D269" s="31">
        <v>2.25462675599778</v>
      </c>
      <c r="E269" s="31" t="e">
        <f>COUNTIF(#REF!,"&lt;"&amp;C269)/COUNTA(#REF!)</f>
        <v>#REF!</v>
      </c>
      <c r="F269" s="29" t="s">
        <v>29</v>
      </c>
      <c r="G269" s="31">
        <v>2.1229125959378599</v>
      </c>
      <c r="H269" s="31">
        <v>0.25402117349285303</v>
      </c>
      <c r="I269" s="31">
        <v>2.2501094534375099</v>
      </c>
      <c r="J269" s="31">
        <v>11.2892807549776</v>
      </c>
      <c r="K269" s="31">
        <v>3423.0912450997898</v>
      </c>
      <c r="L269" s="31">
        <v>509.96681458749998</v>
      </c>
    </row>
    <row r="270" spans="1:12" ht="14.25">
      <c r="A270" s="33">
        <v>35130</v>
      </c>
      <c r="B270" s="37">
        <v>559.70000000000005</v>
      </c>
      <c r="C270" s="31">
        <v>18.422190582554901</v>
      </c>
      <c r="D270" s="31">
        <v>2.1568892616803899</v>
      </c>
      <c r="E270" s="31" t="e">
        <f>COUNTIF(#REF!,"&lt;"&amp;C270)/COUNTA(#REF!)</f>
        <v>#REF!</v>
      </c>
      <c r="F270" s="29" t="s">
        <v>29</v>
      </c>
      <c r="G270" s="31">
        <v>2.02723236454651</v>
      </c>
      <c r="H270" s="31">
        <v>0.25402482544383198</v>
      </c>
      <c r="I270" s="31">
        <v>2.2501094534375099</v>
      </c>
      <c r="J270" s="31">
        <v>11.2894430560148</v>
      </c>
      <c r="K270" s="31">
        <v>3274.7011134623299</v>
      </c>
      <c r="L270" s="31">
        <v>485.90786232510004</v>
      </c>
    </row>
    <row r="271" spans="1:12" ht="14.25">
      <c r="A271" s="33">
        <v>35131</v>
      </c>
      <c r="B271" s="37">
        <v>569.33000000000004</v>
      </c>
      <c r="C271" s="31">
        <v>18.6986652452571</v>
      </c>
      <c r="D271" s="31">
        <v>2.1886400518004301</v>
      </c>
      <c r="E271" s="31" t="e">
        <f>COUNTIF(#REF!,"&lt;"&amp;C271)/COUNTA(#REF!)</f>
        <v>#REF!</v>
      </c>
      <c r="F271" s="29" t="s">
        <v>29</v>
      </c>
      <c r="G271" s="31">
        <v>2.05779135178543</v>
      </c>
      <c r="H271" s="31">
        <v>0.25402482544383198</v>
      </c>
      <c r="I271" s="31">
        <v>2.2501094534375099</v>
      </c>
      <c r="J271" s="31">
        <v>11.2894430560148</v>
      </c>
      <c r="K271" s="31">
        <v>3322.9068093256401</v>
      </c>
      <c r="L271" s="31">
        <v>493.83854584919999</v>
      </c>
    </row>
    <row r="272" spans="1:12" ht="14.25">
      <c r="A272" s="33">
        <v>35132</v>
      </c>
      <c r="B272" s="37">
        <v>573.13</v>
      </c>
      <c r="C272" s="31">
        <v>18.839391226995101</v>
      </c>
      <c r="D272" s="31">
        <v>2.2056333875849599</v>
      </c>
      <c r="E272" s="31" t="e">
        <f>COUNTIF(#REF!,"&lt;"&amp;C272)/COUNTA(#REF!)</f>
        <v>#REF!</v>
      </c>
      <c r="F272" s="29" t="s">
        <v>29</v>
      </c>
      <c r="G272" s="31">
        <v>2.07096800962423</v>
      </c>
      <c r="H272" s="31">
        <v>0.25402231434100803</v>
      </c>
      <c r="I272" s="31">
        <v>2.2489334193875798</v>
      </c>
      <c r="J272" s="31">
        <v>11.2952349834431</v>
      </c>
      <c r="K272" s="31">
        <v>3351.4820013814697</v>
      </c>
      <c r="L272" s="31">
        <v>499.30896837029997</v>
      </c>
    </row>
    <row r="273" spans="1:12" ht="14.25">
      <c r="A273" s="33">
        <v>35135</v>
      </c>
      <c r="B273" s="37">
        <v>568.12</v>
      </c>
      <c r="C273" s="31">
        <v>18.6253692369574</v>
      </c>
      <c r="D273" s="31">
        <v>2.18365156392646</v>
      </c>
      <c r="E273" s="31" t="e">
        <f>COUNTIF(#REF!,"&lt;"&amp;C273)/COUNTA(#REF!)</f>
        <v>#REF!</v>
      </c>
      <c r="F273" s="29" t="s">
        <v>29</v>
      </c>
      <c r="G273" s="31">
        <v>2.0513842538031799</v>
      </c>
      <c r="H273" s="31">
        <v>0.25418037368271401</v>
      </c>
      <c r="I273" s="31">
        <v>2.2471046070419201</v>
      </c>
      <c r="J273" s="31">
        <v>11.311461553065701</v>
      </c>
      <c r="K273" s="31">
        <v>3318.08040038844</v>
      </c>
      <c r="L273" s="31">
        <v>496.80723458760002</v>
      </c>
    </row>
    <row r="274" spans="1:12" ht="14.25">
      <c r="A274" s="33">
        <v>35136</v>
      </c>
      <c r="B274" s="37">
        <v>563.88</v>
      </c>
      <c r="C274" s="31">
        <v>18.485941150075899</v>
      </c>
      <c r="D274" s="31">
        <v>2.16976941263083</v>
      </c>
      <c r="E274" s="31" t="e">
        <f>COUNTIF(#REF!,"&lt;"&amp;C274)/COUNTA(#REF!)</f>
        <v>#REF!</v>
      </c>
      <c r="F274" s="29" t="s">
        <v>29</v>
      </c>
      <c r="G274" s="31">
        <v>2.0361051735739601</v>
      </c>
      <c r="H274" s="31">
        <v>0.25425406410867801</v>
      </c>
      <c r="I274" s="31">
        <v>2.2461721645831698</v>
      </c>
      <c r="J274" s="31">
        <v>11.3194379361326</v>
      </c>
      <c r="K274" s="31">
        <v>3298.0630415504302</v>
      </c>
      <c r="L274" s="31">
        <v>494.75065688000001</v>
      </c>
    </row>
    <row r="275" spans="1:12" ht="14.25">
      <c r="A275" s="33">
        <v>35137</v>
      </c>
      <c r="B275" s="37">
        <v>563.20000000000005</v>
      </c>
      <c r="C275" s="31">
        <v>18.457887742484299</v>
      </c>
      <c r="D275" s="31">
        <v>2.1671529642005498</v>
      </c>
      <c r="E275" s="31" t="e">
        <f>COUNTIF(#REF!,"&lt;"&amp;C275)/COUNTA(#REF!)</f>
        <v>#REF!</v>
      </c>
      <c r="F275" s="29" t="s">
        <v>29</v>
      </c>
      <c r="G275" s="31">
        <v>2.0336465867417601</v>
      </c>
      <c r="H275" s="31">
        <v>0.254388527638021</v>
      </c>
      <c r="I275" s="31">
        <v>2.2461721645831698</v>
      </c>
      <c r="J275" s="31">
        <v>11.3254242773162</v>
      </c>
      <c r="K275" s="31">
        <v>3294.0860236158101</v>
      </c>
      <c r="L275" s="31">
        <v>494.09185906260001</v>
      </c>
    </row>
    <row r="276" spans="1:12" ht="14.25">
      <c r="A276" s="33">
        <v>35138</v>
      </c>
      <c r="B276" s="37">
        <v>562.29999999999995</v>
      </c>
      <c r="C276" s="31">
        <v>18.439980284854801</v>
      </c>
      <c r="D276" s="31">
        <v>2.1646935373156699</v>
      </c>
      <c r="E276" s="31" t="e">
        <f>COUNTIF(#REF!,"&lt;"&amp;C276)/COUNTA(#REF!)</f>
        <v>#REF!</v>
      </c>
      <c r="F276" s="29" t="s">
        <v>29</v>
      </c>
      <c r="G276" s="31">
        <v>2.0309376599663498</v>
      </c>
      <c r="H276" s="31">
        <v>0.25437366645739901</v>
      </c>
      <c r="I276" s="31">
        <v>2.2461721645831698</v>
      </c>
      <c r="J276" s="31">
        <v>11.324762654807701</v>
      </c>
      <c r="K276" s="31">
        <v>3290.3476794096505</v>
      </c>
      <c r="L276" s="31">
        <v>493.21291042160004</v>
      </c>
    </row>
    <row r="277" spans="1:12" ht="14.25">
      <c r="A277" s="33">
        <v>35139</v>
      </c>
      <c r="B277" s="37">
        <v>562.39</v>
      </c>
      <c r="C277" s="31">
        <v>18.4726472702799</v>
      </c>
      <c r="D277" s="31">
        <v>2.16776753840238</v>
      </c>
      <c r="E277" s="31" t="e">
        <f>COUNTIF(#REF!,"&lt;"&amp;C277)/COUNTA(#REF!)</f>
        <v>#REF!</v>
      </c>
      <c r="F277" s="29" t="s">
        <v>29</v>
      </c>
      <c r="G277" s="31">
        <v>2.0333334958576899</v>
      </c>
      <c r="H277" s="31">
        <v>0.25421118587490299</v>
      </c>
      <c r="I277" s="31">
        <v>2.24556051564943</v>
      </c>
      <c r="J277" s="31">
        <v>11.3206116737132</v>
      </c>
      <c r="K277" s="31">
        <v>3296.58118825987</v>
      </c>
      <c r="L277" s="31">
        <v>494.72722840510005</v>
      </c>
    </row>
    <row r="278" spans="1:12" ht="14.25">
      <c r="A278" s="33">
        <v>35142</v>
      </c>
      <c r="B278" s="37">
        <v>567.87</v>
      </c>
      <c r="C278" s="31">
        <v>18.654512344354</v>
      </c>
      <c r="D278" s="31">
        <v>2.19279664463502</v>
      </c>
      <c r="E278" s="31" t="e">
        <f>COUNTIF(#REF!,"&lt;"&amp;C278)/COUNTA(#REF!)</f>
        <v>#REF!</v>
      </c>
      <c r="F278" s="29" t="s">
        <v>29</v>
      </c>
      <c r="G278" s="31">
        <v>2.0509928401867499</v>
      </c>
      <c r="H278" s="31">
        <v>0.25438802227345803</v>
      </c>
      <c r="I278" s="31">
        <v>2.2437358746356102</v>
      </c>
      <c r="J278" s="31">
        <v>11.3376991092934</v>
      </c>
      <c r="K278" s="31">
        <v>3339.0459702400403</v>
      </c>
      <c r="L278" s="31">
        <v>502.30261450360001</v>
      </c>
    </row>
    <row r="279" spans="1:12" ht="14.25">
      <c r="A279" s="33">
        <v>35143</v>
      </c>
      <c r="B279" s="37">
        <v>566.54999999999995</v>
      </c>
      <c r="C279" s="31">
        <v>18.620908316194399</v>
      </c>
      <c r="D279" s="31">
        <v>2.1888235041701498</v>
      </c>
      <c r="E279" s="31" t="e">
        <f>COUNTIF(#REF!,"&lt;"&amp;C279)/COUNTA(#REF!)</f>
        <v>#REF!</v>
      </c>
      <c r="F279" s="29" t="s">
        <v>29</v>
      </c>
      <c r="G279" s="31">
        <v>2.0471192467179802</v>
      </c>
      <c r="H279" s="31">
        <v>0.254419298029332</v>
      </c>
      <c r="I279" s="31">
        <v>2.2437358746356102</v>
      </c>
      <c r="J279" s="31">
        <v>11.339093023622899</v>
      </c>
      <c r="K279" s="31">
        <v>3332.9959342319598</v>
      </c>
      <c r="L279" s="31">
        <v>501.07154161879998</v>
      </c>
    </row>
    <row r="280" spans="1:12" ht="14.25">
      <c r="A280" s="33">
        <v>35144</v>
      </c>
      <c r="B280" s="37">
        <v>569.66999999999996</v>
      </c>
      <c r="C280" s="31">
        <v>18.7133005835163</v>
      </c>
      <c r="D280" s="31">
        <v>2.1996838196172299</v>
      </c>
      <c r="E280" s="31" t="e">
        <f>COUNTIF(#REF!,"&lt;"&amp;C280)/COUNTA(#REF!)</f>
        <v>#REF!</v>
      </c>
      <c r="F280" s="29" t="s">
        <v>29</v>
      </c>
      <c r="G280" s="31">
        <v>2.0572940152793802</v>
      </c>
      <c r="H280" s="31">
        <v>0.254419298029332</v>
      </c>
      <c r="I280" s="31">
        <v>2.2437358746356102</v>
      </c>
      <c r="J280" s="31">
        <v>11.339093023622899</v>
      </c>
      <c r="K280" s="31">
        <v>3349.5333056374702</v>
      </c>
      <c r="L280" s="31">
        <v>504.37200862970002</v>
      </c>
    </row>
    <row r="281" spans="1:12" ht="14.25">
      <c r="A281" s="33">
        <v>35145</v>
      </c>
      <c r="B281" s="37">
        <v>569.76</v>
      </c>
      <c r="C281" s="31">
        <v>18.713270840672301</v>
      </c>
      <c r="D281" s="31">
        <v>2.2003700070582699</v>
      </c>
      <c r="E281" s="31" t="e">
        <f>COUNTIF(#REF!,"&lt;"&amp;C281)/COUNTA(#REF!)</f>
        <v>#REF!</v>
      </c>
      <c r="F281" s="29" t="s">
        <v>29</v>
      </c>
      <c r="G281" s="31">
        <v>2.0576696869395801</v>
      </c>
      <c r="H281" s="31">
        <v>0.254535852698484</v>
      </c>
      <c r="I281" s="31">
        <v>2.2437358746356102</v>
      </c>
      <c r="J281" s="31">
        <v>11.3442876933909</v>
      </c>
      <c r="K281" s="31">
        <v>3350.5781865731801</v>
      </c>
      <c r="L281" s="31">
        <v>504.51969799080001</v>
      </c>
    </row>
    <row r="282" spans="1:12" ht="14.25">
      <c r="A282" s="33">
        <v>35146</v>
      </c>
      <c r="B282" s="37">
        <v>570.17999999999995</v>
      </c>
      <c r="C282" s="31">
        <v>18.715436948799599</v>
      </c>
      <c r="D282" s="31">
        <v>2.2007265167636398</v>
      </c>
      <c r="E282" s="31" t="e">
        <f>COUNTIF(#REF!,"&lt;"&amp;C282)/COUNTA(#REF!)</f>
        <v>#REF!</v>
      </c>
      <c r="F282" s="29" t="s">
        <v>29</v>
      </c>
      <c r="G282" s="31">
        <v>2.0579528167650598</v>
      </c>
      <c r="H282" s="31">
        <v>0.25450767407563801</v>
      </c>
      <c r="I282" s="31">
        <v>2.24348747981694</v>
      </c>
      <c r="J282" s="31">
        <v>11.3442876933909</v>
      </c>
      <c r="K282" s="31">
        <v>3351.1210560170803</v>
      </c>
      <c r="L282" s="31">
        <v>505.7269556947</v>
      </c>
    </row>
    <row r="283" spans="1:12" ht="14.25">
      <c r="A283" s="33">
        <v>35149</v>
      </c>
      <c r="B283" s="37">
        <v>570.24</v>
      </c>
      <c r="C283" s="31">
        <v>18.725313913583001</v>
      </c>
      <c r="D283" s="31">
        <v>2.2022921017194399</v>
      </c>
      <c r="E283" s="31" t="e">
        <f>COUNTIF(#REF!,"&lt;"&amp;C283)/COUNTA(#REF!)</f>
        <v>#REF!</v>
      </c>
      <c r="F283" s="29" t="s">
        <v>29</v>
      </c>
      <c r="G283" s="31">
        <v>2.0566073197568402</v>
      </c>
      <c r="H283" s="31">
        <v>0.25445507343363899</v>
      </c>
      <c r="I283" s="31">
        <v>2.2426561981506099</v>
      </c>
      <c r="J283" s="31">
        <v>11.346147200069</v>
      </c>
      <c r="K283" s="31">
        <v>3358.27876447057</v>
      </c>
      <c r="L283" s="31">
        <v>508.89759289080001</v>
      </c>
    </row>
    <row r="284" spans="1:12" ht="14.25">
      <c r="A284" s="33">
        <v>35150</v>
      </c>
      <c r="B284" s="37">
        <v>563.52</v>
      </c>
      <c r="C284" s="31">
        <v>18.539533980531399</v>
      </c>
      <c r="D284" s="31">
        <v>2.17779950059712</v>
      </c>
      <c r="E284" s="31" t="e">
        <f>COUNTIF(#REF!,"&lt;"&amp;C284)/COUNTA(#REF!)</f>
        <v>#REF!</v>
      </c>
      <c r="F284" s="29" t="s">
        <v>29</v>
      </c>
      <c r="G284" s="31">
        <v>2.03237809700809</v>
      </c>
      <c r="H284" s="31">
        <v>0.25416985896123101</v>
      </c>
      <c r="I284" s="31">
        <v>2.2426561981506099</v>
      </c>
      <c r="J284" s="31">
        <v>11.3334294918156</v>
      </c>
      <c r="K284" s="31">
        <v>3320.9299576653698</v>
      </c>
      <c r="L284" s="31">
        <v>502.53976815269999</v>
      </c>
    </row>
    <row r="285" spans="1:12" ht="14.25">
      <c r="A285" s="33">
        <v>35151</v>
      </c>
      <c r="B285" s="37">
        <v>562.35</v>
      </c>
      <c r="C285" s="31">
        <v>18.584515418303901</v>
      </c>
      <c r="D285" s="31">
        <v>2.1732733660526198</v>
      </c>
      <c r="E285" s="31" t="e">
        <f>COUNTIF(#REF!,"&lt;"&amp;C285)/COUNTA(#REF!)</f>
        <v>#REF!</v>
      </c>
      <c r="F285" s="29" t="s">
        <v>29</v>
      </c>
      <c r="G285" s="31">
        <v>2.0052525924579201</v>
      </c>
      <c r="H285" s="31">
        <v>0.25280843224725802</v>
      </c>
      <c r="I285" s="31">
        <v>2.2406408849967998</v>
      </c>
      <c r="J285" s="31">
        <v>11.282862592575601</v>
      </c>
      <c r="K285" s="31">
        <v>3314.0280478260497</v>
      </c>
      <c r="L285" s="31">
        <v>502.12050122080001</v>
      </c>
    </row>
    <row r="286" spans="1:12" ht="14.25">
      <c r="A286" s="33">
        <v>35152</v>
      </c>
      <c r="B286" s="37">
        <v>554.04</v>
      </c>
      <c r="C286" s="31">
        <v>18.333996625429499</v>
      </c>
      <c r="D286" s="31">
        <v>2.1425813094125101</v>
      </c>
      <c r="E286" s="31" t="e">
        <f>COUNTIF(#REF!,"&lt;"&amp;C286)/COUNTA(#REF!)</f>
        <v>#REF!</v>
      </c>
      <c r="F286" s="29" t="s">
        <v>29</v>
      </c>
      <c r="G286" s="31">
        <v>1.9643165812814201</v>
      </c>
      <c r="H286" s="31">
        <v>0.253019660492384</v>
      </c>
      <c r="I286" s="31">
        <v>2.24354124608934</v>
      </c>
      <c r="J286" s="31">
        <v>11.277691503707201</v>
      </c>
      <c r="K286" s="31">
        <v>3290.6827665624401</v>
      </c>
      <c r="L286" s="31">
        <v>497.92886232949996</v>
      </c>
    </row>
    <row r="287" spans="1:12" ht="14.25">
      <c r="A287" s="33">
        <v>35153</v>
      </c>
      <c r="B287" s="37">
        <v>556.39</v>
      </c>
      <c r="C287" s="31">
        <v>18.413694263431498</v>
      </c>
      <c r="D287" s="31">
        <v>2.1511456868536798</v>
      </c>
      <c r="E287" s="31" t="e">
        <f>COUNTIF(#REF!,"&lt;"&amp;C287)/COUNTA(#REF!)</f>
        <v>#REF!</v>
      </c>
      <c r="F287" s="29" t="s">
        <v>29</v>
      </c>
      <c r="G287" s="31">
        <v>1.96722749048642</v>
      </c>
      <c r="H287" s="31">
        <v>0.25294917184975202</v>
      </c>
      <c r="I287" s="31">
        <v>2.24354124608934</v>
      </c>
      <c r="J287" s="31">
        <v>11.2745496562928</v>
      </c>
      <c r="K287" s="31">
        <v>3303.8363627075096</v>
      </c>
      <c r="L287" s="31">
        <v>499.5719136436</v>
      </c>
    </row>
    <row r="288" spans="1:12" ht="14.25">
      <c r="A288" s="33">
        <v>35156</v>
      </c>
      <c r="B288" s="37">
        <v>566.19000000000005</v>
      </c>
      <c r="C288" s="31">
        <v>18.720874799591599</v>
      </c>
      <c r="D288" s="31">
        <v>2.1884320393236698</v>
      </c>
      <c r="E288" s="31" t="e">
        <f>COUNTIF(#REF!,"&lt;"&amp;C288)/COUNTA(#REF!)</f>
        <v>#REF!</v>
      </c>
      <c r="F288" s="29" t="s">
        <v>29</v>
      </c>
      <c r="G288" s="31">
        <v>1.9925673454944599</v>
      </c>
      <c r="H288" s="31">
        <v>0.25312765456511699</v>
      </c>
      <c r="I288" s="31">
        <v>2.2432089746274202</v>
      </c>
      <c r="J288" s="31">
        <v>11.284176259465999</v>
      </c>
      <c r="K288" s="31">
        <v>3361.1025943141899</v>
      </c>
      <c r="L288" s="31">
        <v>507.40112616410005</v>
      </c>
    </row>
    <row r="289" spans="1:12" ht="14.25">
      <c r="A289" s="33">
        <v>35157</v>
      </c>
      <c r="B289" s="37">
        <v>557.21</v>
      </c>
      <c r="C289" s="31">
        <v>18.433660479339601</v>
      </c>
      <c r="D289" s="31">
        <v>2.1534768118201799</v>
      </c>
      <c r="E289" s="31" t="e">
        <f>COUNTIF(#REF!,"&lt;"&amp;C289)/COUNTA(#REF!)</f>
        <v>#REF!</v>
      </c>
      <c r="F289" s="29" t="s">
        <v>29</v>
      </c>
      <c r="G289" s="31">
        <v>1.95820114617635</v>
      </c>
      <c r="H289" s="31">
        <v>0.25289881622742699</v>
      </c>
      <c r="I289" s="31">
        <v>2.2432089746274202</v>
      </c>
      <c r="J289" s="31">
        <v>11.273974876523999</v>
      </c>
      <c r="K289" s="31">
        <v>3307.4166201849102</v>
      </c>
      <c r="L289" s="31">
        <v>499.92331146859999</v>
      </c>
    </row>
    <row r="290" spans="1:12" ht="14.25">
      <c r="A290" s="33">
        <v>35158</v>
      </c>
      <c r="B290" s="37">
        <v>560.98</v>
      </c>
      <c r="C290" s="31">
        <v>18.5540703014508</v>
      </c>
      <c r="D290" s="31">
        <v>2.1667779876331901</v>
      </c>
      <c r="E290" s="31" t="e">
        <f>COUNTIF(#REF!,"&lt;"&amp;C290)/COUNTA(#REF!)</f>
        <v>#REF!</v>
      </c>
      <c r="F290" s="29" t="s">
        <v>29</v>
      </c>
      <c r="G290" s="31">
        <v>1.97043019409635</v>
      </c>
      <c r="H290" s="31">
        <v>0.25282624563832001</v>
      </c>
      <c r="I290" s="31">
        <v>2.2432089746274202</v>
      </c>
      <c r="J290" s="31">
        <v>11.2707397526489</v>
      </c>
      <c r="K290" s="31">
        <v>3327.8452264789098</v>
      </c>
      <c r="L290" s="31">
        <v>503.62792777089999</v>
      </c>
    </row>
    <row r="291" spans="1:12" ht="14.25">
      <c r="A291" s="33">
        <v>35159</v>
      </c>
      <c r="B291" s="37">
        <v>563.19000000000005</v>
      </c>
      <c r="C291" s="31">
        <v>18.635533902211101</v>
      </c>
      <c r="D291" s="31">
        <v>2.1756928994420299</v>
      </c>
      <c r="E291" s="31" t="e">
        <f>COUNTIF(#REF!,"&lt;"&amp;C291)/COUNTA(#REF!)</f>
        <v>#REF!</v>
      </c>
      <c r="F291" s="29" t="s">
        <v>29</v>
      </c>
      <c r="G291" s="31">
        <v>1.97848626075559</v>
      </c>
      <c r="H291" s="31">
        <v>0.25277509769490297</v>
      </c>
      <c r="I291" s="31">
        <v>2.2432089746274202</v>
      </c>
      <c r="J291" s="31">
        <v>11.268459628773</v>
      </c>
      <c r="K291" s="31">
        <v>3341.5371907119297</v>
      </c>
      <c r="L291" s="31">
        <v>505.3456121154</v>
      </c>
    </row>
    <row r="292" spans="1:12" ht="14.25">
      <c r="A292" s="33">
        <v>35160</v>
      </c>
      <c r="B292" s="37">
        <v>582.53</v>
      </c>
      <c r="C292" s="31">
        <v>19.224041159526902</v>
      </c>
      <c r="D292" s="31">
        <v>2.2457365489469798</v>
      </c>
      <c r="E292" s="31" t="e">
        <f>COUNTIF(#REF!,"&lt;"&amp;C292)/COUNTA(#REF!)</f>
        <v>#REF!</v>
      </c>
      <c r="F292" s="29" t="s">
        <v>29</v>
      </c>
      <c r="G292" s="31">
        <v>2.0405556374965101</v>
      </c>
      <c r="H292" s="31">
        <v>0.25300346361444498</v>
      </c>
      <c r="I292" s="31">
        <v>2.2432089746274202</v>
      </c>
      <c r="J292" s="31">
        <v>11.278639951789</v>
      </c>
      <c r="K292" s="31">
        <v>3449.1137056943403</v>
      </c>
      <c r="L292" s="31">
        <v>522.55010761829999</v>
      </c>
    </row>
    <row r="293" spans="1:12" ht="14.25">
      <c r="A293" s="33">
        <v>35163</v>
      </c>
      <c r="B293" s="37">
        <v>581.38</v>
      </c>
      <c r="C293" s="31">
        <v>19.1758633433227</v>
      </c>
      <c r="D293" s="31">
        <v>2.2456377091864899</v>
      </c>
      <c r="E293" s="31" t="e">
        <f>COUNTIF(#REF!,"&lt;"&amp;C293)/COUNTA(#REF!)</f>
        <v>#REF!</v>
      </c>
      <c r="F293" s="29" t="s">
        <v>29</v>
      </c>
      <c r="G293" s="31">
        <v>2.03547984569561</v>
      </c>
      <c r="H293" s="31">
        <v>0.253425299104516</v>
      </c>
      <c r="I293" s="31">
        <v>2.2408112730093199</v>
      </c>
      <c r="J293" s="31">
        <v>11.3095333889576</v>
      </c>
      <c r="K293" s="31">
        <v>3453.7024803907202</v>
      </c>
      <c r="L293" s="31">
        <v>524.93849806010007</v>
      </c>
    </row>
    <row r="294" spans="1:12" ht="14.25">
      <c r="A294" s="33">
        <v>35164</v>
      </c>
      <c r="B294" s="37">
        <v>578.07000000000005</v>
      </c>
      <c r="C294" s="31">
        <v>19.053512932731</v>
      </c>
      <c r="D294" s="31">
        <v>2.2325301243021598</v>
      </c>
      <c r="E294" s="31" t="e">
        <f>COUNTIF(#REF!,"&lt;"&amp;C294)/COUNTA(#REF!)</f>
        <v>#REF!</v>
      </c>
      <c r="F294" s="29" t="s">
        <v>29</v>
      </c>
      <c r="G294" s="31">
        <v>2.0172076528932901</v>
      </c>
      <c r="H294" s="31">
        <v>0.253523601822158</v>
      </c>
      <c r="I294" s="31">
        <v>2.2408112730093199</v>
      </c>
      <c r="J294" s="31">
        <v>11.3139203143014</v>
      </c>
      <c r="K294" s="31">
        <v>3433.5435303331301</v>
      </c>
      <c r="L294" s="31">
        <v>522.27095442230006</v>
      </c>
    </row>
    <row r="295" spans="1:12" ht="14.25">
      <c r="A295" s="33">
        <v>35165</v>
      </c>
      <c r="B295" s="37">
        <v>579.82000000000005</v>
      </c>
      <c r="C295" s="31">
        <v>19.3280788657746</v>
      </c>
      <c r="D295" s="31">
        <v>2.2413442593548298</v>
      </c>
      <c r="E295" s="31" t="e">
        <f>COUNTIF(#REF!,"&lt;"&amp;C295)/COUNTA(#REF!)</f>
        <v>#REF!</v>
      </c>
      <c r="F295" s="29" t="s">
        <v>29</v>
      </c>
      <c r="G295" s="31">
        <v>2.0301209252989798</v>
      </c>
      <c r="H295" s="31">
        <v>0.25081574995623501</v>
      </c>
      <c r="I295" s="31">
        <v>2.2397833120785902</v>
      </c>
      <c r="J295" s="31">
        <v>11.198214961404899</v>
      </c>
      <c r="K295" s="31">
        <v>3447.0993234022199</v>
      </c>
      <c r="L295" s="31">
        <v>525.40789334559997</v>
      </c>
    </row>
    <row r="296" spans="1:12" ht="14.25">
      <c r="A296" s="33">
        <v>35166</v>
      </c>
      <c r="B296" s="37">
        <v>583.38</v>
      </c>
      <c r="C296" s="31">
        <v>19.447113398515398</v>
      </c>
      <c r="D296" s="31">
        <v>2.25477241326334</v>
      </c>
      <c r="E296" s="31" t="e">
        <f>COUNTIF(#REF!,"&lt;"&amp;C296)/COUNTA(#REF!)</f>
        <v>#REF!</v>
      </c>
      <c r="F296" s="29" t="s">
        <v>29</v>
      </c>
      <c r="G296" s="31">
        <v>2.04250058304671</v>
      </c>
      <c r="H296" s="31">
        <v>0.25081574995623501</v>
      </c>
      <c r="I296" s="31">
        <v>2.2397833120785902</v>
      </c>
      <c r="J296" s="31">
        <v>11.198214961404899</v>
      </c>
      <c r="K296" s="31">
        <v>3467.7512960116901</v>
      </c>
      <c r="L296" s="31">
        <v>527.91385819530001</v>
      </c>
    </row>
    <row r="297" spans="1:12" ht="14.25">
      <c r="A297" s="33">
        <v>35167</v>
      </c>
      <c r="B297" s="37">
        <v>586.96</v>
      </c>
      <c r="C297" s="31">
        <v>19.494610193854701</v>
      </c>
      <c r="D297" s="31">
        <v>2.26785588409845</v>
      </c>
      <c r="E297" s="31" t="e">
        <f>COUNTIF(#REF!,"&lt;"&amp;C297)/COUNTA(#REF!)</f>
        <v>#REF!</v>
      </c>
      <c r="F297" s="29" t="s">
        <v>29</v>
      </c>
      <c r="G297" s="31">
        <v>2.0448785571492998</v>
      </c>
      <c r="H297" s="31">
        <v>0.25165293689865897</v>
      </c>
      <c r="I297" s="31">
        <v>2.2397833120785902</v>
      </c>
      <c r="J297" s="31">
        <v>11.235592994266801</v>
      </c>
      <c r="K297" s="31">
        <v>3487.8731596099401</v>
      </c>
      <c r="L297" s="31">
        <v>530.64740307789998</v>
      </c>
    </row>
    <row r="298" spans="1:12" ht="14.25">
      <c r="A298" s="33">
        <v>35170</v>
      </c>
      <c r="B298" s="37">
        <v>584.66999999999996</v>
      </c>
      <c r="C298" s="31">
        <v>19.378700969174201</v>
      </c>
      <c r="D298" s="31">
        <v>2.2597343357080502</v>
      </c>
      <c r="E298" s="31" t="e">
        <f>COUNTIF(#REF!,"&lt;"&amp;C298)/COUNTA(#REF!)</f>
        <v>#REF!</v>
      </c>
      <c r="F298" s="29" t="s">
        <v>29</v>
      </c>
      <c r="G298" s="31">
        <v>2.0362509280955701</v>
      </c>
      <c r="H298" s="31">
        <v>0.25227155318045702</v>
      </c>
      <c r="I298" s="31">
        <v>2.2397833120785902</v>
      </c>
      <c r="J298" s="31">
        <v>11.263212464349499</v>
      </c>
      <c r="K298" s="31">
        <v>3475.3825375893798</v>
      </c>
      <c r="L298" s="31">
        <v>529.20171905999996</v>
      </c>
    </row>
    <row r="299" spans="1:12" ht="14.25">
      <c r="A299" s="33">
        <v>35171</v>
      </c>
      <c r="B299" s="37">
        <v>590.85</v>
      </c>
      <c r="C299" s="31">
        <v>21.969840065587</v>
      </c>
      <c r="D299" s="31">
        <v>2.2822541130815499</v>
      </c>
      <c r="E299" s="31" t="e">
        <f>COUNTIF(#REF!,"&lt;"&amp;C299)/COUNTA(#REF!)</f>
        <v>#REF!</v>
      </c>
      <c r="F299" s="29" t="s">
        <v>29</v>
      </c>
      <c r="G299" s="31">
        <v>2.0438687322379399</v>
      </c>
      <c r="H299" s="31">
        <v>0.22448422414038599</v>
      </c>
      <c r="I299" s="31">
        <v>2.2397833120785902</v>
      </c>
      <c r="J299" s="31">
        <v>10.022586690855199</v>
      </c>
      <c r="K299" s="31">
        <v>3510.0170695330498</v>
      </c>
      <c r="L299" s="31">
        <v>536.33786627839993</v>
      </c>
    </row>
    <row r="300" spans="1:12" ht="14.25">
      <c r="A300" s="33">
        <v>35172</v>
      </c>
      <c r="B300" s="37">
        <v>593.38</v>
      </c>
      <c r="C300" s="31">
        <v>21.948147211936</v>
      </c>
      <c r="D300" s="31">
        <v>2.29112096856452</v>
      </c>
      <c r="E300" s="31" t="e">
        <f>COUNTIF(#REF!,"&lt;"&amp;C300)/COUNTA(#REF!)</f>
        <v>#REF!</v>
      </c>
      <c r="F300" s="29" t="s">
        <v>29</v>
      </c>
      <c r="G300" s="31">
        <v>2.0723233495983</v>
      </c>
      <c r="H300" s="31">
        <v>0.22558883237288899</v>
      </c>
      <c r="I300" s="31">
        <v>2.2397833120785902</v>
      </c>
      <c r="J300" s="31">
        <v>10.0719043291529</v>
      </c>
      <c r="K300" s="31">
        <v>3523.6539445505605</v>
      </c>
      <c r="L300" s="31">
        <v>539.03634339040002</v>
      </c>
    </row>
    <row r="301" spans="1:12" ht="14.25">
      <c r="A301" s="33">
        <v>35173</v>
      </c>
      <c r="B301" s="37">
        <v>600.28</v>
      </c>
      <c r="C301" s="31">
        <v>22.1339052248237</v>
      </c>
      <c r="D301" s="31">
        <v>2.3156861445996801</v>
      </c>
      <c r="E301" s="31" t="e">
        <f>COUNTIF(#REF!,"&lt;"&amp;C301)/COUNTA(#REF!)</f>
        <v>#REF!</v>
      </c>
      <c r="F301" s="29" t="s">
        <v>29</v>
      </c>
      <c r="G301" s="31">
        <v>2.07934610788858</v>
      </c>
      <c r="H301" s="31">
        <v>0.22611571139939901</v>
      </c>
      <c r="I301" s="31">
        <v>2.2398061124373099</v>
      </c>
      <c r="J301" s="31">
        <v>10.0953252222955</v>
      </c>
      <c r="K301" s="31">
        <v>3566.8376634941201</v>
      </c>
      <c r="L301" s="31">
        <v>549.40078122629996</v>
      </c>
    </row>
    <row r="302" spans="1:12" ht="14.25">
      <c r="A302" s="33">
        <v>35174</v>
      </c>
      <c r="B302" s="37">
        <v>618.12</v>
      </c>
      <c r="C302" s="31">
        <v>22.764609743327799</v>
      </c>
      <c r="D302" s="31">
        <v>2.3810405209272001</v>
      </c>
      <c r="E302" s="31" t="e">
        <f>COUNTIF(#REF!,"&lt;"&amp;C302)/COUNTA(#REF!)</f>
        <v>#REF!</v>
      </c>
      <c r="F302" s="29" t="s">
        <v>29</v>
      </c>
      <c r="G302" s="31">
        <v>2.1379525456656601</v>
      </c>
      <c r="H302" s="31">
        <v>0.226077657202824</v>
      </c>
      <c r="I302" s="31">
        <v>2.2398061124373099</v>
      </c>
      <c r="J302" s="31">
        <v>10.0936262271742</v>
      </c>
      <c r="K302" s="31">
        <v>3667.5026225615698</v>
      </c>
      <c r="L302" s="31">
        <v>567.45501667320002</v>
      </c>
    </row>
    <row r="303" spans="1:12" ht="14.25">
      <c r="A303" s="33">
        <v>35177</v>
      </c>
      <c r="B303" s="37">
        <v>613.97</v>
      </c>
      <c r="C303" s="31">
        <v>22.695438494168801</v>
      </c>
      <c r="D303" s="31">
        <v>2.3744138463931499</v>
      </c>
      <c r="E303" s="31" t="e">
        <f>COUNTIF(#REF!,"&lt;"&amp;C303)/COUNTA(#REF!)</f>
        <v>#REF!</v>
      </c>
      <c r="F303" s="29" t="s">
        <v>29</v>
      </c>
      <c r="G303" s="31">
        <v>2.1312317052281999</v>
      </c>
      <c r="H303" s="31">
        <v>0.225459554797935</v>
      </c>
      <c r="I303" s="31">
        <v>2.2324127920342001</v>
      </c>
      <c r="J303" s="31">
        <v>10.099366730132999</v>
      </c>
      <c r="K303" s="31">
        <v>3667.5441510412402</v>
      </c>
      <c r="L303" s="31">
        <v>569.72391692279996</v>
      </c>
    </row>
    <row r="304" spans="1:12" ht="14.25">
      <c r="A304" s="33">
        <v>35178</v>
      </c>
      <c r="B304" s="37">
        <v>623.77</v>
      </c>
      <c r="C304" s="31">
        <v>23.088451772342999</v>
      </c>
      <c r="D304" s="31">
        <v>2.4074483202105501</v>
      </c>
      <c r="E304" s="31" t="e">
        <f>COUNTIF(#REF!,"&lt;"&amp;C304)/COUNTA(#REF!)</f>
        <v>#REF!</v>
      </c>
      <c r="F304" s="29" t="s">
        <v>29</v>
      </c>
      <c r="G304" s="31">
        <v>2.1526126967245398</v>
      </c>
      <c r="H304" s="31">
        <v>0.22470313293975</v>
      </c>
      <c r="I304" s="31">
        <v>2.2324127920342001</v>
      </c>
      <c r="J304" s="31">
        <v>10.0654831284584</v>
      </c>
      <c r="K304" s="31">
        <v>3718.5695404929497</v>
      </c>
      <c r="L304" s="31">
        <v>581.64903025160004</v>
      </c>
    </row>
    <row r="305" spans="1:12" ht="14.25">
      <c r="A305" s="33">
        <v>35179</v>
      </c>
      <c r="B305" s="37">
        <v>664.65</v>
      </c>
      <c r="C305" s="31">
        <v>24.449229174966199</v>
      </c>
      <c r="D305" s="31">
        <v>2.5554310211309299</v>
      </c>
      <c r="E305" s="31" t="e">
        <f>COUNTIF(#REF!,"&lt;"&amp;C305)/COUNTA(#REF!)</f>
        <v>#REF!</v>
      </c>
      <c r="F305" s="29" t="s">
        <v>29</v>
      </c>
      <c r="G305" s="31">
        <v>2.2620598635182398</v>
      </c>
      <c r="H305" s="31">
        <v>0.225335873694226</v>
      </c>
      <c r="I305" s="31">
        <v>2.2324127920342001</v>
      </c>
      <c r="J305" s="31">
        <v>10.0938264866731</v>
      </c>
      <c r="K305" s="31">
        <v>3947.1451487594895</v>
      </c>
      <c r="L305" s="31">
        <v>621.75650436559999</v>
      </c>
    </row>
    <row r="306" spans="1:12" ht="14.25">
      <c r="A306" s="33">
        <v>35180</v>
      </c>
      <c r="B306" s="37">
        <v>652.66999999999996</v>
      </c>
      <c r="C306" s="31">
        <v>24.145865002926001</v>
      </c>
      <c r="D306" s="31">
        <v>2.5124062461832701</v>
      </c>
      <c r="E306" s="31" t="e">
        <f>COUNTIF(#REF!,"&lt;"&amp;C306)/COUNTA(#REF!)</f>
        <v>#REF!</v>
      </c>
      <c r="F306" s="29" t="s">
        <v>29</v>
      </c>
      <c r="G306" s="31">
        <v>2.19734654530486</v>
      </c>
      <c r="H306" s="31">
        <v>0.224305113031943</v>
      </c>
      <c r="I306" s="31">
        <v>2.2318966732858199</v>
      </c>
      <c r="J306" s="31">
        <v>10.0499774795452</v>
      </c>
      <c r="K306" s="31">
        <v>3880.6886369981403</v>
      </c>
      <c r="L306" s="31">
        <v>610.50110853540002</v>
      </c>
    </row>
    <row r="307" spans="1:12" ht="14.25">
      <c r="A307" s="33">
        <v>35181</v>
      </c>
      <c r="B307" s="37">
        <v>707.61</v>
      </c>
      <c r="C307" s="31">
        <v>26.106927413445501</v>
      </c>
      <c r="D307" s="31">
        <v>2.7215656615295498</v>
      </c>
      <c r="E307" s="31" t="e">
        <f>COUNTIF(#REF!,"&lt;"&amp;C307)/COUNTA(#REF!)</f>
        <v>#REF!</v>
      </c>
      <c r="F307" s="29" t="s">
        <v>29</v>
      </c>
      <c r="G307" s="31">
        <v>2.36602943858193</v>
      </c>
      <c r="H307" s="31">
        <v>0.22452121523135099</v>
      </c>
      <c r="I307" s="31">
        <v>2.2293743995310602</v>
      </c>
      <c r="J307" s="31">
        <v>10.0710412427172</v>
      </c>
      <c r="K307" s="31">
        <v>4205.7182810540298</v>
      </c>
      <c r="L307" s="31">
        <v>664.99629094019997</v>
      </c>
    </row>
    <row r="308" spans="1:12" ht="14.25">
      <c r="A308" s="33">
        <v>35184</v>
      </c>
      <c r="B308" s="37">
        <v>738.62</v>
      </c>
      <c r="C308" s="31">
        <v>28.3960127148491</v>
      </c>
      <c r="D308" s="31">
        <v>2.8321524372450102</v>
      </c>
      <c r="E308" s="31" t="e">
        <f>COUNTIF(#REF!,"&lt;"&amp;C308)/COUNTA(#REF!)</f>
        <v>#REF!</v>
      </c>
      <c r="F308" s="29" t="s">
        <v>29</v>
      </c>
      <c r="G308" s="31">
        <v>2.45824679243331</v>
      </c>
      <c r="H308" s="31">
        <v>0.21252179378746699</v>
      </c>
      <c r="I308" s="31">
        <v>2.2289227949073198</v>
      </c>
      <c r="J308" s="31">
        <v>9.5347310491435699</v>
      </c>
      <c r="K308" s="31">
        <v>4376.6113926344897</v>
      </c>
      <c r="L308" s="31">
        <v>701.24370007589994</v>
      </c>
    </row>
    <row r="309" spans="1:12" ht="14.25">
      <c r="A309" s="33">
        <v>35185</v>
      </c>
      <c r="B309" s="37">
        <v>681.16</v>
      </c>
      <c r="C309" s="31">
        <v>25.620105294115099</v>
      </c>
      <c r="D309" s="31">
        <v>2.6242994275003899</v>
      </c>
      <c r="E309" s="31" t="e">
        <f>COUNTIF(#REF!,"&lt;"&amp;C309)/COUNTA(#REF!)</f>
        <v>#REF!</v>
      </c>
      <c r="F309" s="29" t="s">
        <v>29</v>
      </c>
      <c r="G309" s="31">
        <v>2.2510673186218999</v>
      </c>
      <c r="H309" s="31">
        <v>0.21685291387764299</v>
      </c>
      <c r="I309" s="31">
        <v>2.2247210663434398</v>
      </c>
      <c r="J309" s="31">
        <v>9.7474203466802791</v>
      </c>
      <c r="K309" s="31">
        <v>4064.3487685431001</v>
      </c>
      <c r="L309" s="31">
        <v>644.8353685756</v>
      </c>
    </row>
    <row r="310" spans="1:12" ht="14.25">
      <c r="A310" s="33">
        <v>35187</v>
      </c>
      <c r="B310" s="37">
        <v>654.42999999999995</v>
      </c>
      <c r="C310" s="31">
        <v>24.656824484505002</v>
      </c>
      <c r="D310" s="31">
        <v>2.5277274169822199</v>
      </c>
      <c r="E310" s="31" t="e">
        <f>COUNTIF(#REF!,"&lt;"&amp;C310)/COUNTA(#REF!)</f>
        <v>#REF!</v>
      </c>
      <c r="F310" s="29" t="s">
        <v>29</v>
      </c>
      <c r="G310" s="31">
        <v>2.1685695846677699</v>
      </c>
      <c r="H310" s="31">
        <v>0.21661691678127801</v>
      </c>
      <c r="I310" s="31">
        <v>2.2222999427233301</v>
      </c>
      <c r="J310" s="31">
        <v>9.7474203466802791</v>
      </c>
      <c r="K310" s="31">
        <v>3914.7841541122302</v>
      </c>
      <c r="L310" s="31">
        <v>622.43033527019998</v>
      </c>
    </row>
    <row r="311" spans="1:12" ht="14.25">
      <c r="A311" s="33">
        <v>35188</v>
      </c>
      <c r="B311" s="37">
        <v>650.04</v>
      </c>
      <c r="C311" s="31">
        <v>24.535309481670101</v>
      </c>
      <c r="D311" s="31">
        <v>2.5164263650263599</v>
      </c>
      <c r="E311" s="31" t="e">
        <f>COUNTIF(#REF!,"&lt;"&amp;C311)/COUNTA(#REF!)</f>
        <v>#REF!</v>
      </c>
      <c r="F311" s="29" t="s">
        <v>29</v>
      </c>
      <c r="G311" s="31">
        <v>2.1599387056564998</v>
      </c>
      <c r="H311" s="31">
        <v>0.21643274270856699</v>
      </c>
      <c r="I311" s="31">
        <v>2.2194647306757398</v>
      </c>
      <c r="J311" s="31">
        <v>9.7515738690144289</v>
      </c>
      <c r="K311" s="31">
        <v>3901.6200395566498</v>
      </c>
      <c r="L311" s="31">
        <v>624.14742609079997</v>
      </c>
    </row>
    <row r="312" spans="1:12" ht="14.25">
      <c r="A312" s="33">
        <v>35191</v>
      </c>
      <c r="B312" s="37">
        <v>671.28</v>
      </c>
      <c r="C312" s="31">
        <v>25.3748542753194</v>
      </c>
      <c r="D312" s="31">
        <v>2.5969277770154502</v>
      </c>
      <c r="E312" s="31" t="e">
        <f>COUNTIF(#REF!,"&lt;"&amp;C312)/COUNTA(#REF!)</f>
        <v>#REF!</v>
      </c>
      <c r="F312" s="29" t="s">
        <v>29</v>
      </c>
      <c r="G312" s="31">
        <v>2.2292719319533201</v>
      </c>
      <c r="H312" s="31">
        <v>0.21625045224234199</v>
      </c>
      <c r="I312" s="31">
        <v>2.2175953866224201</v>
      </c>
      <c r="J312" s="31">
        <v>9.7515738690144289</v>
      </c>
      <c r="K312" s="31">
        <v>4026.4343105380999</v>
      </c>
      <c r="L312" s="31">
        <v>646.96065388859995</v>
      </c>
    </row>
    <row r="313" spans="1:12" ht="14.25">
      <c r="A313" s="33">
        <v>35192</v>
      </c>
      <c r="B313" s="37">
        <v>661.16</v>
      </c>
      <c r="C313" s="31">
        <v>25.044795436467702</v>
      </c>
      <c r="D313" s="31">
        <v>2.5616917850349998</v>
      </c>
      <c r="E313" s="31" t="e">
        <f>COUNTIF(#REF!,"&lt;"&amp;C313)/COUNTA(#REF!)</f>
        <v>#REF!</v>
      </c>
      <c r="F313" s="29" t="s">
        <v>29</v>
      </c>
      <c r="G313" s="31">
        <v>2.19901142044497</v>
      </c>
      <c r="H313" s="31">
        <v>0.21625045224234199</v>
      </c>
      <c r="I313" s="31">
        <v>2.2175953866224201</v>
      </c>
      <c r="J313" s="31">
        <v>9.7515738690144289</v>
      </c>
      <c r="K313" s="31">
        <v>3971.8022917612798</v>
      </c>
      <c r="L313" s="31">
        <v>636.35061697849994</v>
      </c>
    </row>
    <row r="314" spans="1:12" ht="14.25">
      <c r="A314" s="33">
        <v>35193</v>
      </c>
      <c r="B314" s="37">
        <v>661.27</v>
      </c>
      <c r="C314" s="31">
        <v>24.9971051685094</v>
      </c>
      <c r="D314" s="31">
        <v>2.5570655878405901</v>
      </c>
      <c r="E314" s="31" t="e">
        <f>COUNTIF(#REF!,"&lt;"&amp;C314)/COUNTA(#REF!)</f>
        <v>#REF!</v>
      </c>
      <c r="F314" s="29" t="s">
        <v>29</v>
      </c>
      <c r="G314" s="31">
        <v>2.1950831561282</v>
      </c>
      <c r="H314" s="31">
        <v>0.21625045224234199</v>
      </c>
      <c r="I314" s="31">
        <v>2.2175953866224201</v>
      </c>
      <c r="J314" s="31">
        <v>9.7515738690144289</v>
      </c>
      <c r="K314" s="31">
        <v>3964.6295550853697</v>
      </c>
      <c r="L314" s="31">
        <v>636.62247092159998</v>
      </c>
    </row>
    <row r="315" spans="1:12" ht="14.25">
      <c r="A315" s="33">
        <v>35194</v>
      </c>
      <c r="B315" s="37">
        <v>656.9</v>
      </c>
      <c r="C315" s="31">
        <v>24.829651950492899</v>
      </c>
      <c r="D315" s="31">
        <v>2.5398476802870098</v>
      </c>
      <c r="E315" s="31" t="e">
        <f>COUNTIF(#REF!,"&lt;"&amp;C315)/COUNTA(#REF!)</f>
        <v>#REF!</v>
      </c>
      <c r="F315" s="29" t="s">
        <v>29</v>
      </c>
      <c r="G315" s="31">
        <v>2.1801686627339301</v>
      </c>
      <c r="H315" s="31">
        <v>0.216134967554896</v>
      </c>
      <c r="I315" s="31">
        <v>2.21641111945697</v>
      </c>
      <c r="J315" s="31">
        <v>9.7515738690144289</v>
      </c>
      <c r="K315" s="31">
        <v>3937.9338670716402</v>
      </c>
      <c r="L315" s="31">
        <v>632.08016249299999</v>
      </c>
    </row>
    <row r="316" spans="1:12" ht="14.25">
      <c r="A316" s="33">
        <v>35195</v>
      </c>
      <c r="B316" s="37">
        <v>661.47</v>
      </c>
      <c r="C316" s="31">
        <v>25.005196653446301</v>
      </c>
      <c r="D316" s="31">
        <v>2.55769949576232</v>
      </c>
      <c r="E316" s="31" t="e">
        <f>COUNTIF(#REF!,"&lt;"&amp;C316)/COUNTA(#REF!)</f>
        <v>#REF!</v>
      </c>
      <c r="F316" s="29" t="s">
        <v>29</v>
      </c>
      <c r="G316" s="31">
        <v>2.1959871706508598</v>
      </c>
      <c r="H316" s="31">
        <v>0.21599527671931601</v>
      </c>
      <c r="I316" s="31">
        <v>2.2149786241751199</v>
      </c>
      <c r="J316" s="31">
        <v>9.7515738690144289</v>
      </c>
      <c r="K316" s="31">
        <v>3965.6124043691902</v>
      </c>
      <c r="L316" s="31">
        <v>637.78959534210003</v>
      </c>
    </row>
    <row r="317" spans="1:12" ht="14.25">
      <c r="A317" s="33">
        <v>35198</v>
      </c>
      <c r="B317" s="37">
        <v>666.11</v>
      </c>
      <c r="C317" s="31">
        <v>25.174050582186101</v>
      </c>
      <c r="D317" s="31">
        <v>2.5746643551409099</v>
      </c>
      <c r="E317" s="31" t="e">
        <f>COUNTIF(#REF!,"&lt;"&amp;C317)/COUNTA(#REF!)</f>
        <v>#REF!</v>
      </c>
      <c r="F317" s="29" t="s">
        <v>29</v>
      </c>
      <c r="G317" s="31">
        <v>2.2107963575435701</v>
      </c>
      <c r="H317" s="31">
        <v>0.21599527671931601</v>
      </c>
      <c r="I317" s="31">
        <v>2.2149786241751199</v>
      </c>
      <c r="J317" s="31">
        <v>9.7515738690144289</v>
      </c>
      <c r="K317" s="31">
        <v>3991.9157511468702</v>
      </c>
      <c r="L317" s="31">
        <v>642.74137800330004</v>
      </c>
    </row>
    <row r="318" spans="1:12" ht="14.25">
      <c r="A318" s="33">
        <v>35199</v>
      </c>
      <c r="B318" s="37">
        <v>665.42</v>
      </c>
      <c r="C318" s="31">
        <v>25.131171471254302</v>
      </c>
      <c r="D318" s="31">
        <v>2.5701674005452899</v>
      </c>
      <c r="E318" s="31" t="e">
        <f>COUNTIF(#REF!,"&lt;"&amp;C318)/COUNTA(#REF!)</f>
        <v>#REF!</v>
      </c>
      <c r="F318" s="29" t="s">
        <v>29</v>
      </c>
      <c r="G318" s="31">
        <v>2.2071418968277401</v>
      </c>
      <c r="H318" s="31">
        <v>0.21599527671931601</v>
      </c>
      <c r="I318" s="31">
        <v>2.2149786241751199</v>
      </c>
      <c r="J318" s="31">
        <v>9.7515738690144289</v>
      </c>
      <c r="K318" s="31">
        <v>3984.9434000337501</v>
      </c>
      <c r="L318" s="31">
        <v>641.7302435867</v>
      </c>
    </row>
    <row r="319" spans="1:12" ht="14.25">
      <c r="A319" s="33">
        <v>35200</v>
      </c>
      <c r="B319" s="37">
        <v>682.05</v>
      </c>
      <c r="C319" s="31">
        <v>25.7326209892781</v>
      </c>
      <c r="D319" s="31">
        <v>2.6308576431736399</v>
      </c>
      <c r="E319" s="31" t="e">
        <f>COUNTIF(#REF!,"&lt;"&amp;C319)/COUNTA(#REF!)</f>
        <v>#REF!</v>
      </c>
      <c r="F319" s="29" t="s">
        <v>29</v>
      </c>
      <c r="G319" s="31">
        <v>2.25971130989763</v>
      </c>
      <c r="H319" s="31">
        <v>0.21599527671931601</v>
      </c>
      <c r="I319" s="31">
        <v>2.2149786241751199</v>
      </c>
      <c r="J319" s="31">
        <v>9.7515738690144289</v>
      </c>
      <c r="K319" s="31">
        <v>4079.0412326328997</v>
      </c>
      <c r="L319" s="31">
        <v>658.71414539089994</v>
      </c>
    </row>
    <row r="320" spans="1:12" ht="14.25">
      <c r="A320" s="33">
        <v>35201</v>
      </c>
      <c r="B320" s="37">
        <v>683.08</v>
      </c>
      <c r="C320" s="31">
        <v>25.849382722950299</v>
      </c>
      <c r="D320" s="31">
        <v>2.6429663926193601</v>
      </c>
      <c r="E320" s="31" t="e">
        <f>COUNTIF(#REF!,"&lt;"&amp;C320)/COUNTA(#REF!)</f>
        <v>#REF!</v>
      </c>
      <c r="F320" s="29" t="s">
        <v>29</v>
      </c>
      <c r="G320" s="31">
        <v>2.2727971739695598</v>
      </c>
      <c r="H320" s="31">
        <v>0.21609366967440499</v>
      </c>
      <c r="I320" s="31">
        <v>2.2159954948158198</v>
      </c>
      <c r="J320" s="31">
        <v>9.7515392147656303</v>
      </c>
      <c r="K320" s="31">
        <v>4110.2639936703599</v>
      </c>
      <c r="L320" s="31">
        <v>664.50177377360001</v>
      </c>
    </row>
    <row r="321" spans="1:12" ht="14.25">
      <c r="A321" s="33">
        <v>35202</v>
      </c>
      <c r="B321" s="37">
        <v>711.93</v>
      </c>
      <c r="C321" s="31">
        <v>26.935077202055702</v>
      </c>
      <c r="D321" s="31">
        <v>2.7527465816546699</v>
      </c>
      <c r="E321" s="31" t="e">
        <f>COUNTIF(#REF!,"&lt;"&amp;C321)/COUNTA(#REF!)</f>
        <v>#REF!</v>
      </c>
      <c r="F321" s="29" t="s">
        <v>29</v>
      </c>
      <c r="G321" s="31">
        <v>2.3673639662696999</v>
      </c>
      <c r="H321" s="31">
        <v>0.21609366967440499</v>
      </c>
      <c r="I321" s="31">
        <v>2.2159954948158198</v>
      </c>
      <c r="J321" s="31">
        <v>9.7515392147656303</v>
      </c>
      <c r="K321" s="31">
        <v>4280.9909312017098</v>
      </c>
      <c r="L321" s="31">
        <v>692.11595656969996</v>
      </c>
    </row>
    <row r="322" spans="1:12" ht="14.25">
      <c r="A322" s="33">
        <v>35205</v>
      </c>
      <c r="B322" s="37">
        <v>703.08</v>
      </c>
      <c r="C322" s="31">
        <v>26.598117710732801</v>
      </c>
      <c r="D322" s="31">
        <v>2.7228130283601901</v>
      </c>
      <c r="E322" s="31" t="e">
        <f>COUNTIF(#REF!,"&lt;"&amp;C322)/COUNTA(#REF!)</f>
        <v>#REF!</v>
      </c>
      <c r="F322" s="29" t="s">
        <v>29</v>
      </c>
      <c r="G322" s="31">
        <v>2.3397632607329402</v>
      </c>
      <c r="H322" s="31">
        <v>0.21637844510638701</v>
      </c>
      <c r="I322" s="31">
        <v>2.2139436179827601</v>
      </c>
      <c r="J322" s="31">
        <v>9.7734397275907501</v>
      </c>
      <c r="K322" s="31">
        <v>4249.6444410434005</v>
      </c>
      <c r="L322" s="31">
        <v>692.06704006970006</v>
      </c>
    </row>
    <row r="323" spans="1:12" ht="14.25">
      <c r="A323" s="33">
        <v>35206</v>
      </c>
      <c r="B323" s="37">
        <v>661.85</v>
      </c>
      <c r="C323" s="31">
        <v>25.085816850092701</v>
      </c>
      <c r="D323" s="31">
        <v>2.56830560431737</v>
      </c>
      <c r="E323" s="31" t="e">
        <f>COUNTIF(#REF!,"&lt;"&amp;C323)/COUNTA(#REF!)</f>
        <v>#REF!</v>
      </c>
      <c r="F323" s="29" t="s">
        <v>29</v>
      </c>
      <c r="G323" s="31">
        <v>2.2069064368504301</v>
      </c>
      <c r="H323" s="31">
        <v>0.21637844510638701</v>
      </c>
      <c r="I323" s="31">
        <v>2.2139436179827601</v>
      </c>
      <c r="J323" s="31">
        <v>9.7734397275907501</v>
      </c>
      <c r="K323" s="31">
        <v>4008.4961841324402</v>
      </c>
      <c r="L323" s="31">
        <v>651.87319431029994</v>
      </c>
    </row>
    <row r="324" spans="1:12" ht="14.25">
      <c r="A324" s="33">
        <v>35207</v>
      </c>
      <c r="B324" s="37">
        <v>668.62</v>
      </c>
      <c r="C324" s="31">
        <v>25.361901488673599</v>
      </c>
      <c r="D324" s="31">
        <v>2.5965416329200499</v>
      </c>
      <c r="E324" s="31" t="e">
        <f>COUNTIF(#REF!,"&lt;"&amp;C324)/COUNTA(#REF!)</f>
        <v>#REF!</v>
      </c>
      <c r="F324" s="29" t="s">
        <v>29</v>
      </c>
      <c r="G324" s="31">
        <v>2.2314668044246</v>
      </c>
      <c r="H324" s="31">
        <v>0.21637844510638701</v>
      </c>
      <c r="I324" s="31">
        <v>2.2139436179827601</v>
      </c>
      <c r="J324" s="31">
        <v>9.7734397275907501</v>
      </c>
      <c r="K324" s="31">
        <v>4052.56571102934</v>
      </c>
      <c r="L324" s="31">
        <v>657.8139017016</v>
      </c>
    </row>
    <row r="325" spans="1:12" ht="14.25">
      <c r="A325" s="33">
        <v>35208</v>
      </c>
      <c r="B325" s="37">
        <v>642.66999999999996</v>
      </c>
      <c r="C325" s="31">
        <v>24.4296771691278</v>
      </c>
      <c r="D325" s="31">
        <v>2.50164429477329</v>
      </c>
      <c r="E325" s="31" t="e">
        <f>COUNTIF(#REF!,"&lt;"&amp;C325)/COUNTA(#REF!)</f>
        <v>#REF!</v>
      </c>
      <c r="F325" s="29" t="s">
        <v>29</v>
      </c>
      <c r="G325" s="31">
        <v>2.1497801122041702</v>
      </c>
      <c r="H325" s="31">
        <v>0.21635417248032801</v>
      </c>
      <c r="I325" s="31">
        <v>2.2136952650309301</v>
      </c>
      <c r="J325" s="31">
        <v>9.7734397275907501</v>
      </c>
      <c r="K325" s="31">
        <v>3904.4542023341901</v>
      </c>
      <c r="L325" s="31">
        <v>631.18906333940004</v>
      </c>
    </row>
    <row r="326" spans="1:12" ht="14.25">
      <c r="A326" s="33">
        <v>35209</v>
      </c>
      <c r="B326" s="37">
        <v>639.79999999999995</v>
      </c>
      <c r="C326" s="31">
        <v>24.3145204673623</v>
      </c>
      <c r="D326" s="31">
        <v>2.4947537344255801</v>
      </c>
      <c r="E326" s="31" t="e">
        <f>COUNTIF(#REF!,"&lt;"&amp;C326)/COUNTA(#REF!)</f>
        <v>#REF!</v>
      </c>
      <c r="F326" s="29" t="s">
        <v>29</v>
      </c>
      <c r="G326" s="31">
        <v>2.1409815517731801</v>
      </c>
      <c r="H326" s="31">
        <v>0.216357417339166</v>
      </c>
      <c r="I326" s="31">
        <v>2.2089760905453799</v>
      </c>
      <c r="J326" s="31">
        <v>9.79446623551949</v>
      </c>
      <c r="K326" s="31">
        <v>3899.9179782166698</v>
      </c>
      <c r="L326" s="31">
        <v>631.83534895100001</v>
      </c>
    </row>
    <row r="327" spans="1:12" ht="14.25">
      <c r="A327" s="33">
        <v>35212</v>
      </c>
      <c r="B327" s="37">
        <v>637.96</v>
      </c>
      <c r="C327" s="31">
        <v>24.235072784174399</v>
      </c>
      <c r="D327" s="31">
        <v>2.48681331115433</v>
      </c>
      <c r="E327" s="31" t="e">
        <f>COUNTIF(#REF!,"&lt;"&amp;C327)/COUNTA(#REF!)</f>
        <v>#REF!</v>
      </c>
      <c r="F327" s="29" t="s">
        <v>29</v>
      </c>
      <c r="G327" s="31">
        <v>2.1342669707394499</v>
      </c>
      <c r="H327" s="31">
        <v>0.215729352310848</v>
      </c>
      <c r="I327" s="31">
        <v>2.20256364280994</v>
      </c>
      <c r="J327" s="31">
        <v>9.79446623551949</v>
      </c>
      <c r="K327" s="31">
        <v>3887.5051299892602</v>
      </c>
      <c r="L327" s="31">
        <v>629.74110429589996</v>
      </c>
    </row>
    <row r="328" spans="1:12" ht="14.25">
      <c r="A328" s="33">
        <v>35213</v>
      </c>
      <c r="B328" s="37">
        <v>646.91</v>
      </c>
      <c r="C328" s="31">
        <v>24.567273116610799</v>
      </c>
      <c r="D328" s="31">
        <v>2.52404166763323</v>
      </c>
      <c r="E328" s="31" t="e">
        <f>COUNTIF(#REF!,"&lt;"&amp;C328)/COUNTA(#REF!)</f>
        <v>#REF!</v>
      </c>
      <c r="F328" s="29" t="s">
        <v>29</v>
      </c>
      <c r="G328" s="31">
        <v>2.16536473723193</v>
      </c>
      <c r="H328" s="31">
        <v>0.215816048720857</v>
      </c>
      <c r="I328" s="31">
        <v>2.2005114990713599</v>
      </c>
      <c r="J328" s="31">
        <v>9.8075401474581607</v>
      </c>
      <c r="K328" s="31">
        <v>3953.6885677314299</v>
      </c>
      <c r="L328" s="31">
        <v>644.63684487750004</v>
      </c>
    </row>
    <row r="329" spans="1:12" ht="14.25">
      <c r="A329" s="33">
        <v>35214</v>
      </c>
      <c r="B329" s="37">
        <v>650.55999999999995</v>
      </c>
      <c r="C329" s="31">
        <v>24.7044607259127</v>
      </c>
      <c r="D329" s="31">
        <v>2.5379514738790001</v>
      </c>
      <c r="E329" s="31" t="e">
        <f>COUNTIF(#REF!,"&lt;"&amp;C329)/COUNTA(#REF!)</f>
        <v>#REF!</v>
      </c>
      <c r="F329" s="29" t="s">
        <v>29</v>
      </c>
      <c r="G329" s="31">
        <v>2.1773144268573201</v>
      </c>
      <c r="H329" s="31">
        <v>0.215816048720857</v>
      </c>
      <c r="I329" s="31">
        <v>2.2005114990713599</v>
      </c>
      <c r="J329" s="31">
        <v>9.8075401474581607</v>
      </c>
      <c r="K329" s="31">
        <v>3975.4770519068202</v>
      </c>
      <c r="L329" s="31">
        <v>648.56550019320002</v>
      </c>
    </row>
    <row r="330" spans="1:12" ht="14.25">
      <c r="A330" s="33">
        <v>35215</v>
      </c>
      <c r="B330" s="37">
        <v>636.36</v>
      </c>
      <c r="C330" s="31">
        <v>24.1752268248886</v>
      </c>
      <c r="D330" s="31">
        <v>2.4835488385809499</v>
      </c>
      <c r="E330" s="31" t="e">
        <f>COUNTIF(#REF!,"&lt;"&amp;C330)/COUNTA(#REF!)</f>
        <v>#REF!</v>
      </c>
      <c r="F330" s="29" t="s">
        <v>29</v>
      </c>
      <c r="G330" s="31">
        <v>2.1306949068476002</v>
      </c>
      <c r="H330" s="31">
        <v>0.21579843450633401</v>
      </c>
      <c r="I330" s="31">
        <v>2.2003319003722099</v>
      </c>
      <c r="J330" s="31">
        <v>9.8075401474581607</v>
      </c>
      <c r="K330" s="31">
        <v>3890.26012383841</v>
      </c>
      <c r="L330" s="31">
        <v>634.62738407279994</v>
      </c>
    </row>
    <row r="331" spans="1:12" ht="14.25">
      <c r="A331" s="33">
        <v>35216</v>
      </c>
      <c r="B331" s="37">
        <v>643.65</v>
      </c>
      <c r="C331" s="31">
        <v>24.467144421765799</v>
      </c>
      <c r="D331" s="31">
        <v>2.5196426761699402</v>
      </c>
      <c r="E331" s="31" t="e">
        <f>COUNTIF(#REF!,"&lt;"&amp;C331)/COUNTA(#REF!)</f>
        <v>#REF!</v>
      </c>
      <c r="F331" s="29" t="s">
        <v>29</v>
      </c>
      <c r="G331" s="31">
        <v>2.1637564660835999</v>
      </c>
      <c r="H331" s="31">
        <v>0.21627545134093201</v>
      </c>
      <c r="I331" s="31">
        <v>2.1985998815532599</v>
      </c>
      <c r="J331" s="31">
        <v>9.8369627486807101</v>
      </c>
      <c r="K331" s="31">
        <v>3952.8569996678002</v>
      </c>
      <c r="L331" s="31">
        <v>648.06238692680006</v>
      </c>
    </row>
    <row r="332" spans="1:12" ht="14.25">
      <c r="A332" s="33">
        <v>35219</v>
      </c>
      <c r="B332" s="37">
        <v>641.09</v>
      </c>
      <c r="C332" s="31">
        <v>24.361081219277199</v>
      </c>
      <c r="D332" s="31">
        <v>2.50733748251151</v>
      </c>
      <c r="E332" s="31" t="e">
        <f>COUNTIF(#REF!,"&lt;"&amp;C332)/COUNTA(#REF!)</f>
        <v>#REF!</v>
      </c>
      <c r="F332" s="29" t="s">
        <v>29</v>
      </c>
      <c r="G332" s="31">
        <v>2.15358859259779</v>
      </c>
      <c r="H332" s="31">
        <v>0.21592474532919601</v>
      </c>
      <c r="I332" s="31">
        <v>2.1950346956244702</v>
      </c>
      <c r="J332" s="31">
        <v>9.8369627486807101</v>
      </c>
      <c r="K332" s="31">
        <v>3933.5524088442498</v>
      </c>
      <c r="L332" s="31">
        <v>647.51811755660003</v>
      </c>
    </row>
    <row r="333" spans="1:12" ht="14.25">
      <c r="A333" s="33">
        <v>35220</v>
      </c>
      <c r="B333" s="37">
        <v>651.51</v>
      </c>
      <c r="C333" s="31">
        <v>24.766812471310502</v>
      </c>
      <c r="D333" s="31">
        <v>2.5479121284519302</v>
      </c>
      <c r="E333" s="31" t="e">
        <f>COUNTIF(#REF!,"&lt;"&amp;C333)/COUNTA(#REF!)</f>
        <v>#REF!</v>
      </c>
      <c r="F333" s="29" t="s">
        <v>29</v>
      </c>
      <c r="G333" s="31">
        <v>2.1890122129287599</v>
      </c>
      <c r="H333" s="31">
        <v>0.215137640087462</v>
      </c>
      <c r="I333" s="31">
        <v>2.18703318883987</v>
      </c>
      <c r="J333" s="31">
        <v>9.8369627486807101</v>
      </c>
      <c r="K333" s="31">
        <v>3997.2065827997499</v>
      </c>
      <c r="L333" s="31">
        <v>659.22465643370003</v>
      </c>
    </row>
    <row r="334" spans="1:12" ht="14.25">
      <c r="A334" s="33">
        <v>35221</v>
      </c>
      <c r="B334" s="37">
        <v>696.97</v>
      </c>
      <c r="C334" s="31">
        <v>26.4302624490483</v>
      </c>
      <c r="D334" s="31">
        <v>2.7181878719013399</v>
      </c>
      <c r="E334" s="31" t="e">
        <f>COUNTIF(#REF!,"&lt;"&amp;C334)/COUNTA(#REF!)</f>
        <v>#REF!</v>
      </c>
      <c r="F334" s="29" t="s">
        <v>29</v>
      </c>
      <c r="G334" s="31">
        <v>2.3357595221927001</v>
      </c>
      <c r="H334" s="31">
        <v>0.215137640087462</v>
      </c>
      <c r="I334" s="31">
        <v>2.18703318883987</v>
      </c>
      <c r="J334" s="31">
        <v>9.8369627486807101</v>
      </c>
      <c r="K334" s="31">
        <v>4264.3379783477803</v>
      </c>
      <c r="L334" s="31">
        <v>702.05158240520007</v>
      </c>
    </row>
    <row r="335" spans="1:12" ht="14.25">
      <c r="A335" s="33">
        <v>35222</v>
      </c>
      <c r="B335" s="37">
        <v>702.64</v>
      </c>
      <c r="C335" s="31">
        <v>26.7569015216765</v>
      </c>
      <c r="D335" s="31">
        <v>2.7577179808369299</v>
      </c>
      <c r="E335" s="31" t="e">
        <f>COUNTIF(#REF!,"&lt;"&amp;C335)/COUNTA(#REF!)</f>
        <v>#REF!</v>
      </c>
      <c r="F335" s="29" t="s">
        <v>29</v>
      </c>
      <c r="G335" s="31">
        <v>2.3540711132471599</v>
      </c>
      <c r="H335" s="31">
        <v>0.215227289588758</v>
      </c>
      <c r="I335" s="31">
        <v>2.18104725342479</v>
      </c>
      <c r="J335" s="31">
        <v>9.8680709118427998</v>
      </c>
      <c r="K335" s="31">
        <v>4340.3200491180696</v>
      </c>
      <c r="L335" s="31">
        <v>709.03673980799999</v>
      </c>
    </row>
    <row r="336" spans="1:12" ht="14.25">
      <c r="A336" s="33">
        <v>35223</v>
      </c>
      <c r="B336" s="37">
        <v>727.34</v>
      </c>
      <c r="C336" s="31">
        <v>27.697674098851401</v>
      </c>
      <c r="D336" s="31">
        <v>2.8549559456732001</v>
      </c>
      <c r="E336" s="31" t="e">
        <f>COUNTIF(#REF!,"&lt;"&amp;C336)/COUNTA(#REF!)</f>
        <v>#REF!</v>
      </c>
      <c r="F336" s="29" t="s">
        <v>29</v>
      </c>
      <c r="G336" s="31">
        <v>2.4332539055450502</v>
      </c>
      <c r="H336" s="31">
        <v>0.21521821699615801</v>
      </c>
      <c r="I336" s="31">
        <v>2.1809553145576999</v>
      </c>
      <c r="J336" s="31">
        <v>9.8680709118427998</v>
      </c>
      <c r="K336" s="31">
        <v>4493.3610385328802</v>
      </c>
      <c r="L336" s="31">
        <v>736.02705704469997</v>
      </c>
    </row>
    <row r="337" spans="1:12" ht="14.25">
      <c r="A337" s="33">
        <v>35226</v>
      </c>
      <c r="B337" s="37">
        <v>764.39</v>
      </c>
      <c r="C337" s="31">
        <v>29.120003696906299</v>
      </c>
      <c r="D337" s="31">
        <v>2.9982369308469301</v>
      </c>
      <c r="E337" s="31" t="e">
        <f>COUNTIF(#REF!,"&lt;"&amp;C337)/COUNTA(#REF!)</f>
        <v>#REF!</v>
      </c>
      <c r="F337" s="29" t="s">
        <v>29</v>
      </c>
      <c r="G337" s="31">
        <v>2.5549561800426801</v>
      </c>
      <c r="H337" s="31">
        <v>0.21426273360074599</v>
      </c>
      <c r="I337" s="31">
        <v>2.1749293201218798</v>
      </c>
      <c r="J337" s="31">
        <v>9.8514803041387697</v>
      </c>
      <c r="K337" s="31">
        <v>4718.8682647715195</v>
      </c>
      <c r="L337" s="31">
        <v>768.51426046730001</v>
      </c>
    </row>
    <row r="338" spans="1:12" ht="14.25">
      <c r="A338" s="33">
        <v>35227</v>
      </c>
      <c r="B338" s="37">
        <v>752.26</v>
      </c>
      <c r="C338" s="31">
        <v>28.693192384723101</v>
      </c>
      <c r="D338" s="31">
        <v>2.9537735665909102</v>
      </c>
      <c r="E338" s="31" t="e">
        <f>COUNTIF(#REF!,"&lt;"&amp;C338)/COUNTA(#REF!)</f>
        <v>#REF!</v>
      </c>
      <c r="F338" s="29" t="s">
        <v>29</v>
      </c>
      <c r="G338" s="31">
        <v>2.5170713494091599</v>
      </c>
      <c r="H338" s="31">
        <v>0.21368691487494099</v>
      </c>
      <c r="I338" s="31">
        <v>2.16908432314652</v>
      </c>
      <c r="J338" s="31">
        <v>9.8514803041387697</v>
      </c>
      <c r="K338" s="31">
        <v>4648.8882187070894</v>
      </c>
      <c r="L338" s="31">
        <v>759.57795563419995</v>
      </c>
    </row>
    <row r="339" spans="1:12" ht="14.25">
      <c r="A339" s="33">
        <v>35228</v>
      </c>
      <c r="B339" s="37">
        <v>755.77</v>
      </c>
      <c r="C339" s="31">
        <v>28.796487544061598</v>
      </c>
      <c r="D339" s="31">
        <v>2.9633530451381098</v>
      </c>
      <c r="E339" s="31" t="e">
        <f>COUNTIF(#REF!,"&lt;"&amp;C339)/COUNTA(#REF!)</f>
        <v>#REF!</v>
      </c>
      <c r="F339" s="29" t="s">
        <v>29</v>
      </c>
      <c r="G339" s="31">
        <v>2.5241565857624502</v>
      </c>
      <c r="H339" s="31">
        <v>0.21368691487494099</v>
      </c>
      <c r="I339" s="31">
        <v>2.16908432314652</v>
      </c>
      <c r="J339" s="31">
        <v>9.8514803041387697</v>
      </c>
      <c r="K339" s="31">
        <v>4663.9651783844101</v>
      </c>
      <c r="L339" s="31">
        <v>766.63107167889996</v>
      </c>
    </row>
    <row r="340" spans="1:12" ht="14.25">
      <c r="A340" s="33">
        <v>35229</v>
      </c>
      <c r="B340" s="37">
        <v>768.68</v>
      </c>
      <c r="C340" s="31">
        <v>29.354393684184799</v>
      </c>
      <c r="D340" s="31">
        <v>3.02022652042539</v>
      </c>
      <c r="E340" s="31" t="e">
        <f>COUNTIF(#REF!,"&lt;"&amp;C340)/COUNTA(#REF!)</f>
        <v>#REF!</v>
      </c>
      <c r="F340" s="29" t="s">
        <v>29</v>
      </c>
      <c r="G340" s="31">
        <v>2.57246451360961</v>
      </c>
      <c r="H340" s="31">
        <v>0.21368691487494099</v>
      </c>
      <c r="I340" s="31">
        <v>2.16908432314652</v>
      </c>
      <c r="J340" s="31">
        <v>9.8514803041387697</v>
      </c>
      <c r="K340" s="31">
        <v>4753.4772629295894</v>
      </c>
      <c r="L340" s="31">
        <v>777.53655906559993</v>
      </c>
    </row>
    <row r="341" spans="1:12" ht="14.25">
      <c r="A341" s="33">
        <v>35230</v>
      </c>
      <c r="B341" s="37">
        <v>777.28</v>
      </c>
      <c r="C341" s="31">
        <v>29.832810372381001</v>
      </c>
      <c r="D341" s="31">
        <v>3.0692119561928002</v>
      </c>
      <c r="E341" s="31" t="e">
        <f>COUNTIF(#REF!,"&lt;"&amp;C341)/COUNTA(#REF!)</f>
        <v>#REF!</v>
      </c>
      <c r="F341" s="29" t="s">
        <v>29</v>
      </c>
      <c r="G341" s="31">
        <v>2.6166396403652299</v>
      </c>
      <c r="H341" s="31">
        <v>0.21365260833926999</v>
      </c>
      <c r="I341" s="31">
        <v>2.1679734028114899</v>
      </c>
      <c r="J341" s="31">
        <v>9.8549460091253405</v>
      </c>
      <c r="K341" s="31">
        <v>4835.6406813713002</v>
      </c>
      <c r="L341" s="31">
        <v>785.48933868050005</v>
      </c>
    </row>
    <row r="342" spans="1:12" ht="14.25">
      <c r="A342" s="33">
        <v>35233</v>
      </c>
      <c r="B342" s="37">
        <v>752</v>
      </c>
      <c r="C342" s="31">
        <v>28.918189896794701</v>
      </c>
      <c r="D342" s="31">
        <v>2.9754805092758199</v>
      </c>
      <c r="E342" s="31" t="e">
        <f>COUNTIF(#REF!,"&lt;"&amp;C342)/COUNTA(#REF!)</f>
        <v>#REF!</v>
      </c>
      <c r="F342" s="29" t="s">
        <v>29</v>
      </c>
      <c r="G342" s="31">
        <v>2.5381169123983498</v>
      </c>
      <c r="H342" s="31">
        <v>0.21345095259017399</v>
      </c>
      <c r="I342" s="31">
        <v>2.16592716380715</v>
      </c>
      <c r="J342" s="31">
        <v>9.8549460091253405</v>
      </c>
      <c r="K342" s="31">
        <v>4687.9638169823902</v>
      </c>
      <c r="L342" s="31">
        <v>760.41727458610001</v>
      </c>
    </row>
    <row r="343" spans="1:12" ht="14.25">
      <c r="A343" s="33">
        <v>35234</v>
      </c>
      <c r="B343" s="37">
        <v>793.56</v>
      </c>
      <c r="C343" s="31">
        <v>30.604139335322301</v>
      </c>
      <c r="D343" s="31">
        <v>3.1490407251883901</v>
      </c>
      <c r="E343" s="31" t="e">
        <f>COUNTIF(#REF!,"&lt;"&amp;C343)/COUNTA(#REF!)</f>
        <v>#REF!</v>
      </c>
      <c r="F343" s="29" t="s">
        <v>29</v>
      </c>
      <c r="G343" s="31">
        <v>2.6867139572248999</v>
      </c>
      <c r="H343" s="31">
        <v>0.21347330119110899</v>
      </c>
      <c r="I343" s="31">
        <v>2.16464982112584</v>
      </c>
      <c r="J343" s="31">
        <v>9.8617937694920492</v>
      </c>
      <c r="K343" s="31">
        <v>4968.8459325414697</v>
      </c>
      <c r="L343" s="31">
        <v>799.84722744869998</v>
      </c>
    </row>
    <row r="344" spans="1:12" ht="14.25">
      <c r="A344" s="33">
        <v>35235</v>
      </c>
      <c r="B344" s="37">
        <v>796.91</v>
      </c>
      <c r="C344" s="31">
        <v>30.6916831127444</v>
      </c>
      <c r="D344" s="31">
        <v>3.1572943422633801</v>
      </c>
      <c r="E344" s="31" t="e">
        <f>COUNTIF(#REF!,"&lt;"&amp;C344)/COUNTA(#REF!)</f>
        <v>#REF!</v>
      </c>
      <c r="F344" s="29" t="s">
        <v>29</v>
      </c>
      <c r="G344" s="31">
        <v>2.6947024851895298</v>
      </c>
      <c r="H344" s="31">
        <v>0.213388670118596</v>
      </c>
      <c r="I344" s="31">
        <v>2.1637916499402401</v>
      </c>
      <c r="J344" s="31">
        <v>9.8617937694920492</v>
      </c>
      <c r="K344" s="31">
        <v>4981.8692482781698</v>
      </c>
      <c r="L344" s="31">
        <v>802.89803369259994</v>
      </c>
    </row>
    <row r="345" spans="1:12" ht="14.25">
      <c r="A345" s="33">
        <v>35236</v>
      </c>
      <c r="B345" s="37">
        <v>793.59</v>
      </c>
      <c r="C345" s="31">
        <v>30.530145364298001</v>
      </c>
      <c r="D345" s="31">
        <v>3.1408516454502502</v>
      </c>
      <c r="E345" s="31" t="e">
        <f>COUNTIF(#REF!,"&lt;"&amp;C345)/COUNTA(#REF!)</f>
        <v>#REF!</v>
      </c>
      <c r="F345" s="29" t="s">
        <v>29</v>
      </c>
      <c r="G345" s="31">
        <v>2.6808868064696498</v>
      </c>
      <c r="H345" s="31">
        <v>0.21335432840909699</v>
      </c>
      <c r="I345" s="31">
        <v>2.16344342009178</v>
      </c>
      <c r="J345" s="31">
        <v>9.8617937694920492</v>
      </c>
      <c r="K345" s="31">
        <v>4955.9244497474701</v>
      </c>
      <c r="L345" s="31">
        <v>800.77505450270007</v>
      </c>
    </row>
    <row r="346" spans="1:12" ht="14.25">
      <c r="A346" s="33">
        <v>35237</v>
      </c>
      <c r="B346" s="37">
        <v>796.11</v>
      </c>
      <c r="C346" s="31">
        <v>30.591090033377402</v>
      </c>
      <c r="D346" s="31">
        <v>3.1468926264480599</v>
      </c>
      <c r="E346" s="31" t="e">
        <f>COUNTIF(#REF!,"&lt;"&amp;C346)/COUNTA(#REF!)</f>
        <v>#REF!</v>
      </c>
      <c r="F346" s="29" t="s">
        <v>29</v>
      </c>
      <c r="G346" s="31">
        <v>2.6859966895819101</v>
      </c>
      <c r="H346" s="31">
        <v>0.213326711042851</v>
      </c>
      <c r="I346" s="31">
        <v>2.16316337604612</v>
      </c>
      <c r="J346" s="31">
        <v>9.8617937694920492</v>
      </c>
      <c r="K346" s="31">
        <v>4965.4564648844798</v>
      </c>
      <c r="L346" s="31">
        <v>802.91700679190001</v>
      </c>
    </row>
    <row r="347" spans="1:12" ht="14.25">
      <c r="A347" s="33">
        <v>35240</v>
      </c>
      <c r="B347" s="37">
        <v>793.34</v>
      </c>
      <c r="C347" s="31">
        <v>30.475294375567699</v>
      </c>
      <c r="D347" s="31">
        <v>3.1352052368220802</v>
      </c>
      <c r="E347" s="31" t="e">
        <f>COUNTIF(#REF!,"&lt;"&amp;C347)/COUNTA(#REF!)</f>
        <v>#REF!</v>
      </c>
      <c r="F347" s="29" t="s">
        <v>29</v>
      </c>
      <c r="G347" s="31">
        <v>2.6757592819812599</v>
      </c>
      <c r="H347" s="31">
        <v>0.21310119938063399</v>
      </c>
      <c r="I347" s="31">
        <v>2.1608766555215699</v>
      </c>
      <c r="J347" s="31">
        <v>9.8617937694920492</v>
      </c>
      <c r="K347" s="31">
        <v>4947.0150271664506</v>
      </c>
      <c r="L347" s="31">
        <v>801.11558572089996</v>
      </c>
    </row>
    <row r="348" spans="1:12" ht="14.25">
      <c r="A348" s="33">
        <v>35241</v>
      </c>
      <c r="B348" s="37">
        <v>780.65</v>
      </c>
      <c r="C348" s="31">
        <v>29.970337073705799</v>
      </c>
      <c r="D348" s="31">
        <v>3.08339418363148</v>
      </c>
      <c r="E348" s="31" t="e">
        <f>COUNTIF(#REF!,"&lt;"&amp;C348)/COUNTA(#REF!)</f>
        <v>#REF!</v>
      </c>
      <c r="F348" s="29" t="s">
        <v>29</v>
      </c>
      <c r="G348" s="31">
        <v>2.6320549922994099</v>
      </c>
      <c r="H348" s="31">
        <v>0.21245619113811101</v>
      </c>
      <c r="I348" s="31">
        <v>2.1543361796446701</v>
      </c>
      <c r="J348" s="31">
        <v>9.8617937694920492</v>
      </c>
      <c r="K348" s="31">
        <v>4865.2627846985897</v>
      </c>
      <c r="L348" s="31">
        <v>789.65216269130008</v>
      </c>
    </row>
    <row r="349" spans="1:12" ht="14.25">
      <c r="A349" s="33">
        <v>35242</v>
      </c>
      <c r="B349" s="37">
        <v>801.46</v>
      </c>
      <c r="C349" s="31">
        <v>30.668795476494999</v>
      </c>
      <c r="D349" s="31">
        <v>3.1693472127816298</v>
      </c>
      <c r="E349" s="31" t="e">
        <f>COUNTIF(#REF!,"&lt;"&amp;C349)/COUNTA(#REF!)</f>
        <v>#REF!</v>
      </c>
      <c r="F349" s="29" t="s">
        <v>29</v>
      </c>
      <c r="G349" s="31">
        <v>2.6990647359401598</v>
      </c>
      <c r="H349" s="31">
        <v>0.21319651751808699</v>
      </c>
      <c r="I349" s="31">
        <v>2.1524000493303901</v>
      </c>
      <c r="J349" s="31">
        <v>9.9050600553745696</v>
      </c>
      <c r="K349" s="31">
        <v>5013.4332852109901</v>
      </c>
      <c r="L349" s="31">
        <v>821.29834294020009</v>
      </c>
    </row>
    <row r="350" spans="1:12" ht="14.25">
      <c r="A350" s="33">
        <v>35243</v>
      </c>
      <c r="B350" s="37">
        <v>806.46</v>
      </c>
      <c r="C350" s="31">
        <v>30.855832915392</v>
      </c>
      <c r="D350" s="31">
        <v>3.1876015336989099</v>
      </c>
      <c r="E350" s="31" t="e">
        <f>COUNTIF(#REF!,"&lt;"&amp;C350)/COUNTA(#REF!)</f>
        <v>#REF!</v>
      </c>
      <c r="F350" s="29" t="s">
        <v>29</v>
      </c>
      <c r="G350" s="31">
        <v>2.7145911529621598</v>
      </c>
      <c r="H350" s="31">
        <v>0.21314528612047101</v>
      </c>
      <c r="I350" s="31">
        <v>2.15188282482766</v>
      </c>
      <c r="J350" s="31">
        <v>9.9050600553745696</v>
      </c>
      <c r="K350" s="31">
        <v>5042.3088907983301</v>
      </c>
      <c r="L350" s="31">
        <v>826.7203371114</v>
      </c>
    </row>
    <row r="351" spans="1:12" ht="14.25">
      <c r="A351" s="33">
        <v>35244</v>
      </c>
      <c r="B351" s="37">
        <v>804.25</v>
      </c>
      <c r="C351" s="31">
        <v>30.6598668983649</v>
      </c>
      <c r="D351" s="31">
        <v>3.1729018604912902</v>
      </c>
      <c r="E351" s="31" t="e">
        <f>COUNTIF(#REF!,"&lt;"&amp;C351)/COUNTA(#REF!)</f>
        <v>#REF!</v>
      </c>
      <c r="F351" s="29" t="s">
        <v>29</v>
      </c>
      <c r="G351" s="31">
        <v>2.6966566180948699</v>
      </c>
      <c r="H351" s="31">
        <v>0.213104626193969</v>
      </c>
      <c r="I351" s="31">
        <v>2.1472827124273599</v>
      </c>
      <c r="J351" s="31">
        <v>9.9243860606071799</v>
      </c>
      <c r="K351" s="31">
        <v>5026.0495992476899</v>
      </c>
      <c r="L351" s="31">
        <v>826.14220301100011</v>
      </c>
    </row>
    <row r="352" spans="1:12" ht="14.25">
      <c r="A352" s="33">
        <v>35247</v>
      </c>
      <c r="B352" s="37">
        <v>761.12</v>
      </c>
      <c r="C352" s="31">
        <v>29.147769760770501</v>
      </c>
      <c r="D352" s="31">
        <v>2.8465821966931499</v>
      </c>
      <c r="E352" s="31" t="e">
        <f>COUNTIF(#REF!,"&lt;"&amp;C352)/COUNTA(#REF!)</f>
        <v>#REF!</v>
      </c>
      <c r="F352" s="29" t="s">
        <v>29</v>
      </c>
      <c r="G352" s="31">
        <v>2.5655712373853898</v>
      </c>
      <c r="H352" s="31">
        <v>0.212801406160358</v>
      </c>
      <c r="I352" s="31">
        <v>2.27120646273079</v>
      </c>
      <c r="J352" s="31">
        <v>9.3695315530449506</v>
      </c>
      <c r="K352" s="31">
        <v>4817.7465439923299</v>
      </c>
      <c r="L352" s="31">
        <v>798.02879978529995</v>
      </c>
    </row>
    <row r="353" spans="1:12" ht="14.25">
      <c r="A353" s="33">
        <v>35248</v>
      </c>
      <c r="B353" s="37">
        <v>759.71</v>
      </c>
      <c r="C353" s="31">
        <v>29.005358674818801</v>
      </c>
      <c r="D353" s="31">
        <v>2.8551149719391802</v>
      </c>
      <c r="E353" s="31" t="e">
        <f>COUNTIF(#REF!,"&lt;"&amp;C353)/COUNTA(#REF!)</f>
        <v>#REF!</v>
      </c>
      <c r="F353" s="29" t="s">
        <v>29</v>
      </c>
      <c r="G353" s="31">
        <v>2.5628812186621701</v>
      </c>
      <c r="H353" s="31">
        <v>0.21360558394016599</v>
      </c>
      <c r="I353" s="31">
        <v>2.2615180583463399</v>
      </c>
      <c r="J353" s="31">
        <v>9.445230081264901</v>
      </c>
      <c r="K353" s="31">
        <v>4851.8511073269001</v>
      </c>
      <c r="L353" s="31">
        <v>809.37697071160005</v>
      </c>
    </row>
    <row r="354" spans="1:12" ht="14.25">
      <c r="A354" s="33">
        <v>35249</v>
      </c>
      <c r="B354" s="37">
        <v>786.13</v>
      </c>
      <c r="C354" s="31">
        <v>29.955659306402001</v>
      </c>
      <c r="D354" s="31">
        <v>2.9472972281308398</v>
      </c>
      <c r="E354" s="31" t="e">
        <f>COUNTIF(#REF!,"&lt;"&amp;C354)/COUNTA(#REF!)</f>
        <v>#REF!</v>
      </c>
      <c r="F354" s="29" t="s">
        <v>29</v>
      </c>
      <c r="G354" s="31">
        <v>2.6431000973836798</v>
      </c>
      <c r="H354" s="31">
        <v>0.21257803375317799</v>
      </c>
      <c r="I354" s="31">
        <v>2.2506390201636002</v>
      </c>
      <c r="J354" s="31">
        <v>9.445230081264901</v>
      </c>
      <c r="K354" s="31">
        <v>5008.5013950298899</v>
      </c>
      <c r="L354" s="31">
        <v>838.50230011799999</v>
      </c>
    </row>
    <row r="355" spans="1:12" ht="14.25">
      <c r="A355" s="33">
        <v>35250</v>
      </c>
      <c r="B355" s="37">
        <v>785.43</v>
      </c>
      <c r="C355" s="31">
        <v>29.915174662347699</v>
      </c>
      <c r="D355" s="31">
        <v>2.9435620806826099</v>
      </c>
      <c r="E355" s="31" t="e">
        <f>COUNTIF(#REF!,"&lt;"&amp;C355)/COUNTA(#REF!)</f>
        <v>#REF!</v>
      </c>
      <c r="F355" s="29" t="s">
        <v>29</v>
      </c>
      <c r="G355" s="31">
        <v>2.6413855998146598</v>
      </c>
      <c r="H355" s="31">
        <v>0.212465127297531</v>
      </c>
      <c r="I355" s="31">
        <v>2.2494436394828199</v>
      </c>
      <c r="J355" s="31">
        <v>9.445230081264901</v>
      </c>
      <c r="K355" s="31">
        <v>5002.1540571955702</v>
      </c>
      <c r="L355" s="31">
        <v>845.29904853710002</v>
      </c>
    </row>
    <row r="356" spans="1:12" ht="14.25">
      <c r="A356" s="33">
        <v>35251</v>
      </c>
      <c r="B356" s="37">
        <v>785.38</v>
      </c>
      <c r="C356" s="31">
        <v>29.912010968854599</v>
      </c>
      <c r="D356" s="31">
        <v>2.94316308342444</v>
      </c>
      <c r="E356" s="31" t="e">
        <f>COUNTIF(#REF!,"&lt;"&amp;C356)/COUNTA(#REF!)</f>
        <v>#REF!</v>
      </c>
      <c r="F356" s="29" t="s">
        <v>29</v>
      </c>
      <c r="G356" s="31">
        <v>2.6422523717708399</v>
      </c>
      <c r="H356" s="31">
        <v>0.212465127297531</v>
      </c>
      <c r="I356" s="31">
        <v>2.2494436394828199</v>
      </c>
      <c r="J356" s="31">
        <v>9.445230081264901</v>
      </c>
      <c r="K356" s="31">
        <v>5001.47601960063</v>
      </c>
      <c r="L356" s="31">
        <v>845.10324731509991</v>
      </c>
    </row>
    <row r="357" spans="1:12" ht="14.25">
      <c r="A357" s="33">
        <v>35254</v>
      </c>
      <c r="B357" s="37">
        <v>807.34</v>
      </c>
      <c r="C357" s="31">
        <v>29.660686161709201</v>
      </c>
      <c r="D357" s="31">
        <v>3.01703001589203</v>
      </c>
      <c r="E357" s="31" t="e">
        <f>COUNTIF(#REF!,"&lt;"&amp;C357)/COUNTA(#REF!)</f>
        <v>#REF!</v>
      </c>
      <c r="F357" s="29" t="s">
        <v>29</v>
      </c>
      <c r="G357" s="31">
        <v>2.6881873836683199</v>
      </c>
      <c r="H357" s="31">
        <v>0.21978994398346899</v>
      </c>
      <c r="I357" s="31">
        <v>2.2479876679192801</v>
      </c>
      <c r="J357" s="31">
        <v>9.7771863751772301</v>
      </c>
      <c r="K357" s="31">
        <v>5127.0020882914096</v>
      </c>
      <c r="L357" s="31">
        <v>869.37028597309995</v>
      </c>
    </row>
    <row r="358" spans="1:12" ht="14.25">
      <c r="A358" s="33">
        <v>35255</v>
      </c>
      <c r="B358" s="37">
        <v>817.61</v>
      </c>
      <c r="C358" s="31">
        <v>30.022674577765901</v>
      </c>
      <c r="D358" s="31">
        <v>3.0533208984804601</v>
      </c>
      <c r="E358" s="31" t="e">
        <f>COUNTIF(#REF!,"&lt;"&amp;C358)/COUNTA(#REF!)</f>
        <v>#REF!</v>
      </c>
      <c r="F358" s="29" t="s">
        <v>29</v>
      </c>
      <c r="G358" s="31">
        <v>2.7204166386010802</v>
      </c>
      <c r="H358" s="31">
        <v>0.21978994398346899</v>
      </c>
      <c r="I358" s="31">
        <v>2.2479876679192801</v>
      </c>
      <c r="J358" s="31">
        <v>9.7771863751772301</v>
      </c>
      <c r="K358" s="31">
        <v>5188.6731455353702</v>
      </c>
      <c r="L358" s="31">
        <v>879.97964124649991</v>
      </c>
    </row>
    <row r="359" spans="1:12" ht="14.25">
      <c r="A359" s="33">
        <v>35256</v>
      </c>
      <c r="B359" s="37">
        <v>820.05</v>
      </c>
      <c r="C359" s="31">
        <v>30.074943479577101</v>
      </c>
      <c r="D359" s="31">
        <v>3.0605188949830402</v>
      </c>
      <c r="E359" s="31" t="e">
        <f>COUNTIF(#REF!,"&lt;"&amp;C359)/COUNTA(#REF!)</f>
        <v>#REF!</v>
      </c>
      <c r="F359" s="29" t="s">
        <v>29</v>
      </c>
      <c r="G359" s="31">
        <v>2.7262983213259302</v>
      </c>
      <c r="H359" s="31">
        <v>0.21978994398346899</v>
      </c>
      <c r="I359" s="31">
        <v>2.2479876679192801</v>
      </c>
      <c r="J359" s="31">
        <v>9.7771863751772301</v>
      </c>
      <c r="K359" s="31">
        <v>5200.9050898335199</v>
      </c>
      <c r="L359" s="31">
        <v>884.02139786589998</v>
      </c>
    </row>
    <row r="360" spans="1:12" ht="14.25">
      <c r="A360" s="33">
        <v>35257</v>
      </c>
      <c r="B360" s="37">
        <v>792.07</v>
      </c>
      <c r="C360" s="31">
        <v>29.085230530512</v>
      </c>
      <c r="D360" s="31">
        <v>2.9597680686119601</v>
      </c>
      <c r="E360" s="31" t="e">
        <f>COUNTIF(#REF!,"&lt;"&amp;C360)/COUNTA(#REF!)</f>
        <v>#REF!</v>
      </c>
      <c r="F360" s="29" t="s">
        <v>29</v>
      </c>
      <c r="G360" s="31">
        <v>2.6365443815203702</v>
      </c>
      <c r="H360" s="31">
        <v>0.219578688825569</v>
      </c>
      <c r="I360" s="31">
        <v>2.24582697311617</v>
      </c>
      <c r="J360" s="31">
        <v>9.7771863751772301</v>
      </c>
      <c r="K360" s="31">
        <v>5029.6937679438797</v>
      </c>
      <c r="L360" s="31">
        <v>854.92395716289991</v>
      </c>
    </row>
    <row r="361" spans="1:12" ht="14.25">
      <c r="A361" s="33">
        <v>35258</v>
      </c>
      <c r="B361" s="37">
        <v>796.41</v>
      </c>
      <c r="C361" s="31">
        <v>29.232064146886401</v>
      </c>
      <c r="D361" s="31">
        <v>2.9744534224490899</v>
      </c>
      <c r="E361" s="31" t="e">
        <f>COUNTIF(#REF!,"&lt;"&amp;C361)/COUNTA(#REF!)</f>
        <v>#REF!</v>
      </c>
      <c r="F361" s="29" t="s">
        <v>29</v>
      </c>
      <c r="G361" s="31">
        <v>2.6499581919333299</v>
      </c>
      <c r="H361" s="31">
        <v>0.219578688825569</v>
      </c>
      <c r="I361" s="31">
        <v>2.24582697311617</v>
      </c>
      <c r="J361" s="31">
        <v>9.7771863751772301</v>
      </c>
      <c r="K361" s="31">
        <v>5054.6493830334402</v>
      </c>
      <c r="L361" s="31">
        <v>861.28719363000005</v>
      </c>
    </row>
    <row r="362" spans="1:12" ht="14.25">
      <c r="A362" s="33">
        <v>35261</v>
      </c>
      <c r="B362" s="37">
        <v>789.16</v>
      </c>
      <c r="C362" s="31">
        <v>28.923443567360799</v>
      </c>
      <c r="D362" s="31">
        <v>2.9435536350691298</v>
      </c>
      <c r="E362" s="31" t="e">
        <f>COUNTIF(#REF!,"&lt;"&amp;C362)/COUNTA(#REF!)</f>
        <v>#REF!</v>
      </c>
      <c r="F362" s="29" t="s">
        <v>29</v>
      </c>
      <c r="G362" s="31">
        <v>2.62232166109106</v>
      </c>
      <c r="H362" s="31">
        <v>0.21943352584297299</v>
      </c>
      <c r="I362" s="31">
        <v>2.2443422619014499</v>
      </c>
      <c r="J362" s="31">
        <v>9.7771863751772301</v>
      </c>
      <c r="K362" s="31">
        <v>5002.1397051083504</v>
      </c>
      <c r="L362" s="31">
        <v>849.02969156050005</v>
      </c>
    </row>
    <row r="363" spans="1:12" ht="14.25">
      <c r="A363" s="33">
        <v>35262</v>
      </c>
      <c r="B363" s="37">
        <v>823.08</v>
      </c>
      <c r="C363" s="31">
        <v>30.209350258670401</v>
      </c>
      <c r="D363" s="31">
        <v>3.0869878339648902</v>
      </c>
      <c r="E363" s="31" t="e">
        <f>COUNTIF(#REF!,"&lt;"&amp;C363)/COUNTA(#REF!)</f>
        <v>#REF!</v>
      </c>
      <c r="F363" s="29" t="s">
        <v>29</v>
      </c>
      <c r="G363" s="31">
        <v>2.7324803178941202</v>
      </c>
      <c r="H363" s="31">
        <v>0.219696820083916</v>
      </c>
      <c r="I363" s="31">
        <v>2.2372495319533501</v>
      </c>
      <c r="J363" s="31">
        <v>9.8199515497092804</v>
      </c>
      <c r="K363" s="31">
        <v>5264.1819494039601</v>
      </c>
      <c r="L363" s="31">
        <v>901.33868887490007</v>
      </c>
    </row>
    <row r="364" spans="1:12" ht="14.25">
      <c r="A364" s="33">
        <v>35263</v>
      </c>
      <c r="B364" s="37">
        <v>808.99</v>
      </c>
      <c r="C364" s="31">
        <v>29.710083080926498</v>
      </c>
      <c r="D364" s="31">
        <v>3.0366151318238699</v>
      </c>
      <c r="E364" s="31" t="e">
        <f>COUNTIF(#REF!,"&lt;"&amp;C364)/COUNTA(#REF!)</f>
        <v>#REF!</v>
      </c>
      <c r="F364" s="29" t="s">
        <v>29</v>
      </c>
      <c r="G364" s="31">
        <v>2.68815382263077</v>
      </c>
      <c r="H364" s="31">
        <v>0.21949553486696799</v>
      </c>
      <c r="I364" s="31">
        <v>2.23519977421341</v>
      </c>
      <c r="J364" s="31">
        <v>9.8199515497092804</v>
      </c>
      <c r="K364" s="31">
        <v>5178.28233346253</v>
      </c>
      <c r="L364" s="31">
        <v>886.02823612179998</v>
      </c>
    </row>
    <row r="365" spans="1:12" ht="14.25">
      <c r="A365" s="33">
        <v>35264</v>
      </c>
      <c r="B365" s="37">
        <v>818.04</v>
      </c>
      <c r="C365" s="31">
        <v>30.007093338700699</v>
      </c>
      <c r="D365" s="31">
        <v>3.0670181980298499</v>
      </c>
      <c r="E365" s="31" t="e">
        <f>COUNTIF(#REF!,"&lt;"&amp;C365)/COUNTA(#REF!)</f>
        <v>#REF!</v>
      </c>
      <c r="F365" s="29" t="s">
        <v>29</v>
      </c>
      <c r="G365" s="31">
        <v>2.71495106145897</v>
      </c>
      <c r="H365" s="31">
        <v>0.21942425113727199</v>
      </c>
      <c r="I365" s="31">
        <v>2.2344738670708399</v>
      </c>
      <c r="J365" s="31">
        <v>9.8199515497092804</v>
      </c>
      <c r="K365" s="31">
        <v>5230.1281070568102</v>
      </c>
      <c r="L365" s="31">
        <v>897.45425409860002</v>
      </c>
    </row>
    <row r="366" spans="1:12" ht="14.25">
      <c r="A366" s="33">
        <v>35265</v>
      </c>
      <c r="B366" s="37">
        <v>856.93</v>
      </c>
      <c r="C366" s="31">
        <v>31.346256783706401</v>
      </c>
      <c r="D366" s="31">
        <v>3.2059962806111901</v>
      </c>
      <c r="E366" s="31" t="e">
        <f>COUNTIF(#REF!,"&lt;"&amp;C366)/COUNTA(#REF!)</f>
        <v>#REF!</v>
      </c>
      <c r="F366" s="29" t="s">
        <v>29</v>
      </c>
      <c r="G366" s="31">
        <v>2.8354893864894</v>
      </c>
      <c r="H366" s="31">
        <v>0.219360899178841</v>
      </c>
      <c r="I366" s="31">
        <v>2.2338287319282601</v>
      </c>
      <c r="J366" s="31">
        <v>9.8199515497092804</v>
      </c>
      <c r="K366" s="31">
        <v>5467.1248019053901</v>
      </c>
      <c r="L366" s="31">
        <v>934.12018761039997</v>
      </c>
    </row>
    <row r="367" spans="1:12" ht="14.25">
      <c r="A367" s="33">
        <v>35268</v>
      </c>
      <c r="B367" s="37">
        <v>884.94</v>
      </c>
      <c r="C367" s="31">
        <v>32.297283996283603</v>
      </c>
      <c r="D367" s="31">
        <v>3.3019188746672201</v>
      </c>
      <c r="E367" s="31" t="e">
        <f>COUNTIF(#REF!,"&lt;"&amp;C367)/COUNTA(#REF!)</f>
        <v>#REF!</v>
      </c>
      <c r="F367" s="29" t="s">
        <v>29</v>
      </c>
      <c r="G367" s="31">
        <v>2.92001726412439</v>
      </c>
      <c r="H367" s="31">
        <v>0.219360899178841</v>
      </c>
      <c r="I367" s="31">
        <v>2.2338287319282601</v>
      </c>
      <c r="J367" s="31">
        <v>9.8199515497092804</v>
      </c>
      <c r="K367" s="31">
        <v>5630.6997867543505</v>
      </c>
      <c r="L367" s="31">
        <v>958.34064149649998</v>
      </c>
    </row>
    <row r="368" spans="1:12" ht="14.25">
      <c r="A368" s="33">
        <v>35269</v>
      </c>
      <c r="B368" s="37">
        <v>871.47</v>
      </c>
      <c r="C368" s="31">
        <v>31.844347905189899</v>
      </c>
      <c r="D368" s="31">
        <v>3.2548136874314899</v>
      </c>
      <c r="E368" s="31" t="e">
        <f>COUNTIF(#REF!,"&lt;"&amp;C368)/COUNTA(#REF!)</f>
        <v>#REF!</v>
      </c>
      <c r="F368" s="29" t="s">
        <v>29</v>
      </c>
      <c r="G368" s="31">
        <v>2.8794773671509102</v>
      </c>
      <c r="H368" s="31">
        <v>0.219255172470156</v>
      </c>
      <c r="I368" s="31">
        <v>2.2327520798882898</v>
      </c>
      <c r="J368" s="31">
        <v>9.8199515497092804</v>
      </c>
      <c r="K368" s="31">
        <v>5550.3722021616104</v>
      </c>
      <c r="L368" s="31">
        <v>949.40985956449992</v>
      </c>
    </row>
    <row r="369" spans="1:12" ht="14.25">
      <c r="A369" s="33">
        <v>35270</v>
      </c>
      <c r="B369" s="37">
        <v>887.6</v>
      </c>
      <c r="C369" s="31">
        <v>32.4265817741231</v>
      </c>
      <c r="D369" s="31">
        <v>3.313400082602</v>
      </c>
      <c r="E369" s="31" t="e">
        <f>COUNTIF(#REF!,"&lt;"&amp;C369)/COUNTA(#REF!)</f>
        <v>#REF!</v>
      </c>
      <c r="F369" s="29" t="s">
        <v>29</v>
      </c>
      <c r="G369" s="31">
        <v>2.92958795205536</v>
      </c>
      <c r="H369" s="31">
        <v>0.21921545776276</v>
      </c>
      <c r="I369" s="31">
        <v>2.2323476511373399</v>
      </c>
      <c r="J369" s="31">
        <v>9.8199515497092804</v>
      </c>
      <c r="K369" s="31">
        <v>5650.2784734283605</v>
      </c>
      <c r="L369" s="31">
        <v>972.69904871330004</v>
      </c>
    </row>
    <row r="370" spans="1:12" ht="14.25">
      <c r="A370" s="33">
        <v>35271</v>
      </c>
      <c r="B370" s="37">
        <v>868.16</v>
      </c>
      <c r="C370" s="31">
        <v>31.7469068307499</v>
      </c>
      <c r="D370" s="31">
        <v>3.2500798798473101</v>
      </c>
      <c r="E370" s="31" t="e">
        <f>COUNTIF(#REF!,"&lt;"&amp;C370)/COUNTA(#REF!)</f>
        <v>#REF!</v>
      </c>
      <c r="F370" s="29" t="s">
        <v>29</v>
      </c>
      <c r="G370" s="31">
        <v>2.8668735632645901</v>
      </c>
      <c r="H370" s="31">
        <v>0.219573531586885</v>
      </c>
      <c r="I370" s="31">
        <v>2.2323476511373399</v>
      </c>
      <c r="J370" s="31">
        <v>9.8359917853752101</v>
      </c>
      <c r="K370" s="31">
        <v>5542.2997296489502</v>
      </c>
      <c r="L370" s="31">
        <v>953.27094839469999</v>
      </c>
    </row>
    <row r="371" spans="1:12" ht="14.25">
      <c r="A371" s="33">
        <v>35272</v>
      </c>
      <c r="B371" s="37">
        <v>845.12</v>
      </c>
      <c r="C371" s="31">
        <v>30.8586493323266</v>
      </c>
      <c r="D371" s="31">
        <v>3.17427935771159</v>
      </c>
      <c r="E371" s="31" t="e">
        <f>COUNTIF(#REF!,"&lt;"&amp;C371)/COUNTA(#REF!)</f>
        <v>#REF!</v>
      </c>
      <c r="F371" s="29" t="s">
        <v>29</v>
      </c>
      <c r="G371" s="31">
        <v>2.7812514898451202</v>
      </c>
      <c r="H371" s="31">
        <v>0.21986634869810201</v>
      </c>
      <c r="I371" s="31">
        <v>2.2246440270928498</v>
      </c>
      <c r="J371" s="31">
        <v>9.883214843384259</v>
      </c>
      <c r="K371" s="31">
        <v>5426.1500257094203</v>
      </c>
      <c r="L371" s="31">
        <v>937.69015048649999</v>
      </c>
    </row>
    <row r="372" spans="1:12" ht="14.25">
      <c r="A372" s="33">
        <v>35275</v>
      </c>
      <c r="B372" s="37">
        <v>855.42</v>
      </c>
      <c r="C372" s="31">
        <v>31.2084600033863</v>
      </c>
      <c r="D372" s="31">
        <v>3.2107668471113602</v>
      </c>
      <c r="E372" s="31" t="e">
        <f>COUNTIF(#REF!,"&lt;"&amp;C372)/COUNTA(#REF!)</f>
        <v>#REF!</v>
      </c>
      <c r="F372" s="29" t="s">
        <v>29</v>
      </c>
      <c r="G372" s="31">
        <v>2.8118992188531999</v>
      </c>
      <c r="H372" s="31">
        <v>0.219836397355094</v>
      </c>
      <c r="I372" s="31">
        <v>2.2239555170205199</v>
      </c>
      <c r="J372" s="31">
        <v>9.88492780870064</v>
      </c>
      <c r="K372" s="31">
        <v>5488.5221641488497</v>
      </c>
      <c r="L372" s="31">
        <v>952.92689025000004</v>
      </c>
    </row>
    <row r="373" spans="1:12" ht="14.25">
      <c r="A373" s="33">
        <v>35276</v>
      </c>
      <c r="B373" s="37">
        <v>836.93</v>
      </c>
      <c r="C373" s="31">
        <v>30.566851531377999</v>
      </c>
      <c r="D373" s="31">
        <v>3.1442715504248602</v>
      </c>
      <c r="E373" s="31" t="e">
        <f>COUNTIF(#REF!,"&lt;"&amp;C373)/COUNTA(#REF!)</f>
        <v>#REF!</v>
      </c>
      <c r="F373" s="29" t="s">
        <v>29</v>
      </c>
      <c r="G373" s="31">
        <v>2.7547957940802301</v>
      </c>
      <c r="H373" s="31">
        <v>0.219498305522981</v>
      </c>
      <c r="I373" s="31">
        <v>2.22053524083181</v>
      </c>
      <c r="J373" s="31">
        <v>9.88492780870064</v>
      </c>
      <c r="K373" s="31">
        <v>5374.8543311812</v>
      </c>
      <c r="L373" s="31">
        <v>932.69871147380002</v>
      </c>
    </row>
    <row r="374" spans="1:12" ht="14.25">
      <c r="A374" s="33">
        <v>35277</v>
      </c>
      <c r="B374" s="37">
        <v>822.48</v>
      </c>
      <c r="C374" s="31">
        <v>30.0770529519977</v>
      </c>
      <c r="D374" s="31">
        <v>3.0958400172495599</v>
      </c>
      <c r="E374" s="31" t="e">
        <f>COUNTIF(#REF!,"&lt;"&amp;C374)/COUNTA(#REF!)</f>
        <v>#REF!</v>
      </c>
      <c r="F374" s="29" t="s">
        <v>29</v>
      </c>
      <c r="G374" s="31">
        <v>2.7128298021374602</v>
      </c>
      <c r="H374" s="31">
        <v>0.21954446248933801</v>
      </c>
      <c r="I374" s="31">
        <v>2.2194856089978598</v>
      </c>
      <c r="J374" s="31">
        <v>9.8916821807403696</v>
      </c>
      <c r="K374" s="31">
        <v>5294.37320323718</v>
      </c>
      <c r="L374" s="31">
        <v>913.99842812320003</v>
      </c>
    </row>
    <row r="375" spans="1:12" ht="14.25">
      <c r="A375" s="33">
        <v>35278</v>
      </c>
      <c r="B375" s="37">
        <v>835.11</v>
      </c>
      <c r="C375" s="31">
        <v>30.489713437935102</v>
      </c>
      <c r="D375" s="31">
        <v>3.1393088419114101</v>
      </c>
      <c r="E375" s="31" t="e">
        <f>COUNTIF(#REF!,"&lt;"&amp;C375)/COUNTA(#REF!)</f>
        <v>#REF!</v>
      </c>
      <c r="F375" s="29" t="s">
        <v>29</v>
      </c>
      <c r="G375" s="31">
        <v>2.751593263622</v>
      </c>
      <c r="H375" s="31">
        <v>0.21954446248933801</v>
      </c>
      <c r="I375" s="31">
        <v>2.2194856089978598</v>
      </c>
      <c r="J375" s="31">
        <v>9.8916821807403696</v>
      </c>
      <c r="K375" s="31">
        <v>5368.7117282202698</v>
      </c>
      <c r="L375" s="31">
        <v>925.09997432850002</v>
      </c>
    </row>
    <row r="376" spans="1:12" ht="14.25">
      <c r="A376" s="33">
        <v>35279</v>
      </c>
      <c r="B376" s="37">
        <v>838.88</v>
      </c>
      <c r="C376" s="31">
        <v>30.604598920106302</v>
      </c>
      <c r="D376" s="31">
        <v>3.1519474449067801</v>
      </c>
      <c r="E376" s="31" t="e">
        <f>COUNTIF(#REF!,"&lt;"&amp;C376)/COUNTA(#REF!)</f>
        <v>#REF!</v>
      </c>
      <c r="F376" s="29" t="s">
        <v>29</v>
      </c>
      <c r="G376" s="31">
        <v>2.7569978809351201</v>
      </c>
      <c r="H376" s="31">
        <v>0.219701100846978</v>
      </c>
      <c r="I376" s="31">
        <v>2.2195552917695101</v>
      </c>
      <c r="J376" s="31">
        <v>9.8984288276875301</v>
      </c>
      <c r="K376" s="31">
        <v>5397.5713354842201</v>
      </c>
      <c r="L376" s="31">
        <v>931.12413817920003</v>
      </c>
    </row>
    <row r="377" spans="1:12" ht="14.25">
      <c r="A377" s="33">
        <v>35282</v>
      </c>
      <c r="B377" s="37">
        <v>853.19</v>
      </c>
      <c r="C377" s="31">
        <v>31.073514971731701</v>
      </c>
      <c r="D377" s="31">
        <v>3.20051410167002</v>
      </c>
      <c r="E377" s="31" t="e">
        <f>COUNTIF(#REF!,"&lt;"&amp;C377)/COUNTA(#REF!)</f>
        <v>#REF!</v>
      </c>
      <c r="F377" s="29" t="s">
        <v>29</v>
      </c>
      <c r="G377" s="31">
        <v>2.7987557330843198</v>
      </c>
      <c r="H377" s="31">
        <v>0.21971874146578699</v>
      </c>
      <c r="I377" s="31">
        <v>2.2195552917695101</v>
      </c>
      <c r="J377" s="31">
        <v>9.8992236093663095</v>
      </c>
      <c r="K377" s="31">
        <v>5480.7395985937901</v>
      </c>
      <c r="L377" s="31">
        <v>947.08916955669997</v>
      </c>
    </row>
    <row r="378" spans="1:12" ht="14.25">
      <c r="A378" s="33">
        <v>35283</v>
      </c>
      <c r="B378" s="37">
        <v>862.22</v>
      </c>
      <c r="C378" s="31">
        <v>31.2663754088418</v>
      </c>
      <c r="D378" s="31">
        <v>3.2345032940634102</v>
      </c>
      <c r="E378" s="31" t="e">
        <f>COUNTIF(#REF!,"&lt;"&amp;C378)/COUNTA(#REF!)</f>
        <v>#REF!</v>
      </c>
      <c r="F378" s="29" t="s">
        <v>29</v>
      </c>
      <c r="G378" s="31">
        <v>2.8185322542068398</v>
      </c>
      <c r="H378" s="31">
        <v>0.22064395666105899</v>
      </c>
      <c r="I378" s="31">
        <v>2.2187588685607902</v>
      </c>
      <c r="J378" s="31">
        <v>9.9444766075090101</v>
      </c>
      <c r="K378" s="31">
        <v>5538.9445952777596</v>
      </c>
      <c r="L378" s="31">
        <v>957.79892353190007</v>
      </c>
    </row>
    <row r="379" spans="1:12" ht="14.25">
      <c r="A379" s="33">
        <v>35284</v>
      </c>
      <c r="B379" s="37">
        <v>867.27</v>
      </c>
      <c r="C379" s="31">
        <v>31.470835065651901</v>
      </c>
      <c r="D379" s="31">
        <v>3.2555336276700402</v>
      </c>
      <c r="E379" s="31" t="e">
        <f>COUNTIF(#REF!,"&lt;"&amp;C379)/COUNTA(#REF!)</f>
        <v>#REF!</v>
      </c>
      <c r="F379" s="29" t="s">
        <v>29</v>
      </c>
      <c r="G379" s="31">
        <v>2.8378526015664902</v>
      </c>
      <c r="H379" s="31">
        <v>0.22064395666105899</v>
      </c>
      <c r="I379" s="31">
        <v>2.2187588685607902</v>
      </c>
      <c r="J379" s="31">
        <v>9.9444766075090101</v>
      </c>
      <c r="K379" s="31">
        <v>5574.9581163896701</v>
      </c>
      <c r="L379" s="31">
        <v>963.26756177469997</v>
      </c>
    </row>
    <row r="380" spans="1:12" ht="14.25">
      <c r="A380" s="33">
        <v>35285</v>
      </c>
      <c r="B380" s="37">
        <v>876</v>
      </c>
      <c r="C380" s="31">
        <v>31.8176607987137</v>
      </c>
      <c r="D380" s="31">
        <v>3.30161270881369</v>
      </c>
      <c r="E380" s="31" t="e">
        <f>COUNTIF(#REF!,"&lt;"&amp;C380)/COUNTA(#REF!)</f>
        <v>#REF!</v>
      </c>
      <c r="F380" s="29" t="s">
        <v>29</v>
      </c>
      <c r="G380" s="31">
        <v>2.8687016725682701</v>
      </c>
      <c r="H380" s="31">
        <v>0.22102476413917899</v>
      </c>
      <c r="I380" s="31">
        <v>2.21537345022635</v>
      </c>
      <c r="J380" s="31">
        <v>9.9768625518463292</v>
      </c>
      <c r="K380" s="31">
        <v>5660.4535089742003</v>
      </c>
      <c r="L380" s="31">
        <v>973.62007845029996</v>
      </c>
    </row>
    <row r="381" spans="1:12" ht="14.25">
      <c r="A381" s="33">
        <v>35286</v>
      </c>
      <c r="B381" s="37">
        <v>871.6</v>
      </c>
      <c r="C381" s="31">
        <v>31.310722431366699</v>
      </c>
      <c r="D381" s="31">
        <v>3.2937450511791702</v>
      </c>
      <c r="E381" s="31" t="e">
        <f>COUNTIF(#REF!,"&lt;"&amp;C381)/COUNTA(#REF!)</f>
        <v>#REF!</v>
      </c>
      <c r="F381" s="29" t="s">
        <v>29</v>
      </c>
      <c r="G381" s="31">
        <v>2.8184099442605199</v>
      </c>
      <c r="H381" s="31">
        <v>0.223530168154945</v>
      </c>
      <c r="I381" s="31">
        <v>2.2094215388421801</v>
      </c>
      <c r="J381" s="31">
        <v>10.1171353779815</v>
      </c>
      <c r="K381" s="31">
        <v>5656.5361543822901</v>
      </c>
      <c r="L381" s="31">
        <v>972.95984970860002</v>
      </c>
    </row>
    <row r="382" spans="1:12" ht="14.25">
      <c r="A382" s="33">
        <v>35289</v>
      </c>
      <c r="B382" s="37">
        <v>886.05</v>
      </c>
      <c r="C382" s="31">
        <v>31.807202127611401</v>
      </c>
      <c r="D382" s="31">
        <v>3.3485883818777902</v>
      </c>
      <c r="E382" s="31" t="e">
        <f>COUNTIF(#REF!,"&lt;"&amp;C382)/COUNTA(#REF!)</f>
        <v>#REF!</v>
      </c>
      <c r="F382" s="29" t="s">
        <v>29</v>
      </c>
      <c r="G382" s="31">
        <v>2.8647377053730101</v>
      </c>
      <c r="H382" s="31">
        <v>0.22357316324489299</v>
      </c>
      <c r="I382" s="31">
        <v>2.2081009926570001</v>
      </c>
      <c r="J382" s="31">
        <v>10.1251330436597</v>
      </c>
      <c r="K382" s="31">
        <v>5750.7217328357301</v>
      </c>
      <c r="L382" s="31">
        <v>987.82495669740001</v>
      </c>
    </row>
    <row r="383" spans="1:12" ht="14.25">
      <c r="A383" s="33">
        <v>35290</v>
      </c>
      <c r="B383" s="37">
        <v>874.81</v>
      </c>
      <c r="C383" s="31">
        <v>31.347984370876301</v>
      </c>
      <c r="D383" s="31">
        <v>3.3047261928920699</v>
      </c>
      <c r="E383" s="31" t="e">
        <f>COUNTIF(#REF!,"&lt;"&amp;C383)/COUNTA(#REF!)</f>
        <v>#REF!</v>
      </c>
      <c r="F383" s="29" t="s">
        <v>29</v>
      </c>
      <c r="G383" s="31">
        <v>2.8097847210211002</v>
      </c>
      <c r="H383" s="31">
        <v>0.22392208912241299</v>
      </c>
      <c r="I383" s="31">
        <v>2.2081009926570001</v>
      </c>
      <c r="J383" s="31">
        <v>10.140935123305599</v>
      </c>
      <c r="K383" s="31">
        <v>5675.3946950860209</v>
      </c>
      <c r="L383" s="31">
        <v>975.45575869740003</v>
      </c>
    </row>
    <row r="384" spans="1:12" ht="14.25">
      <c r="A384" s="33">
        <v>35291</v>
      </c>
      <c r="B384" s="37">
        <v>871.65</v>
      </c>
      <c r="C384" s="31">
        <v>31.2283875596803</v>
      </c>
      <c r="D384" s="31">
        <v>3.2925823895102502</v>
      </c>
      <c r="E384" s="31" t="e">
        <f>COUNTIF(#REF!,"&lt;"&amp;C384)/COUNTA(#REF!)</f>
        <v>#REF!</v>
      </c>
      <c r="F384" s="29" t="s">
        <v>29</v>
      </c>
      <c r="G384" s="31">
        <v>2.8000706512660498</v>
      </c>
      <c r="H384" s="31">
        <v>0.223899457395007</v>
      </c>
      <c r="I384" s="31">
        <v>2.20708501374</v>
      </c>
      <c r="J384" s="31">
        <v>10.144577848208899</v>
      </c>
      <c r="K384" s="31">
        <v>5654.5394492143505</v>
      </c>
      <c r="L384" s="31">
        <v>975.31250869940004</v>
      </c>
    </row>
    <row r="385" spans="1:12" ht="14.25">
      <c r="A385" s="33">
        <v>35292</v>
      </c>
      <c r="B385" s="37">
        <v>865.83</v>
      </c>
      <c r="C385" s="31">
        <v>31.023927015062402</v>
      </c>
      <c r="D385" s="31">
        <v>3.27493169894074</v>
      </c>
      <c r="E385" s="31" t="e">
        <f>COUNTIF(#REF!,"&lt;"&amp;C385)/COUNTA(#REF!)</f>
        <v>#REF!</v>
      </c>
      <c r="F385" s="29" t="s">
        <v>29</v>
      </c>
      <c r="G385" s="31">
        <v>2.7787140219989901</v>
      </c>
      <c r="H385" s="31">
        <v>0.22402597591579099</v>
      </c>
      <c r="I385" s="31">
        <v>2.2054899483711599</v>
      </c>
      <c r="J385" s="31">
        <v>10.157651186814199</v>
      </c>
      <c r="K385" s="31">
        <v>5627.5334562695207</v>
      </c>
      <c r="L385" s="31">
        <v>973.02007169100011</v>
      </c>
    </row>
    <row r="386" spans="1:12" ht="14.25">
      <c r="A386" s="33">
        <v>35293</v>
      </c>
      <c r="B386" s="37">
        <v>853.87</v>
      </c>
      <c r="C386" s="31">
        <v>30.7564641637337</v>
      </c>
      <c r="D386" s="31">
        <v>3.23682162293253</v>
      </c>
      <c r="E386" s="31" t="e">
        <f>COUNTIF(#REF!,"&lt;"&amp;C386)/COUNTA(#REF!)</f>
        <v>#REF!</v>
      </c>
      <c r="F386" s="29" t="s">
        <v>29</v>
      </c>
      <c r="G386" s="31">
        <v>2.7443234059033799</v>
      </c>
      <c r="H386" s="31">
        <v>0.22310210547760201</v>
      </c>
      <c r="I386" s="31">
        <v>2.2034036439751001</v>
      </c>
      <c r="J386" s="31">
        <v>10.1253397709332</v>
      </c>
      <c r="K386" s="31">
        <v>5570.5340178848901</v>
      </c>
      <c r="L386" s="31">
        <v>965.49010802719999</v>
      </c>
    </row>
    <row r="387" spans="1:12" ht="14.25">
      <c r="A387" s="33">
        <v>35296</v>
      </c>
      <c r="B387" s="37">
        <v>835.62</v>
      </c>
      <c r="C387" s="31">
        <v>30.286003046729601</v>
      </c>
      <c r="D387" s="31">
        <v>3.1712589231184101</v>
      </c>
      <c r="E387" s="31" t="e">
        <f>COUNTIF(#REF!,"&lt;"&amp;C387)/COUNTA(#REF!)</f>
        <v>#REF!</v>
      </c>
      <c r="F387" s="29" t="s">
        <v>29</v>
      </c>
      <c r="G387" s="31">
        <v>2.6778545148958401</v>
      </c>
      <c r="H387" s="31">
        <v>0.22199525399641401</v>
      </c>
      <c r="I387" s="31">
        <v>2.20340471504919</v>
      </c>
      <c r="J387" s="31">
        <v>10.0751011595914</v>
      </c>
      <c r="K387" s="31">
        <v>5462.0362850401398</v>
      </c>
      <c r="L387" s="31">
        <v>948.36730297630004</v>
      </c>
    </row>
    <row r="388" spans="1:12" ht="14.25">
      <c r="A388" s="33">
        <v>35297</v>
      </c>
      <c r="B388" s="37">
        <v>822.44</v>
      </c>
      <c r="C388" s="31">
        <v>29.834319331181799</v>
      </c>
      <c r="D388" s="31">
        <v>3.1220661661695002</v>
      </c>
      <c r="E388" s="31" t="e">
        <f>COUNTIF(#REF!,"&lt;"&amp;C388)/COUNTA(#REF!)</f>
        <v>#REF!</v>
      </c>
      <c r="F388" s="29" t="s">
        <v>29</v>
      </c>
      <c r="G388" s="31">
        <v>2.6471164984947002</v>
      </c>
      <c r="H388" s="31">
        <v>0.22087558571145899</v>
      </c>
      <c r="I388" s="31">
        <v>2.2018062816355499</v>
      </c>
      <c r="J388" s="31">
        <v>10.031563065002599</v>
      </c>
      <c r="K388" s="31">
        <v>5377.3088534648195</v>
      </c>
      <c r="L388" s="31">
        <v>933.1365471222</v>
      </c>
    </row>
    <row r="389" spans="1:12" ht="14.25">
      <c r="A389" s="33">
        <v>35298</v>
      </c>
      <c r="B389" s="37">
        <v>833.61</v>
      </c>
      <c r="C389" s="31">
        <v>30.275111656432799</v>
      </c>
      <c r="D389" s="31">
        <v>3.1671968633823102</v>
      </c>
      <c r="E389" s="31" t="e">
        <f>COUNTIF(#REF!,"&lt;"&amp;C389)/COUNTA(#REF!)</f>
        <v>#REF!</v>
      </c>
      <c r="F389" s="29" t="s">
        <v>29</v>
      </c>
      <c r="G389" s="31">
        <v>2.6854396423106501</v>
      </c>
      <c r="H389" s="31">
        <v>0.220802217162895</v>
      </c>
      <c r="I389" s="31">
        <v>2.2018062816355499</v>
      </c>
      <c r="J389" s="31">
        <v>10.028230866835299</v>
      </c>
      <c r="K389" s="31">
        <v>5455.0399727841996</v>
      </c>
      <c r="L389" s="31">
        <v>949.96702706470001</v>
      </c>
    </row>
    <row r="390" spans="1:12" ht="14.25">
      <c r="A390" s="33">
        <v>35299</v>
      </c>
      <c r="B390" s="37">
        <v>818.2</v>
      </c>
      <c r="C390" s="31">
        <v>29.782530234011301</v>
      </c>
      <c r="D390" s="31">
        <v>3.1204752452570799</v>
      </c>
      <c r="E390" s="31" t="e">
        <f>COUNTIF(#REF!,"&lt;"&amp;C390)/COUNTA(#REF!)</f>
        <v>#REF!</v>
      </c>
      <c r="F390" s="29" t="s">
        <v>29</v>
      </c>
      <c r="G390" s="31">
        <v>2.6439833583375001</v>
      </c>
      <c r="H390" s="31">
        <v>0.21975697659533</v>
      </c>
      <c r="I390" s="31">
        <v>2.1878220622185101</v>
      </c>
      <c r="J390" s="31">
        <v>10.044554371688299</v>
      </c>
      <c r="K390" s="31">
        <v>5374.5687215610797</v>
      </c>
      <c r="L390" s="31">
        <v>931.42302446479994</v>
      </c>
    </row>
    <row r="391" spans="1:12" ht="14.25">
      <c r="A391" s="33">
        <v>35300</v>
      </c>
      <c r="B391" s="37">
        <v>803.69</v>
      </c>
      <c r="C391" s="31">
        <v>29.748365417478599</v>
      </c>
      <c r="D391" s="31">
        <v>3.06455994230702</v>
      </c>
      <c r="E391" s="31" t="e">
        <f>COUNTIF(#REF!,"&lt;"&amp;C391)/COUNTA(#REF!)</f>
        <v>#REF!</v>
      </c>
      <c r="F391" s="29" t="s">
        <v>29</v>
      </c>
      <c r="G391" s="31">
        <v>2.6030328548656101</v>
      </c>
      <c r="H391" s="31">
        <v>0.21456082997713</v>
      </c>
      <c r="I391" s="31">
        <v>2.1874052795663901</v>
      </c>
      <c r="J391" s="31">
        <v>9.8089198184463413</v>
      </c>
      <c r="K391" s="31">
        <v>5278.2626737086703</v>
      </c>
      <c r="L391" s="31">
        <v>917.69383243130005</v>
      </c>
    </row>
    <row r="392" spans="1:12" ht="14.25">
      <c r="A392" s="33">
        <v>35303</v>
      </c>
      <c r="B392" s="37">
        <v>773.07</v>
      </c>
      <c r="C392" s="31">
        <v>28.7387269128619</v>
      </c>
      <c r="D392" s="31">
        <v>2.9563088921052398</v>
      </c>
      <c r="E392" s="31" t="e">
        <f>COUNTIF(#REF!,"&lt;"&amp;C392)/COUNTA(#REF!)</f>
        <v>#REF!</v>
      </c>
      <c r="F392" s="29" t="s">
        <v>29</v>
      </c>
      <c r="G392" s="31">
        <v>2.5091064605025801</v>
      </c>
      <c r="H392" s="31">
        <v>0.21404186211882401</v>
      </c>
      <c r="I392" s="31">
        <v>2.1822893280870499</v>
      </c>
      <c r="J392" s="31">
        <v>9.8081340253103999</v>
      </c>
      <c r="K392" s="31">
        <v>5095.0465829075401</v>
      </c>
      <c r="L392" s="31">
        <v>886.89392493619994</v>
      </c>
    </row>
    <row r="393" spans="1:12" ht="14.25">
      <c r="A393" s="33">
        <v>35304</v>
      </c>
      <c r="B393" s="37">
        <v>787.47</v>
      </c>
      <c r="C393" s="31">
        <v>30.245667703687499</v>
      </c>
      <c r="D393" s="31">
        <v>3.0090917354134801</v>
      </c>
      <c r="E393" s="31" t="e">
        <f>COUNTIF(#REF!,"&lt;"&amp;C393)/COUNTA(#REF!)</f>
        <v>#REF!</v>
      </c>
      <c r="F393" s="29" t="s">
        <v>29</v>
      </c>
      <c r="G393" s="31">
        <v>2.5588508598001898</v>
      </c>
      <c r="H393" s="31">
        <v>0.206367364134253</v>
      </c>
      <c r="I393" s="31">
        <v>2.1822893280870499</v>
      </c>
      <c r="J393" s="31">
        <v>9.4564621417614898</v>
      </c>
      <c r="K393" s="31">
        <v>5186.01510319714</v>
      </c>
      <c r="L393" s="31">
        <v>905.18727138070005</v>
      </c>
    </row>
    <row r="394" spans="1:12" ht="14.25">
      <c r="A394" s="33">
        <v>35305</v>
      </c>
      <c r="B394" s="37">
        <v>796.84</v>
      </c>
      <c r="C394" s="31">
        <v>28.701518928338999</v>
      </c>
      <c r="D394" s="31">
        <v>3.0466619230819298</v>
      </c>
      <c r="E394" s="31" t="e">
        <f>COUNTIF(#REF!,"&lt;"&amp;C394)/COUNTA(#REF!)</f>
        <v>#REF!</v>
      </c>
      <c r="F394" s="29" t="s">
        <v>29</v>
      </c>
      <c r="G394" s="31">
        <v>2.5668807115050201</v>
      </c>
      <c r="H394" s="31">
        <v>0.200249022744421</v>
      </c>
      <c r="I394" s="31">
        <v>2.18201285070342</v>
      </c>
      <c r="J394" s="31">
        <v>9.1772613841328212</v>
      </c>
      <c r="K394" s="31">
        <v>5253.6096748139698</v>
      </c>
      <c r="L394" s="31">
        <v>921.88707003130003</v>
      </c>
    </row>
    <row r="395" spans="1:12" ht="14.25">
      <c r="A395" s="33">
        <v>35306</v>
      </c>
      <c r="B395" s="37">
        <v>788.73</v>
      </c>
      <c r="C395" s="31">
        <v>28.564518652033801</v>
      </c>
      <c r="D395" s="31">
        <v>3.0174248947209001</v>
      </c>
      <c r="E395" s="31" t="e">
        <f>COUNTIF(#REF!,"&lt;"&amp;C395)/COUNTA(#REF!)</f>
        <v>#REF!</v>
      </c>
      <c r="F395" s="29" t="s">
        <v>29</v>
      </c>
      <c r="G395" s="31">
        <v>2.52638204643028</v>
      </c>
      <c r="H395" s="31">
        <v>0.19660279091396299</v>
      </c>
      <c r="I395" s="31">
        <v>2.18201285070342</v>
      </c>
      <c r="J395" s="31">
        <v>9.0101573348013702</v>
      </c>
      <c r="K395" s="31">
        <v>5203.1938627093796</v>
      </c>
      <c r="L395" s="31">
        <v>914.53365758619998</v>
      </c>
    </row>
    <row r="396" spans="1:12" ht="14.25">
      <c r="A396" s="33">
        <v>35307</v>
      </c>
      <c r="B396" s="37">
        <v>809.94</v>
      </c>
      <c r="C396" s="31">
        <v>29.5082491402726</v>
      </c>
      <c r="D396" s="31">
        <v>3.0952807522021502</v>
      </c>
      <c r="E396" s="31" t="e">
        <f>COUNTIF(#REF!,"&lt;"&amp;C396)/COUNTA(#REF!)</f>
        <v>#REF!</v>
      </c>
      <c r="F396" s="29" t="s">
        <v>29</v>
      </c>
      <c r="G396" s="31">
        <v>2.5699607032606102</v>
      </c>
      <c r="H396" s="31">
        <v>0.19422511925642799</v>
      </c>
      <c r="I396" s="31">
        <v>2.18201285070342</v>
      </c>
      <c r="J396" s="31">
        <v>8.9011904395437291</v>
      </c>
      <c r="K396" s="31">
        <v>5337.4471196938894</v>
      </c>
      <c r="L396" s="31">
        <v>941.20087214990008</v>
      </c>
    </row>
    <row r="397" spans="1:12" ht="14.25">
      <c r="A397" s="33">
        <v>35310</v>
      </c>
      <c r="B397" s="37">
        <v>804.78</v>
      </c>
      <c r="C397" s="31">
        <v>29.255640976149198</v>
      </c>
      <c r="D397" s="31">
        <v>3.0783770684221099</v>
      </c>
      <c r="E397" s="31" t="e">
        <f>COUNTIF(#REF!,"&lt;"&amp;C397)/COUNTA(#REF!)</f>
        <v>#REF!</v>
      </c>
      <c r="F397" s="29" t="s">
        <v>29</v>
      </c>
      <c r="G397" s="31">
        <v>2.5566578905408002</v>
      </c>
      <c r="H397" s="31">
        <v>0.19363817012829801</v>
      </c>
      <c r="I397" s="31">
        <v>2.18201285070342</v>
      </c>
      <c r="J397" s="31">
        <v>8.8742910045591596</v>
      </c>
      <c r="K397" s="31">
        <v>5308.2987077962498</v>
      </c>
      <c r="L397" s="31">
        <v>935.83305013979998</v>
      </c>
    </row>
    <row r="398" spans="1:12" ht="14.25">
      <c r="A398" s="33">
        <v>35311</v>
      </c>
      <c r="B398" s="37">
        <v>800.22</v>
      </c>
      <c r="C398" s="31">
        <v>29.105983452263398</v>
      </c>
      <c r="D398" s="31">
        <v>3.0610158683592199</v>
      </c>
      <c r="E398" s="31" t="e">
        <f>COUNTIF(#REF!,"&lt;"&amp;C398)/COUNTA(#REF!)</f>
        <v>#REF!</v>
      </c>
      <c r="F398" s="29" t="s">
        <v>29</v>
      </c>
      <c r="G398" s="31">
        <v>2.5423924633402</v>
      </c>
      <c r="H398" s="31">
        <v>0.19363817012829801</v>
      </c>
      <c r="I398" s="31">
        <v>2.18201285070342</v>
      </c>
      <c r="J398" s="31">
        <v>8.8742910045591596</v>
      </c>
      <c r="K398" s="31">
        <v>5278.3613629514803</v>
      </c>
      <c r="L398" s="31">
        <v>930.21762474440004</v>
      </c>
    </row>
    <row r="399" spans="1:12" ht="14.25">
      <c r="A399" s="33">
        <v>35312</v>
      </c>
      <c r="B399" s="37">
        <v>812.02</v>
      </c>
      <c r="C399" s="31">
        <v>29.526388886855301</v>
      </c>
      <c r="D399" s="31">
        <v>3.1016910202160402</v>
      </c>
      <c r="E399" s="31" t="e">
        <f>COUNTIF(#REF!,"&lt;"&amp;C399)/COUNTA(#REF!)</f>
        <v>#REF!</v>
      </c>
      <c r="F399" s="29" t="s">
        <v>29</v>
      </c>
      <c r="G399" s="31">
        <v>2.5766638729331999</v>
      </c>
      <c r="H399" s="31">
        <v>0.193354703029578</v>
      </c>
      <c r="I399" s="31">
        <v>2.1788186000463901</v>
      </c>
      <c r="J399" s="31">
        <v>8.8742910045591596</v>
      </c>
      <c r="K399" s="31">
        <v>5348.5008719336101</v>
      </c>
      <c r="L399" s="31">
        <v>947.84798365479992</v>
      </c>
    </row>
    <row r="400" spans="1:12" ht="14.25">
      <c r="A400" s="33">
        <v>35313</v>
      </c>
      <c r="B400" s="37">
        <v>814.38</v>
      </c>
      <c r="C400" s="31">
        <v>29.6706630703979</v>
      </c>
      <c r="D400" s="31">
        <v>3.1209955423531102</v>
      </c>
      <c r="E400" s="31" t="e">
        <f>COUNTIF(#REF!,"&lt;"&amp;C400)/COUNTA(#REF!)</f>
        <v>#REF!</v>
      </c>
      <c r="F400" s="29" t="s">
        <v>29</v>
      </c>
      <c r="G400" s="31">
        <v>2.5943989613646901</v>
      </c>
      <c r="H400" s="31">
        <v>0.19411892264279601</v>
      </c>
      <c r="I400" s="31">
        <v>2.1797903649646502</v>
      </c>
      <c r="J400" s="31">
        <v>8.9053941040767999</v>
      </c>
      <c r="K400" s="31">
        <v>5397.25153677658</v>
      </c>
      <c r="L400" s="31">
        <v>959.82966931329997</v>
      </c>
    </row>
    <row r="401" spans="1:12" ht="14.25">
      <c r="A401" s="33">
        <v>35314</v>
      </c>
      <c r="B401" s="37">
        <v>801.23</v>
      </c>
      <c r="C401" s="31">
        <v>29.254337336310599</v>
      </c>
      <c r="D401" s="31">
        <v>3.0742485922003202</v>
      </c>
      <c r="E401" s="31" t="e">
        <f>COUNTIF(#REF!,"&lt;"&amp;C401)/COUNTA(#REF!)</f>
        <v>#REF!</v>
      </c>
      <c r="F401" s="29" t="s">
        <v>29</v>
      </c>
      <c r="G401" s="31">
        <v>2.55595668204578</v>
      </c>
      <c r="H401" s="31">
        <v>0.19411892264279601</v>
      </c>
      <c r="I401" s="31">
        <v>2.1797903649646502</v>
      </c>
      <c r="J401" s="31">
        <v>8.9053941040767999</v>
      </c>
      <c r="K401" s="31">
        <v>5316.4103291785905</v>
      </c>
      <c r="L401" s="31">
        <v>948.4265756758</v>
      </c>
    </row>
    <row r="402" spans="1:12" ht="14.25">
      <c r="A402" s="33">
        <v>35317</v>
      </c>
      <c r="B402" s="37">
        <v>793.59</v>
      </c>
      <c r="C402" s="31">
        <v>29.121081455429199</v>
      </c>
      <c r="D402" s="31">
        <v>3.0658881201564201</v>
      </c>
      <c r="E402" s="31" t="e">
        <f>COUNTIF(#REF!,"&lt;"&amp;C402)/COUNTA(#REF!)</f>
        <v>#REF!</v>
      </c>
      <c r="F402" s="29" t="s">
        <v>29</v>
      </c>
      <c r="G402" s="31">
        <v>2.54936023954154</v>
      </c>
      <c r="H402" s="31">
        <v>0.194418189424654</v>
      </c>
      <c r="I402" s="31">
        <v>2.1749355127625098</v>
      </c>
      <c r="J402" s="31">
        <v>8.9390323659625199</v>
      </c>
      <c r="K402" s="31">
        <v>5312.6376273854794</v>
      </c>
      <c r="L402" s="31">
        <v>949.31406615660001</v>
      </c>
    </row>
    <row r="403" spans="1:12" ht="14.25">
      <c r="A403" s="33">
        <v>35318</v>
      </c>
      <c r="B403" s="37">
        <v>764.45</v>
      </c>
      <c r="C403" s="31">
        <v>28.021046454254002</v>
      </c>
      <c r="D403" s="31">
        <v>2.9519916648298699</v>
      </c>
      <c r="E403" s="31" t="e">
        <f>COUNTIF(#REF!,"&lt;"&amp;C403)/COUNTA(#REF!)</f>
        <v>#REF!</v>
      </c>
      <c r="F403" s="29" t="s">
        <v>29</v>
      </c>
      <c r="G403" s="31">
        <v>2.4545193931393299</v>
      </c>
      <c r="H403" s="31">
        <v>0.194418189424654</v>
      </c>
      <c r="I403" s="31">
        <v>2.1749355127625098</v>
      </c>
      <c r="J403" s="31">
        <v>8.9390323659625199</v>
      </c>
      <c r="K403" s="31">
        <v>5115.2753719869397</v>
      </c>
      <c r="L403" s="31">
        <v>910.68270812320009</v>
      </c>
    </row>
    <row r="404" spans="1:12" ht="14.25">
      <c r="A404" s="33">
        <v>35319</v>
      </c>
      <c r="B404" s="37">
        <v>769.25</v>
      </c>
      <c r="C404" s="31">
        <v>28.154947911051099</v>
      </c>
      <c r="D404" s="31">
        <v>2.96953390966218</v>
      </c>
      <c r="E404" s="31" t="e">
        <f>COUNTIF(#REF!,"&lt;"&amp;C404)/COUNTA(#REF!)</f>
        <v>#REF!</v>
      </c>
      <c r="F404" s="29" t="s">
        <v>29</v>
      </c>
      <c r="G404" s="31">
        <v>2.4688515116382601</v>
      </c>
      <c r="H404" s="31">
        <v>0.194418189424654</v>
      </c>
      <c r="I404" s="31">
        <v>2.1749355127625098</v>
      </c>
      <c r="J404" s="31">
        <v>8.9390323659625199</v>
      </c>
      <c r="K404" s="31">
        <v>5145.6729554317499</v>
      </c>
      <c r="L404" s="31">
        <v>918.10072667369991</v>
      </c>
    </row>
    <row r="405" spans="1:12" ht="14.25">
      <c r="A405" s="33">
        <v>35320</v>
      </c>
      <c r="B405" s="37">
        <v>757.09</v>
      </c>
      <c r="C405" s="31">
        <v>27.689297592376601</v>
      </c>
      <c r="D405" s="31">
        <v>2.9222282755545299</v>
      </c>
      <c r="E405" s="31" t="e">
        <f>COUNTIF(#REF!,"&lt;"&amp;C405)/COUNTA(#REF!)</f>
        <v>#REF!</v>
      </c>
      <c r="F405" s="29" t="s">
        <v>29</v>
      </c>
      <c r="G405" s="31">
        <v>2.4280528649998501</v>
      </c>
      <c r="H405" s="31">
        <v>0.194340431131059</v>
      </c>
      <c r="I405" s="31">
        <v>2.1740656390400401</v>
      </c>
      <c r="J405" s="31">
        <v>8.9390323659625199</v>
      </c>
      <c r="K405" s="31">
        <v>5063.7007236026302</v>
      </c>
      <c r="L405" s="31">
        <v>899.5987198685001</v>
      </c>
    </row>
    <row r="406" spans="1:12" ht="14.25">
      <c r="A406" s="33">
        <v>35321</v>
      </c>
      <c r="B406" s="37">
        <v>779.07</v>
      </c>
      <c r="C406" s="31">
        <v>28.454091875398301</v>
      </c>
      <c r="D406" s="31">
        <v>3.0015710497699599</v>
      </c>
      <c r="E406" s="31" t="e">
        <f>COUNTIF(#REF!,"&lt;"&amp;C406)/COUNTA(#REF!)</f>
        <v>#REF!</v>
      </c>
      <c r="F406" s="29" t="s">
        <v>29</v>
      </c>
      <c r="G406" s="31">
        <v>2.4933567650603599</v>
      </c>
      <c r="H406" s="31">
        <v>0.194340431131059</v>
      </c>
      <c r="I406" s="31">
        <v>2.1740656390400401</v>
      </c>
      <c r="J406" s="31">
        <v>8.9390323659625199</v>
      </c>
      <c r="K406" s="31">
        <v>5201.1876087197998</v>
      </c>
      <c r="L406" s="31">
        <v>925.98860939359997</v>
      </c>
    </row>
    <row r="407" spans="1:12" ht="14.25">
      <c r="A407" s="33">
        <v>35324</v>
      </c>
      <c r="B407" s="37">
        <v>778.29</v>
      </c>
      <c r="C407" s="31">
        <v>28.482113430440599</v>
      </c>
      <c r="D407" s="31">
        <v>3.0041473900252802</v>
      </c>
      <c r="E407" s="31" t="e">
        <f>COUNTIF(#REF!,"&lt;"&amp;C407)/COUNTA(#REF!)</f>
        <v>#REF!</v>
      </c>
      <c r="F407" s="29" t="s">
        <v>29</v>
      </c>
      <c r="G407" s="31">
        <v>2.4932913563394101</v>
      </c>
      <c r="H407" s="31">
        <v>0.19440247491283499</v>
      </c>
      <c r="I407" s="31">
        <v>2.1730031695492298</v>
      </c>
      <c r="J407" s="31">
        <v>8.9462582308686791</v>
      </c>
      <c r="K407" s="31">
        <v>5208.6946174567902</v>
      </c>
      <c r="L407" s="31">
        <v>927.44630001250005</v>
      </c>
    </row>
    <row r="408" spans="1:12" ht="14.25">
      <c r="A408" s="33">
        <v>35325</v>
      </c>
      <c r="B408" s="37">
        <v>776.48</v>
      </c>
      <c r="C408" s="31">
        <v>28.441478366052198</v>
      </c>
      <c r="D408" s="31">
        <v>2.9961581427893602</v>
      </c>
      <c r="E408" s="31" t="e">
        <f>COUNTIF(#REF!,"&lt;"&amp;C408)/COUNTA(#REF!)</f>
        <v>#REF!</v>
      </c>
      <c r="F408" s="29" t="s">
        <v>29</v>
      </c>
      <c r="G408" s="31">
        <v>2.48735492612925</v>
      </c>
      <c r="H408" s="31">
        <v>0.193939227936096</v>
      </c>
      <c r="I408" s="31">
        <v>2.1678250608384699</v>
      </c>
      <c r="J408" s="31">
        <v>8.9462582308686791</v>
      </c>
      <c r="K408" s="31">
        <v>5194.8425843596597</v>
      </c>
      <c r="L408" s="31">
        <v>928.82743280960005</v>
      </c>
    </row>
    <row r="409" spans="1:12" ht="14.25">
      <c r="A409" s="33">
        <v>35326</v>
      </c>
      <c r="B409" s="37">
        <v>760.76</v>
      </c>
      <c r="C409" s="31">
        <v>27.898109409771902</v>
      </c>
      <c r="D409" s="31">
        <v>2.9388311634647901</v>
      </c>
      <c r="E409" s="31" t="e">
        <f>COUNTIF(#REF!,"&lt;"&amp;C409)/COUNTA(#REF!)</f>
        <v>#REF!</v>
      </c>
      <c r="F409" s="29" t="s">
        <v>29</v>
      </c>
      <c r="G409" s="31">
        <v>2.4386463609598001</v>
      </c>
      <c r="H409" s="31">
        <v>0.19393284302845801</v>
      </c>
      <c r="I409" s="31">
        <v>2.16707315438107</v>
      </c>
      <c r="J409" s="31">
        <v>8.9490676692843696</v>
      </c>
      <c r="K409" s="31">
        <v>5097.2474627578495</v>
      </c>
      <c r="L409" s="31">
        <v>910.84231774670002</v>
      </c>
    </row>
    <row r="410" spans="1:12" ht="14.25">
      <c r="A410" s="33">
        <v>35327</v>
      </c>
      <c r="B410" s="37">
        <v>769.1</v>
      </c>
      <c r="C410" s="31">
        <v>28.166350305366699</v>
      </c>
      <c r="D410" s="31">
        <v>2.9661624822399202</v>
      </c>
      <c r="E410" s="31" t="e">
        <f>COUNTIF(#REF!,"&lt;"&amp;C410)/COUNTA(#REF!)</f>
        <v>#REF!</v>
      </c>
      <c r="F410" s="29" t="s">
        <v>29</v>
      </c>
      <c r="G410" s="31">
        <v>2.4612576649435201</v>
      </c>
      <c r="H410" s="31">
        <v>0.19383940648049999</v>
      </c>
      <c r="I410" s="31">
        <v>2.16602906184082</v>
      </c>
      <c r="J410" s="31">
        <v>8.9490676692843696</v>
      </c>
      <c r="K410" s="31">
        <v>5144.6521918937997</v>
      </c>
      <c r="L410" s="31">
        <v>919.43336008429992</v>
      </c>
    </row>
    <row r="411" spans="1:12" ht="14.25">
      <c r="A411" s="33">
        <v>35328</v>
      </c>
      <c r="B411" s="37">
        <v>805.54</v>
      </c>
      <c r="C411" s="31">
        <v>29.427092139415201</v>
      </c>
      <c r="D411" s="31">
        <v>3.1022747835893898</v>
      </c>
      <c r="E411" s="31" t="e">
        <f>COUNTIF(#REF!,"&lt;"&amp;C411)/COUNTA(#REF!)</f>
        <v>#REF!</v>
      </c>
      <c r="F411" s="29" t="s">
        <v>29</v>
      </c>
      <c r="G411" s="31">
        <v>2.57441356311951</v>
      </c>
      <c r="H411" s="31">
        <v>0.19383940648049999</v>
      </c>
      <c r="I411" s="31">
        <v>2.16602906184082</v>
      </c>
      <c r="J411" s="31">
        <v>8.9490676692843696</v>
      </c>
      <c r="K411" s="31">
        <v>5380.7317909292697</v>
      </c>
      <c r="L411" s="31">
        <v>963.85049213309992</v>
      </c>
    </row>
    <row r="412" spans="1:12" ht="14.25">
      <c r="A412" s="33">
        <v>35331</v>
      </c>
      <c r="B412" s="37">
        <v>851.99</v>
      </c>
      <c r="C412" s="31">
        <v>31.0914162052789</v>
      </c>
      <c r="D412" s="31">
        <v>3.2783228794668098</v>
      </c>
      <c r="E412" s="31" t="e">
        <f>COUNTIF(#REF!,"&lt;"&amp;C412)/COUNTA(#REF!)</f>
        <v>#REF!</v>
      </c>
      <c r="F412" s="29" t="s">
        <v>29</v>
      </c>
      <c r="G412" s="31">
        <v>2.7179895079707599</v>
      </c>
      <c r="H412" s="31">
        <v>0.193690128308244</v>
      </c>
      <c r="I412" s="31">
        <v>2.1620026192940198</v>
      </c>
      <c r="J412" s="31">
        <v>8.9588294935318906</v>
      </c>
      <c r="K412" s="31">
        <v>5690.2163545250696</v>
      </c>
      <c r="L412" s="31">
        <v>1029.5089382572</v>
      </c>
    </row>
    <row r="413" spans="1:12" ht="14.25">
      <c r="A413" s="33">
        <v>35332</v>
      </c>
      <c r="B413" s="37">
        <v>849.92</v>
      </c>
      <c r="C413" s="31">
        <v>30.974861221217498</v>
      </c>
      <c r="D413" s="31">
        <v>3.2665410321806299</v>
      </c>
      <c r="E413" s="31" t="e">
        <f>COUNTIF(#REF!,"&lt;"&amp;C413)/COUNTA(#REF!)</f>
        <v>#REF!</v>
      </c>
      <c r="F413" s="29" t="s">
        <v>29</v>
      </c>
      <c r="G413" s="31">
        <v>2.7087114661479501</v>
      </c>
      <c r="H413" s="31">
        <v>0.193690128308244</v>
      </c>
      <c r="I413" s="31">
        <v>2.1620026192940198</v>
      </c>
      <c r="J413" s="31">
        <v>8.9588294935318906</v>
      </c>
      <c r="K413" s="31">
        <v>5669.7664895852004</v>
      </c>
      <c r="L413" s="31">
        <v>1026.8080912386999</v>
      </c>
    </row>
    <row r="414" spans="1:12" ht="14.25">
      <c r="A414" s="33">
        <v>35333</v>
      </c>
      <c r="B414" s="37">
        <v>835.18</v>
      </c>
      <c r="C414" s="31">
        <v>30.511904261439799</v>
      </c>
      <c r="D414" s="31">
        <v>3.2266112819892898</v>
      </c>
      <c r="E414" s="31" t="e">
        <f>COUNTIF(#REF!,"&lt;"&amp;C414)/COUNTA(#REF!)</f>
        <v>#REF!</v>
      </c>
      <c r="F414" s="29" t="s">
        <v>29</v>
      </c>
      <c r="G414" s="31">
        <v>2.6678481615804501</v>
      </c>
      <c r="H414" s="31">
        <v>0.194144301357875</v>
      </c>
      <c r="I414" s="31">
        <v>2.1573946078824</v>
      </c>
      <c r="J414" s="31">
        <v>8.9990167143523792</v>
      </c>
      <c r="K414" s="31">
        <v>5612.2613874685703</v>
      </c>
      <c r="L414" s="31">
        <v>1014.325403283</v>
      </c>
    </row>
    <row r="415" spans="1:12" ht="14.25">
      <c r="A415" s="33">
        <v>35334</v>
      </c>
      <c r="B415" s="37">
        <v>854.66</v>
      </c>
      <c r="C415" s="31">
        <v>31.165994074014101</v>
      </c>
      <c r="D415" s="31">
        <v>3.2959897696628602</v>
      </c>
      <c r="E415" s="31" t="e">
        <f>COUNTIF(#REF!,"&lt;"&amp;C415)/COUNTA(#REF!)</f>
        <v>#REF!</v>
      </c>
      <c r="F415" s="29" t="s">
        <v>29</v>
      </c>
      <c r="G415" s="31">
        <v>2.7249104199936802</v>
      </c>
      <c r="H415" s="31">
        <v>0.194144301357875</v>
      </c>
      <c r="I415" s="31">
        <v>2.1573946078824</v>
      </c>
      <c r="J415" s="31">
        <v>8.9990167143523792</v>
      </c>
      <c r="K415" s="31">
        <v>5732.9360437758896</v>
      </c>
      <c r="L415" s="31">
        <v>1038.5246302465</v>
      </c>
    </row>
    <row r="416" spans="1:12" ht="14.25">
      <c r="A416" s="33">
        <v>35335</v>
      </c>
      <c r="B416" s="37">
        <v>875.53</v>
      </c>
      <c r="C416" s="31">
        <v>31.902130970731999</v>
      </c>
      <c r="D416" s="31">
        <v>3.37804060176469</v>
      </c>
      <c r="E416" s="31" t="e">
        <f>COUNTIF(#REF!,"&lt;"&amp;C416)/COUNTA(#REF!)</f>
        <v>#REF!</v>
      </c>
      <c r="F416" s="29" t="s">
        <v>29</v>
      </c>
      <c r="G416" s="31">
        <v>2.7919830229107401</v>
      </c>
      <c r="H416" s="31">
        <v>0.19386442034833501</v>
      </c>
      <c r="I416" s="31">
        <v>2.1523376481806902</v>
      </c>
      <c r="J416" s="31">
        <v>9.0071564985263297</v>
      </c>
      <c r="K416" s="31">
        <v>5878.4632593273</v>
      </c>
      <c r="L416" s="31">
        <v>1063.0466631894999</v>
      </c>
    </row>
    <row r="417" spans="1:12" ht="14.25">
      <c r="A417" s="33">
        <v>35341</v>
      </c>
      <c r="B417" s="37">
        <v>865.49</v>
      </c>
      <c r="C417" s="31">
        <v>31.585709117730399</v>
      </c>
      <c r="D417" s="31">
        <v>3.3545986488224599</v>
      </c>
      <c r="E417" s="31" t="e">
        <f>COUNTIF(#REF!,"&lt;"&amp;C417)/COUNTA(#REF!)</f>
        <v>#REF!</v>
      </c>
      <c r="F417" s="29" t="s">
        <v>29</v>
      </c>
      <c r="G417" s="31">
        <v>2.7449521007544799</v>
      </c>
      <c r="H417" s="31">
        <v>0.194545426096565</v>
      </c>
      <c r="I417" s="31">
        <v>2.1523477428869802</v>
      </c>
      <c r="J417" s="31">
        <v>9.0387543899211096</v>
      </c>
      <c r="K417" s="31">
        <v>5854.23393078972</v>
      </c>
      <c r="L417" s="31">
        <v>1057.6155827687001</v>
      </c>
    </row>
    <row r="418" spans="1:12" ht="14.25">
      <c r="A418" s="33">
        <v>35342</v>
      </c>
      <c r="B418" s="37">
        <v>863.46</v>
      </c>
      <c r="C418" s="31">
        <v>31.506153142092899</v>
      </c>
      <c r="D418" s="31">
        <v>3.3515619834017301</v>
      </c>
      <c r="E418" s="31" t="e">
        <f>COUNTIF(#REF!,"&lt;"&amp;C418)/COUNTA(#REF!)</f>
        <v>#REF!</v>
      </c>
      <c r="F418" s="29" t="s">
        <v>29</v>
      </c>
      <c r="G418" s="31">
        <v>2.7419255992080398</v>
      </c>
      <c r="H418" s="31">
        <v>0.19430990406969501</v>
      </c>
      <c r="I418" s="31">
        <v>2.14974205169647</v>
      </c>
      <c r="J418" s="31">
        <v>9.0387543899211096</v>
      </c>
      <c r="K418" s="31">
        <v>5848.9345338711901</v>
      </c>
      <c r="L418" s="31">
        <v>1054.6438640979</v>
      </c>
    </row>
    <row r="419" spans="1:12" ht="14.25">
      <c r="A419" s="33">
        <v>35345</v>
      </c>
      <c r="B419" s="37">
        <v>864.66</v>
      </c>
      <c r="C419" s="31">
        <v>31.4559518763112</v>
      </c>
      <c r="D419" s="31">
        <v>3.3560444545930301</v>
      </c>
      <c r="E419" s="31" t="e">
        <f>COUNTIF(#REF!,"&lt;"&amp;C419)/COUNTA(#REF!)</f>
        <v>#REF!</v>
      </c>
      <c r="F419" s="29" t="s">
        <v>29</v>
      </c>
      <c r="G419" s="31">
        <v>2.74622341697548</v>
      </c>
      <c r="H419" s="31">
        <v>0.194293212529244</v>
      </c>
      <c r="I419" s="31">
        <v>2.14955738531734</v>
      </c>
      <c r="J419" s="31">
        <v>9.0387543899211096</v>
      </c>
      <c r="K419" s="31">
        <v>5856.7570598091697</v>
      </c>
      <c r="L419" s="31">
        <v>1052.3846793154</v>
      </c>
    </row>
    <row r="420" spans="1:12" ht="14.25">
      <c r="A420" s="33">
        <v>35346</v>
      </c>
      <c r="B420" s="37">
        <v>877.61</v>
      </c>
      <c r="C420" s="31">
        <v>31.920436557425901</v>
      </c>
      <c r="D420" s="31">
        <v>3.4076925232462698</v>
      </c>
      <c r="E420" s="31" t="e">
        <f>COUNTIF(#REF!,"&lt;"&amp;C420)/COUNTA(#REF!)</f>
        <v>#REF!</v>
      </c>
      <c r="F420" s="29" t="s">
        <v>29</v>
      </c>
      <c r="G420" s="31">
        <v>2.7928571631345802</v>
      </c>
      <c r="H420" s="31">
        <v>0.19438806241256101</v>
      </c>
      <c r="I420" s="31">
        <v>2.1506567645874202</v>
      </c>
      <c r="J420" s="31">
        <v>9.0385442072088296</v>
      </c>
      <c r="K420" s="31">
        <v>5957.1684037781706</v>
      </c>
      <c r="L420" s="31">
        <v>1073.4672700874</v>
      </c>
    </row>
    <row r="421" spans="1:12" ht="14.25">
      <c r="A421" s="33">
        <v>35347</v>
      </c>
      <c r="B421" s="37">
        <v>874.01</v>
      </c>
      <c r="C421" s="31">
        <v>31.738080262779501</v>
      </c>
      <c r="D421" s="31">
        <v>3.39359152281853</v>
      </c>
      <c r="E421" s="31" t="e">
        <f>COUNTIF(#REF!,"&lt;"&amp;C421)/COUNTA(#REF!)</f>
        <v>#REF!</v>
      </c>
      <c r="F421" s="29" t="s">
        <v>29</v>
      </c>
      <c r="G421" s="31">
        <v>2.7777201673934702</v>
      </c>
      <c r="H421" s="31">
        <v>0.19441994394791101</v>
      </c>
      <c r="I421" s="31">
        <v>2.1496526901083701</v>
      </c>
      <c r="J421" s="31">
        <v>9.0442490939366298</v>
      </c>
      <c r="K421" s="31">
        <v>5936.8241801346103</v>
      </c>
      <c r="L421" s="31">
        <v>1069.687434725</v>
      </c>
    </row>
    <row r="422" spans="1:12" ht="14.25">
      <c r="A422" s="33">
        <v>35348</v>
      </c>
      <c r="B422" s="37">
        <v>904.1</v>
      </c>
      <c r="C422" s="31">
        <v>32.722604203182698</v>
      </c>
      <c r="D422" s="31">
        <v>3.50792427257629</v>
      </c>
      <c r="E422" s="31" t="e">
        <f>COUNTIF(#REF!,"&lt;"&amp;C422)/COUNTA(#REF!)</f>
        <v>#REF!</v>
      </c>
      <c r="F422" s="29" t="s">
        <v>29</v>
      </c>
      <c r="G422" s="31">
        <v>2.87130063665863</v>
      </c>
      <c r="H422" s="31">
        <v>0.19430056774760299</v>
      </c>
      <c r="I422" s="31">
        <v>2.1483327773210501</v>
      </c>
      <c r="J422" s="31">
        <v>9.0442490939366298</v>
      </c>
      <c r="K422" s="31">
        <v>6136.8404251007796</v>
      </c>
      <c r="L422" s="31">
        <v>1106.1045932912</v>
      </c>
    </row>
    <row r="423" spans="1:12" ht="14.25">
      <c r="A423" s="33">
        <v>35349</v>
      </c>
      <c r="B423" s="37">
        <v>909.89</v>
      </c>
      <c r="C423" s="31">
        <v>32.819500031052698</v>
      </c>
      <c r="D423" s="31">
        <v>3.5496713962403401</v>
      </c>
      <c r="E423" s="31" t="e">
        <f>COUNTIF(#REF!,"&lt;"&amp;C423)/COUNTA(#REF!)</f>
        <v>#REF!</v>
      </c>
      <c r="F423" s="29" t="s">
        <v>29</v>
      </c>
      <c r="G423" s="31">
        <v>2.90460775909128</v>
      </c>
      <c r="H423" s="31">
        <v>0.19515601222634699</v>
      </c>
      <c r="I423" s="31">
        <v>2.1478840071082299</v>
      </c>
      <c r="J423" s="31">
        <v>9.0859660754721912</v>
      </c>
      <c r="K423" s="31">
        <v>6242.40105394277</v>
      </c>
      <c r="L423" s="31">
        <v>1115.6866674410001</v>
      </c>
    </row>
    <row r="424" spans="1:12" ht="14.25">
      <c r="A424" s="33">
        <v>35352</v>
      </c>
      <c r="B424" s="37">
        <v>940.79</v>
      </c>
      <c r="C424" s="31">
        <v>33.799580617201499</v>
      </c>
      <c r="D424" s="31">
        <v>3.66793704367364</v>
      </c>
      <c r="E424" s="31" t="e">
        <f>COUNTIF(#REF!,"&lt;"&amp;C424)/COUNTA(#REF!)</f>
        <v>#REF!</v>
      </c>
      <c r="F424" s="29" t="s">
        <v>29</v>
      </c>
      <c r="G424" s="31">
        <v>3.0010363631097401</v>
      </c>
      <c r="H424" s="31">
        <v>0.19509963155472199</v>
      </c>
      <c r="I424" s="31">
        <v>2.1472634823213599</v>
      </c>
      <c r="J424" s="31">
        <v>9.0859660754721912</v>
      </c>
      <c r="K424" s="31">
        <v>6450.3813202189003</v>
      </c>
      <c r="L424" s="31">
        <v>1143.9854722827999</v>
      </c>
    </row>
    <row r="425" spans="1:12" ht="14.25">
      <c r="A425" s="33">
        <v>35353</v>
      </c>
      <c r="B425" s="37">
        <v>937.29</v>
      </c>
      <c r="C425" s="31">
        <v>33.764931788532003</v>
      </c>
      <c r="D425" s="31">
        <v>3.6585681730376902</v>
      </c>
      <c r="E425" s="31" t="e">
        <f>COUNTIF(#REF!,"&lt;"&amp;C425)/COUNTA(#REF!)</f>
        <v>#REF!</v>
      </c>
      <c r="F425" s="29" t="s">
        <v>29</v>
      </c>
      <c r="G425" s="31">
        <v>2.99405733815391</v>
      </c>
      <c r="H425" s="31">
        <v>0.194999656088088</v>
      </c>
      <c r="I425" s="31">
        <v>2.1463826057786002</v>
      </c>
      <c r="J425" s="31">
        <v>9.0850371021037599</v>
      </c>
      <c r="K425" s="31">
        <v>6435.1923077263</v>
      </c>
      <c r="L425" s="31">
        <v>1146.1920002595</v>
      </c>
    </row>
    <row r="426" spans="1:12" ht="14.25">
      <c r="A426" s="33">
        <v>35354</v>
      </c>
      <c r="B426" s="37">
        <v>933.88</v>
      </c>
      <c r="C426" s="31">
        <v>33.614908821428301</v>
      </c>
      <c r="D426" s="31">
        <v>3.6495515642330401</v>
      </c>
      <c r="E426" s="31" t="e">
        <f>COUNTIF(#REF!,"&lt;"&amp;C426)/COUNTA(#REF!)</f>
        <v>#REF!</v>
      </c>
      <c r="F426" s="29" t="s">
        <v>29</v>
      </c>
      <c r="G426" s="31">
        <v>2.9871996078822098</v>
      </c>
      <c r="H426" s="31">
        <v>0.194999656088088</v>
      </c>
      <c r="I426" s="31">
        <v>2.1463826057786002</v>
      </c>
      <c r="J426" s="31">
        <v>9.0850371021037599</v>
      </c>
      <c r="K426" s="31">
        <v>6419.33265748141</v>
      </c>
      <c r="L426" s="31">
        <v>1139.7681642323</v>
      </c>
    </row>
    <row r="427" spans="1:12" ht="14.25">
      <c r="A427" s="33">
        <v>35355</v>
      </c>
      <c r="B427" s="37">
        <v>952.32</v>
      </c>
      <c r="C427" s="31">
        <v>34.112478640235899</v>
      </c>
      <c r="D427" s="31">
        <v>3.72398935050854</v>
      </c>
      <c r="E427" s="31" t="e">
        <f>COUNTIF(#REF!,"&lt;"&amp;C427)/COUNTA(#REF!)</f>
        <v>#REF!</v>
      </c>
      <c r="F427" s="29" t="s">
        <v>29</v>
      </c>
      <c r="G427" s="31">
        <v>3.0489351513544101</v>
      </c>
      <c r="H427" s="31">
        <v>0.194999656088088</v>
      </c>
      <c r="I427" s="31">
        <v>2.1463826057786002</v>
      </c>
      <c r="J427" s="31">
        <v>9.0850371021037599</v>
      </c>
      <c r="K427" s="31">
        <v>6550.2640620605398</v>
      </c>
      <c r="L427" s="31">
        <v>1159.3412406646</v>
      </c>
    </row>
    <row r="428" spans="1:12" ht="14.25">
      <c r="A428" s="33">
        <v>35356</v>
      </c>
      <c r="B428" s="37">
        <v>939.93</v>
      </c>
      <c r="C428" s="31">
        <v>33.624911049649398</v>
      </c>
      <c r="D428" s="31">
        <v>3.6778139686396698</v>
      </c>
      <c r="E428" s="31" t="e">
        <f>COUNTIF(#REF!,"&lt;"&amp;C428)/COUNTA(#REF!)</f>
        <v>#REF!</v>
      </c>
      <c r="F428" s="29" t="s">
        <v>29</v>
      </c>
      <c r="G428" s="31">
        <v>3.0115982515787398</v>
      </c>
      <c r="H428" s="31">
        <v>0.194999656088088</v>
      </c>
      <c r="I428" s="31">
        <v>2.1463826057786002</v>
      </c>
      <c r="J428" s="31">
        <v>9.0850371021037599</v>
      </c>
      <c r="K428" s="31">
        <v>6469.0444569705505</v>
      </c>
      <c r="L428" s="31">
        <v>1143.3246627473</v>
      </c>
    </row>
    <row r="429" spans="1:12" ht="14.25">
      <c r="A429" s="33">
        <v>35359</v>
      </c>
      <c r="B429" s="37">
        <v>964.39</v>
      </c>
      <c r="C429" s="31">
        <v>34.321962071080897</v>
      </c>
      <c r="D429" s="31">
        <v>3.7699449632226099</v>
      </c>
      <c r="E429" s="31" t="e">
        <f>COUNTIF(#REF!,"&lt;"&amp;C429)/COUNTA(#REF!)</f>
        <v>#REF!</v>
      </c>
      <c r="F429" s="29" t="s">
        <v>29</v>
      </c>
      <c r="G429" s="31">
        <v>3.0875784082247</v>
      </c>
      <c r="H429" s="31">
        <v>0.194999656088088</v>
      </c>
      <c r="I429" s="31">
        <v>2.1463826057786002</v>
      </c>
      <c r="J429" s="31">
        <v>9.0850371021037599</v>
      </c>
      <c r="K429" s="31">
        <v>6631.0971069696998</v>
      </c>
      <c r="L429" s="31">
        <v>1169.1355365282</v>
      </c>
    </row>
    <row r="430" spans="1:12" ht="14.25">
      <c r="A430" s="33">
        <v>35360</v>
      </c>
      <c r="B430" s="37">
        <v>976.47</v>
      </c>
      <c r="C430" s="31">
        <v>34.519879192550398</v>
      </c>
      <c r="D430" s="31">
        <v>3.8162158293612598</v>
      </c>
      <c r="E430" s="31" t="e">
        <f>COUNTIF(#REF!,"&lt;"&amp;C430)/COUNTA(#REF!)</f>
        <v>#REF!</v>
      </c>
      <c r="F430" s="29" t="s">
        <v>29</v>
      </c>
      <c r="G430" s="31">
        <v>3.1250846651340201</v>
      </c>
      <c r="H430" s="31">
        <v>0.194999656088088</v>
      </c>
      <c r="I430" s="31">
        <v>2.1463826057786002</v>
      </c>
      <c r="J430" s="31">
        <v>9.0850371021037599</v>
      </c>
      <c r="K430" s="31">
        <v>6712.4846629107606</v>
      </c>
      <c r="L430" s="31">
        <v>1171.7889973452</v>
      </c>
    </row>
    <row r="431" spans="1:12" ht="14.25">
      <c r="A431" s="33">
        <v>35361</v>
      </c>
      <c r="B431" s="37">
        <v>1010.83</v>
      </c>
      <c r="C431" s="31">
        <v>35.775656957575897</v>
      </c>
      <c r="D431" s="31">
        <v>3.94457316774196</v>
      </c>
      <c r="E431" s="31" t="e">
        <f>COUNTIF(#REF!,"&lt;"&amp;C431)/COUNTA(#REF!)</f>
        <v>#REF!</v>
      </c>
      <c r="F431" s="29" t="s">
        <v>29</v>
      </c>
      <c r="G431" s="31">
        <v>3.2292396983388398</v>
      </c>
      <c r="H431" s="31">
        <v>0.194914030736898</v>
      </c>
      <c r="I431" s="31">
        <v>2.1454401181450602</v>
      </c>
      <c r="J431" s="31">
        <v>9.0850371021037599</v>
      </c>
      <c r="K431" s="31">
        <v>6938.2571830663401</v>
      </c>
      <c r="L431" s="31">
        <v>1224.2944086697999</v>
      </c>
    </row>
    <row r="432" spans="1:12" ht="14.25">
      <c r="A432" s="33">
        <v>35362</v>
      </c>
      <c r="B432" s="37">
        <v>1007.91</v>
      </c>
      <c r="C432" s="31">
        <v>35.6840945333091</v>
      </c>
      <c r="D432" s="31">
        <v>3.9339802909624901</v>
      </c>
      <c r="E432" s="31" t="e">
        <f>COUNTIF(#REF!,"&lt;"&amp;C432)/COUNTA(#REF!)</f>
        <v>#REF!</v>
      </c>
      <c r="F432" s="29" t="s">
        <v>29</v>
      </c>
      <c r="G432" s="31">
        <v>3.2207246698305698</v>
      </c>
      <c r="H432" s="31">
        <v>0.194914030736898</v>
      </c>
      <c r="I432" s="31">
        <v>2.1454401181450602</v>
      </c>
      <c r="J432" s="31">
        <v>9.0850371021037599</v>
      </c>
      <c r="K432" s="31">
        <v>6919.6249761635709</v>
      </c>
      <c r="L432" s="31">
        <v>1223.8454587972001</v>
      </c>
    </row>
    <row r="433" spans="1:12" ht="14.25">
      <c r="A433" s="33">
        <v>35363</v>
      </c>
      <c r="B433" s="37">
        <v>1012.67</v>
      </c>
      <c r="C433" s="31">
        <v>35.907746786464301</v>
      </c>
      <c r="D433" s="31">
        <v>3.9514258256593102</v>
      </c>
      <c r="E433" s="31" t="e">
        <f>COUNTIF(#REF!,"&lt;"&amp;C433)/COUNTA(#REF!)</f>
        <v>#REF!</v>
      </c>
      <c r="F433" s="29" t="s">
        <v>29</v>
      </c>
      <c r="G433" s="31">
        <v>3.2340199891736199</v>
      </c>
      <c r="H433" s="31">
        <v>0.19490326321191101</v>
      </c>
      <c r="I433" s="31">
        <v>2.1458038908400301</v>
      </c>
      <c r="J433" s="31">
        <v>9.0829951443331201</v>
      </c>
      <c r="K433" s="31">
        <v>6955.7963718666006</v>
      </c>
      <c r="L433" s="31">
        <v>1236.7167674224002</v>
      </c>
    </row>
    <row r="434" spans="1:12" ht="14.25">
      <c r="A434" s="33">
        <v>35366</v>
      </c>
      <c r="B434" s="37">
        <v>1022.86</v>
      </c>
      <c r="C434" s="31">
        <v>36.438457049994902</v>
      </c>
      <c r="D434" s="31">
        <v>3.9908622211351901</v>
      </c>
      <c r="E434" s="31" t="e">
        <f>COUNTIF(#REF!,"&lt;"&amp;C434)/COUNTA(#REF!)</f>
        <v>#REF!</v>
      </c>
      <c r="F434" s="29" t="s">
        <v>29</v>
      </c>
      <c r="G434" s="31">
        <v>3.26388444628255</v>
      </c>
      <c r="H434" s="31">
        <v>0.19474667722950401</v>
      </c>
      <c r="I434" s="31">
        <v>2.1433870035398201</v>
      </c>
      <c r="J434" s="31">
        <v>9.0859316076788001</v>
      </c>
      <c r="K434" s="31">
        <v>7028.23216908833</v>
      </c>
      <c r="L434" s="31">
        <v>1268.5988721394001</v>
      </c>
    </row>
    <row r="435" spans="1:12" ht="14.25">
      <c r="A435" s="33">
        <v>35367</v>
      </c>
      <c r="B435" s="37">
        <v>1017.52</v>
      </c>
      <c r="C435" s="31">
        <v>36.146969420188803</v>
      </c>
      <c r="D435" s="31">
        <v>3.9724667930407902</v>
      </c>
      <c r="E435" s="31" t="e">
        <f>COUNTIF(#REF!,"&lt;"&amp;C435)/COUNTA(#REF!)</f>
        <v>#REF!</v>
      </c>
      <c r="F435" s="29" t="s">
        <v>29</v>
      </c>
      <c r="G435" s="31">
        <v>3.2415482968270202</v>
      </c>
      <c r="H435" s="31">
        <v>0.194997909034648</v>
      </c>
      <c r="I435" s="31">
        <v>2.1437370808870302</v>
      </c>
      <c r="J435" s="31">
        <v>9.0961671920123006</v>
      </c>
      <c r="K435" s="31">
        <v>7003.7812669569603</v>
      </c>
      <c r="L435" s="31">
        <v>1268.8399792649</v>
      </c>
    </row>
    <row r="436" spans="1:12" ht="14.25">
      <c r="A436" s="33">
        <v>35368</v>
      </c>
      <c r="B436" s="37">
        <v>958.94</v>
      </c>
      <c r="C436" s="31">
        <v>34.243446237520601</v>
      </c>
      <c r="D436" s="31">
        <v>3.7565070895511199</v>
      </c>
      <c r="E436" s="31" t="e">
        <f>COUNTIF(#REF!,"&lt;"&amp;C436)/COUNTA(#REF!)</f>
        <v>#REF!</v>
      </c>
      <c r="F436" s="29" t="s">
        <v>29</v>
      </c>
      <c r="G436" s="31">
        <v>3.06682166770771</v>
      </c>
      <c r="H436" s="31">
        <v>0.194846179725885</v>
      </c>
      <c r="I436" s="31">
        <v>2.1414766812313699</v>
      </c>
      <c r="J436" s="31">
        <v>9.0986832326302398</v>
      </c>
      <c r="K436" s="31">
        <v>6626.7907494467399</v>
      </c>
      <c r="L436" s="31">
        <v>1194.4263054608</v>
      </c>
    </row>
    <row r="437" spans="1:12" ht="14.25">
      <c r="A437" s="33">
        <v>35369</v>
      </c>
      <c r="B437" s="37">
        <v>976.71</v>
      </c>
      <c r="C437" s="31">
        <v>34.8378527491463</v>
      </c>
      <c r="D437" s="31">
        <v>3.81938628081258</v>
      </c>
      <c r="E437" s="31" t="e">
        <f>COUNTIF(#REF!,"&lt;"&amp;C437)/COUNTA(#REF!)</f>
        <v>#REF!</v>
      </c>
      <c r="F437" s="29" t="s">
        <v>29</v>
      </c>
      <c r="G437" s="31">
        <v>3.1181958369679399</v>
      </c>
      <c r="H437" s="31">
        <v>0.194846179725885</v>
      </c>
      <c r="I437" s="31">
        <v>2.1414766812313699</v>
      </c>
      <c r="J437" s="31">
        <v>9.0986832326302398</v>
      </c>
      <c r="K437" s="31">
        <v>6737.7148693940098</v>
      </c>
      <c r="L437" s="31">
        <v>1214.7208644958</v>
      </c>
    </row>
    <row r="438" spans="1:12" ht="14.25">
      <c r="A438" s="33">
        <v>35370</v>
      </c>
      <c r="B438" s="37">
        <v>930.79</v>
      </c>
      <c r="C438" s="31">
        <v>33.347096741870303</v>
      </c>
      <c r="D438" s="31">
        <v>3.6460320824069101</v>
      </c>
      <c r="E438" s="31" t="e">
        <f>COUNTIF(#REF!,"&lt;"&amp;C438)/COUNTA(#REF!)</f>
        <v>#REF!</v>
      </c>
      <c r="F438" s="29" t="s">
        <v>29</v>
      </c>
      <c r="G438" s="31">
        <v>2.9780078553694702</v>
      </c>
      <c r="H438" s="31">
        <v>0.194771430480917</v>
      </c>
      <c r="I438" s="31">
        <v>2.14018171937709</v>
      </c>
      <c r="J438" s="31">
        <v>9.1006959230361897</v>
      </c>
      <c r="K438" s="31">
        <v>6434.5572082523995</v>
      </c>
      <c r="L438" s="31">
        <v>1158.5713015921999</v>
      </c>
    </row>
    <row r="439" spans="1:12" ht="14.25">
      <c r="A439" s="33">
        <v>35373</v>
      </c>
      <c r="B439" s="37">
        <v>945.12</v>
      </c>
      <c r="C439" s="31">
        <v>33.8690935163308</v>
      </c>
      <c r="D439" s="31">
        <v>3.6998043944914598</v>
      </c>
      <c r="E439" s="31" t="e">
        <f>COUNTIF(#REF!,"&lt;"&amp;C439)/COUNTA(#REF!)</f>
        <v>#REF!</v>
      </c>
      <c r="F439" s="29" t="s">
        <v>29</v>
      </c>
      <c r="G439" s="31">
        <v>3.0246504227948399</v>
      </c>
      <c r="H439" s="31">
        <v>0.194389790901072</v>
      </c>
      <c r="I439" s="31">
        <v>2.13448135853492</v>
      </c>
      <c r="J439" s="31">
        <v>9.1071205716454902</v>
      </c>
      <c r="K439" s="31">
        <v>6538.1464514129602</v>
      </c>
      <c r="L439" s="31">
        <v>1175.8157798917998</v>
      </c>
    </row>
    <row r="440" spans="1:12" ht="14.25">
      <c r="A440" s="33">
        <v>35374</v>
      </c>
      <c r="B440" s="37">
        <v>928.03</v>
      </c>
      <c r="C440" s="31">
        <v>33.362787107803697</v>
      </c>
      <c r="D440" s="31">
        <v>3.6410375994151898</v>
      </c>
      <c r="E440" s="31" t="e">
        <f>COUNTIF(#REF!,"&lt;"&amp;C440)/COUNTA(#REF!)</f>
        <v>#REF!</v>
      </c>
      <c r="F440" s="29" t="s">
        <v>29</v>
      </c>
      <c r="G440" s="31">
        <v>2.9764186472250902</v>
      </c>
      <c r="H440" s="31">
        <v>0.19438088883646401</v>
      </c>
      <c r="I440" s="31">
        <v>2.1333302495019502</v>
      </c>
      <c r="J440" s="31">
        <v>9.1116173354708803</v>
      </c>
      <c r="K440" s="31">
        <v>6435.3779304843802</v>
      </c>
      <c r="L440" s="31">
        <v>1153.6209786717</v>
      </c>
    </row>
    <row r="441" spans="1:12" ht="14.25">
      <c r="A441" s="33">
        <v>35375</v>
      </c>
      <c r="B441" s="37">
        <v>915.05</v>
      </c>
      <c r="C441" s="31">
        <v>32.957197950982803</v>
      </c>
      <c r="D441" s="31">
        <v>3.5886569684901102</v>
      </c>
      <c r="E441" s="31" t="e">
        <f>COUNTIF(#REF!,"&lt;"&amp;C441)/COUNTA(#REF!)</f>
        <v>#REF!</v>
      </c>
      <c r="F441" s="29" t="s">
        <v>29</v>
      </c>
      <c r="G441" s="31">
        <v>2.9334129831579299</v>
      </c>
      <c r="H441" s="31">
        <v>0.19441869471505399</v>
      </c>
      <c r="I441" s="31">
        <v>2.1325225830246799</v>
      </c>
      <c r="J441" s="31">
        <v>9.1168410718211099</v>
      </c>
      <c r="K441" s="31">
        <v>6344.3066914109595</v>
      </c>
      <c r="L441" s="31">
        <v>1136.0180284446001</v>
      </c>
    </row>
    <row r="442" spans="1:12" ht="14.25">
      <c r="A442" s="33">
        <v>35376</v>
      </c>
      <c r="B442" s="37">
        <v>928.14</v>
      </c>
      <c r="C442" s="31">
        <v>33.399489867464403</v>
      </c>
      <c r="D442" s="31">
        <v>3.6375375891532902</v>
      </c>
      <c r="E442" s="31" t="e">
        <f>COUNTIF(#REF!,"&lt;"&amp;C442)/COUNTA(#REF!)</f>
        <v>#REF!</v>
      </c>
      <c r="F442" s="29" t="s">
        <v>29</v>
      </c>
      <c r="G442" s="31">
        <v>2.9731646367956301</v>
      </c>
      <c r="H442" s="31">
        <v>0.19441869471505399</v>
      </c>
      <c r="I442" s="31">
        <v>2.1325225830246799</v>
      </c>
      <c r="J442" s="31">
        <v>9.1168410718211099</v>
      </c>
      <c r="K442" s="31">
        <v>6430.7216515134896</v>
      </c>
      <c r="L442" s="31">
        <v>1152.9717725016999</v>
      </c>
    </row>
    <row r="443" spans="1:12" ht="14.25">
      <c r="A443" s="33">
        <v>35377</v>
      </c>
      <c r="B443" s="37">
        <v>919.67</v>
      </c>
      <c r="C443" s="31">
        <v>33.177918083404002</v>
      </c>
      <c r="D443" s="31">
        <v>3.6158256117095</v>
      </c>
      <c r="E443" s="31" t="e">
        <f>COUNTIF(#REF!,"&lt;"&amp;C443)/COUNTA(#REF!)</f>
        <v>#REF!</v>
      </c>
      <c r="F443" s="29" t="s">
        <v>29</v>
      </c>
      <c r="G443" s="31">
        <v>2.9480056769821901</v>
      </c>
      <c r="H443" s="31">
        <v>0.19366145396263201</v>
      </c>
      <c r="I443" s="31">
        <v>2.1210455649939401</v>
      </c>
      <c r="J443" s="31">
        <v>9.1304711769916995</v>
      </c>
      <c r="K443" s="31">
        <v>6399.4878264175904</v>
      </c>
      <c r="L443" s="31">
        <v>1150.3682996472</v>
      </c>
    </row>
    <row r="444" spans="1:12" ht="14.25">
      <c r="A444" s="33">
        <v>35380</v>
      </c>
      <c r="B444" s="37">
        <v>933.97</v>
      </c>
      <c r="C444" s="31">
        <v>33.123826135632797</v>
      </c>
      <c r="D444" s="31">
        <v>3.61515672765726</v>
      </c>
      <c r="E444" s="31" t="e">
        <f>COUNTIF(#REF!,"&lt;"&amp;C444)/COUNTA(#REF!)</f>
        <v>#REF!</v>
      </c>
      <c r="F444" s="29" t="s">
        <v>29</v>
      </c>
      <c r="G444" s="31">
        <v>2.9459781717014502</v>
      </c>
      <c r="H444" s="31">
        <v>0.19310400730135999</v>
      </c>
      <c r="I444" s="31">
        <v>2.1144356747143398</v>
      </c>
      <c r="J444" s="31">
        <v>9.1326498890749299</v>
      </c>
      <c r="K444" s="31">
        <v>6399.9171203473597</v>
      </c>
      <c r="L444" s="31">
        <v>1173.3629405119</v>
      </c>
    </row>
    <row r="445" spans="1:12" ht="14.25">
      <c r="A445" s="33">
        <v>35381</v>
      </c>
      <c r="B445" s="37">
        <v>943</v>
      </c>
      <c r="C445" s="31">
        <v>33.346933799112897</v>
      </c>
      <c r="D445" s="31">
        <v>3.6552473764948599</v>
      </c>
      <c r="E445" s="31" t="e">
        <f>COUNTIF(#REF!,"&lt;"&amp;C445)/COUNTA(#REF!)</f>
        <v>#REF!</v>
      </c>
      <c r="F445" s="29" t="s">
        <v>29</v>
      </c>
      <c r="G445" s="31">
        <v>2.97901081072184</v>
      </c>
      <c r="H445" s="31">
        <v>0.19304866906534901</v>
      </c>
      <c r="I445" s="31">
        <v>2.1138297362771499</v>
      </c>
      <c r="J445" s="31">
        <v>9.1326498890749299</v>
      </c>
      <c r="K445" s="31">
        <v>6470.8896532665103</v>
      </c>
      <c r="L445" s="31">
        <v>1182.8851768678001</v>
      </c>
    </row>
    <row r="446" spans="1:12" ht="14.25">
      <c r="A446" s="33">
        <v>35382</v>
      </c>
      <c r="B446" s="37">
        <v>940.52</v>
      </c>
      <c r="C446" s="31">
        <v>33.291126133584399</v>
      </c>
      <c r="D446" s="31">
        <v>3.6444235182765801</v>
      </c>
      <c r="E446" s="31" t="e">
        <f>COUNTIF(#REF!,"&lt;"&amp;C446)/COUNTA(#REF!)</f>
        <v>#REF!</v>
      </c>
      <c r="F446" s="29" t="s">
        <v>29</v>
      </c>
      <c r="G446" s="31">
        <v>2.9706227772705001</v>
      </c>
      <c r="H446" s="31">
        <v>0.19304866906534901</v>
      </c>
      <c r="I446" s="31">
        <v>2.1138297362771499</v>
      </c>
      <c r="J446" s="31">
        <v>9.1326498890749299</v>
      </c>
      <c r="K446" s="31">
        <v>6451.7281615974498</v>
      </c>
      <c r="L446" s="31">
        <v>1182.8950464389</v>
      </c>
    </row>
    <row r="447" spans="1:12" ht="14.25">
      <c r="A447" s="33">
        <v>35383</v>
      </c>
      <c r="B447" s="37">
        <v>953.19</v>
      </c>
      <c r="C447" s="31">
        <v>33.721206248082801</v>
      </c>
      <c r="D447" s="31">
        <v>3.6887164904358598</v>
      </c>
      <c r="E447" s="31" t="e">
        <f>COUNTIF(#REF!,"&lt;"&amp;C447)/COUNTA(#REF!)</f>
        <v>#REF!</v>
      </c>
      <c r="F447" s="29" t="s">
        <v>29</v>
      </c>
      <c r="G447" s="31">
        <v>3.0066434416474599</v>
      </c>
      <c r="H447" s="31">
        <v>0.19304866906534901</v>
      </c>
      <c r="I447" s="31">
        <v>2.1138297362771499</v>
      </c>
      <c r="J447" s="31">
        <v>9.1326498890749299</v>
      </c>
      <c r="K447" s="31">
        <v>6530.1400734973095</v>
      </c>
      <c r="L447" s="31">
        <v>1203.8400855417999</v>
      </c>
    </row>
    <row r="448" spans="1:12" ht="14.25">
      <c r="A448" s="33">
        <v>35384</v>
      </c>
      <c r="B448" s="37">
        <v>950.83</v>
      </c>
      <c r="C448" s="31">
        <v>33.644855873728702</v>
      </c>
      <c r="D448" s="31">
        <v>3.6823215399406699</v>
      </c>
      <c r="E448" s="31" t="e">
        <f>COUNTIF(#REF!,"&lt;"&amp;C448)/COUNTA(#REF!)</f>
        <v>#REF!</v>
      </c>
      <c r="F448" s="29" t="s">
        <v>29</v>
      </c>
      <c r="G448" s="31">
        <v>3.00287612610065</v>
      </c>
      <c r="H448" s="31">
        <v>0.192992035193394</v>
      </c>
      <c r="I448" s="31">
        <v>2.11173298953313</v>
      </c>
      <c r="J448" s="31">
        <v>9.13903586059247</v>
      </c>
      <c r="K448" s="31">
        <v>6525.1834782816395</v>
      </c>
      <c r="L448" s="31">
        <v>1209.9571187957999</v>
      </c>
    </row>
    <row r="449" spans="1:12" ht="14.25">
      <c r="A449" s="33">
        <v>35387</v>
      </c>
      <c r="B449" s="37">
        <v>1004.69</v>
      </c>
      <c r="C449" s="31">
        <v>35.655269399076303</v>
      </c>
      <c r="D449" s="31">
        <v>3.9190719550345099</v>
      </c>
      <c r="E449" s="31" t="e">
        <f>COUNTIF(#REF!,"&lt;"&amp;C449)/COUNTA(#REF!)</f>
        <v>#REF!</v>
      </c>
      <c r="F449" s="29" t="s">
        <v>29</v>
      </c>
      <c r="G449" s="31">
        <v>3.1619103217166602</v>
      </c>
      <c r="H449" s="31">
        <v>0.193366236958286</v>
      </c>
      <c r="I449" s="31">
        <v>2.1061927310703599</v>
      </c>
      <c r="J449" s="31">
        <v>9.1808424796916803</v>
      </c>
      <c r="K449" s="31">
        <v>6980.5594371030702</v>
      </c>
      <c r="L449" s="31">
        <v>1281.5827624555</v>
      </c>
    </row>
    <row r="450" spans="1:12" ht="14.25">
      <c r="A450" s="33">
        <v>35388</v>
      </c>
      <c r="B450" s="37">
        <v>1015.96</v>
      </c>
      <c r="C450" s="31">
        <v>36.025483152678802</v>
      </c>
      <c r="D450" s="31">
        <v>3.9570832107992899</v>
      </c>
      <c r="E450" s="31" t="e">
        <f>COUNTIF(#REF!,"&lt;"&amp;C450)/COUNTA(#REF!)</f>
        <v>#REF!</v>
      </c>
      <c r="F450" s="29" t="s">
        <v>29</v>
      </c>
      <c r="G450" s="31">
        <v>3.1919217854067199</v>
      </c>
      <c r="H450" s="31">
        <v>0.193366236958286</v>
      </c>
      <c r="I450" s="31">
        <v>2.1061927310703599</v>
      </c>
      <c r="J450" s="31">
        <v>9.1808424796916803</v>
      </c>
      <c r="K450" s="31">
        <v>7048.2641981254201</v>
      </c>
      <c r="L450" s="31">
        <v>1289.9482272703999</v>
      </c>
    </row>
    <row r="451" spans="1:12" ht="14.25">
      <c r="A451" s="33">
        <v>35389</v>
      </c>
      <c r="B451" s="37">
        <v>1014.93</v>
      </c>
      <c r="C451" s="31">
        <v>36.089499527757901</v>
      </c>
      <c r="D451" s="31">
        <v>3.96330710985601</v>
      </c>
      <c r="E451" s="31" t="e">
        <f>COUNTIF(#REF!,"&lt;"&amp;C451)/COUNTA(#REF!)</f>
        <v>#REF!</v>
      </c>
      <c r="F451" s="29" t="s">
        <v>29</v>
      </c>
      <c r="G451" s="31">
        <v>3.19707563334129</v>
      </c>
      <c r="H451" s="31">
        <v>0.193464640511324</v>
      </c>
      <c r="I451" s="31">
        <v>2.1056776069560699</v>
      </c>
      <c r="J451" s="31">
        <v>9.1877616911637503</v>
      </c>
      <c r="K451" s="31">
        <v>7062.6307826500906</v>
      </c>
      <c r="L451" s="31">
        <v>1294.1150203943</v>
      </c>
    </row>
    <row r="452" spans="1:12" ht="14.25">
      <c r="A452" s="33">
        <v>35390</v>
      </c>
      <c r="B452" s="37">
        <v>940.77</v>
      </c>
      <c r="C452" s="31">
        <v>33.636121432142602</v>
      </c>
      <c r="D452" s="31">
        <v>3.6873055797528398</v>
      </c>
      <c r="E452" s="31" t="e">
        <f>COUNTIF(#REF!,"&lt;"&amp;C452)/COUNTA(#REF!)</f>
        <v>#REF!</v>
      </c>
      <c r="F452" s="29" t="s">
        <v>29</v>
      </c>
      <c r="G452" s="31">
        <v>2.9747735053425899</v>
      </c>
      <c r="H452" s="31">
        <v>0.19353596511332999</v>
      </c>
      <c r="I452" s="31">
        <v>2.1056707950678701</v>
      </c>
      <c r="J452" s="31">
        <v>9.1911786764887697</v>
      </c>
      <c r="K452" s="31">
        <v>6574.7597466438792</v>
      </c>
      <c r="L452" s="31">
        <v>1201.8920292944999</v>
      </c>
    </row>
    <row r="453" spans="1:12" ht="14.25">
      <c r="A453" s="33">
        <v>35391</v>
      </c>
      <c r="B453" s="37">
        <v>951.83</v>
      </c>
      <c r="C453" s="31">
        <v>33.982919802171402</v>
      </c>
      <c r="D453" s="31">
        <v>3.72261609488451</v>
      </c>
      <c r="E453" s="31" t="e">
        <f>COUNTIF(#REF!,"&lt;"&amp;C453)/COUNTA(#REF!)</f>
        <v>#REF!</v>
      </c>
      <c r="F453" s="29" t="s">
        <v>29</v>
      </c>
      <c r="G453" s="31">
        <v>3.0007306070274802</v>
      </c>
      <c r="H453" s="31">
        <v>0.19260414921006799</v>
      </c>
      <c r="I453" s="31">
        <v>2.0964566323604301</v>
      </c>
      <c r="J453" s="31">
        <v>9.1871277581932294</v>
      </c>
      <c r="K453" s="31">
        <v>6640.6480074666506</v>
      </c>
      <c r="L453" s="31">
        <v>1214.4307608777001</v>
      </c>
    </row>
    <row r="454" spans="1:12" ht="14.25">
      <c r="A454" s="33">
        <v>35394</v>
      </c>
      <c r="B454" s="37">
        <v>976.55</v>
      </c>
      <c r="C454" s="31">
        <v>34.826970977789202</v>
      </c>
      <c r="D454" s="31">
        <v>3.8138698886415301</v>
      </c>
      <c r="E454" s="31" t="e">
        <f>COUNTIF(#REF!,"&lt;"&amp;C454)/COUNTA(#REF!)</f>
        <v>#REF!</v>
      </c>
      <c r="F454" s="29" t="s">
        <v>29</v>
      </c>
      <c r="G454" s="31">
        <v>3.0735095952495799</v>
      </c>
      <c r="H454" s="31">
        <v>0.192454477300431</v>
      </c>
      <c r="I454" s="31">
        <v>2.0948274843440302</v>
      </c>
      <c r="J454" s="31">
        <v>9.1871277581932294</v>
      </c>
      <c r="K454" s="31">
        <v>6803.4325407734996</v>
      </c>
      <c r="L454" s="31">
        <v>1245.7535506156</v>
      </c>
    </row>
    <row r="455" spans="1:12" ht="14.25">
      <c r="A455" s="33">
        <v>35395</v>
      </c>
      <c r="B455" s="37">
        <v>967.59</v>
      </c>
      <c r="C455" s="31">
        <v>34.494372908722099</v>
      </c>
      <c r="D455" s="31">
        <v>3.8189300325146101</v>
      </c>
      <c r="E455" s="31" t="e">
        <f>COUNTIF(#REF!,"&lt;"&amp;C455)/COUNTA(#REF!)</f>
        <v>#REF!</v>
      </c>
      <c r="F455" s="29" t="s">
        <v>29</v>
      </c>
      <c r="G455" s="31">
        <v>3.0371635552924001</v>
      </c>
      <c r="H455" s="31">
        <v>0.19442263143459501</v>
      </c>
      <c r="I455" s="31">
        <v>2.08628456618474</v>
      </c>
      <c r="J455" s="31">
        <v>9.3190849698007607</v>
      </c>
      <c r="K455" s="31">
        <v>6823.5566641697305</v>
      </c>
      <c r="L455" s="31">
        <v>1238.8685062804</v>
      </c>
    </row>
    <row r="456" spans="1:12" ht="14.25">
      <c r="A456" s="33">
        <v>35396</v>
      </c>
      <c r="B456" s="37">
        <v>980.38</v>
      </c>
      <c r="C456" s="31">
        <v>34.931568002137602</v>
      </c>
      <c r="D456" s="31">
        <v>3.86831223582745</v>
      </c>
      <c r="E456" s="31" t="e">
        <f>COUNTIF(#REF!,"&lt;"&amp;C456)/COUNTA(#REF!)</f>
        <v>#REF!</v>
      </c>
      <c r="F456" s="29" t="s">
        <v>29</v>
      </c>
      <c r="G456" s="31">
        <v>3.07685661792204</v>
      </c>
      <c r="H456" s="31">
        <v>0.19442263143459501</v>
      </c>
      <c r="I456" s="31">
        <v>2.08628456618474</v>
      </c>
      <c r="J456" s="31">
        <v>9.3190849698007607</v>
      </c>
      <c r="K456" s="31">
        <v>6911.7913947455199</v>
      </c>
      <c r="L456" s="31">
        <v>1255.2545483176</v>
      </c>
    </row>
    <row r="457" spans="1:12" ht="14.25">
      <c r="A457" s="33">
        <v>35397</v>
      </c>
      <c r="B457" s="37">
        <v>992.64</v>
      </c>
      <c r="C457" s="31">
        <v>35.224869302045498</v>
      </c>
      <c r="D457" s="31">
        <v>3.90617920341528</v>
      </c>
      <c r="E457" s="31" t="e">
        <f>COUNTIF(#REF!,"&lt;"&amp;C457)/COUNTA(#REF!)</f>
        <v>#REF!</v>
      </c>
      <c r="F457" s="29" t="s">
        <v>29</v>
      </c>
      <c r="G457" s="31">
        <v>3.1069051810818298</v>
      </c>
      <c r="H457" s="31">
        <v>0.19442263143459501</v>
      </c>
      <c r="I457" s="31">
        <v>2.08628456618474</v>
      </c>
      <c r="J457" s="31">
        <v>9.3190849698007607</v>
      </c>
      <c r="K457" s="31">
        <v>6979.4510263271204</v>
      </c>
      <c r="L457" s="31">
        <v>1272.2823549382999</v>
      </c>
    </row>
    <row r="458" spans="1:12" ht="14.25">
      <c r="A458" s="33">
        <v>35398</v>
      </c>
      <c r="B458" s="37">
        <v>1032.95</v>
      </c>
      <c r="C458" s="31">
        <v>36.567450105128998</v>
      </c>
      <c r="D458" s="31">
        <v>4.05595331449575</v>
      </c>
      <c r="E458" s="31" t="e">
        <f>COUNTIF(#REF!,"&lt;"&amp;C458)/COUNTA(#REF!)</f>
        <v>#REF!</v>
      </c>
      <c r="F458" s="29" t="s">
        <v>29</v>
      </c>
      <c r="G458" s="31">
        <v>3.2260454556049698</v>
      </c>
      <c r="H458" s="31">
        <v>0.19432554096170199</v>
      </c>
      <c r="I458" s="31">
        <v>2.0852427206257902</v>
      </c>
      <c r="J458" s="31">
        <v>9.3190849698007607</v>
      </c>
      <c r="K458" s="31">
        <v>7247.0631912743502</v>
      </c>
      <c r="L458" s="31">
        <v>1322.7355958639</v>
      </c>
    </row>
    <row r="459" spans="1:12" ht="14.25">
      <c r="A459" s="33">
        <v>35401</v>
      </c>
      <c r="B459" s="37">
        <v>1134.52</v>
      </c>
      <c r="C459" s="31">
        <v>39.937234819463796</v>
      </c>
      <c r="D459" s="31">
        <v>4.4391557480794201</v>
      </c>
      <c r="E459" s="31" t="e">
        <f>COUNTIF(#REF!,"&lt;"&amp;C459)/COUNTA(#REF!)</f>
        <v>#REF!</v>
      </c>
      <c r="F459" s="29" t="s">
        <v>29</v>
      </c>
      <c r="G459" s="31">
        <v>3.5307386170898698</v>
      </c>
      <c r="H459" s="31">
        <v>0.19432554096170199</v>
      </c>
      <c r="I459" s="31">
        <v>2.0852427206257902</v>
      </c>
      <c r="J459" s="31">
        <v>9.3190849698007607</v>
      </c>
      <c r="K459" s="31">
        <v>7931.7585109432994</v>
      </c>
      <c r="L459" s="31">
        <v>1445.8876962344</v>
      </c>
    </row>
    <row r="460" spans="1:12" ht="14.25">
      <c r="A460" s="33">
        <v>35402</v>
      </c>
      <c r="B460" s="37">
        <v>1122.99</v>
      </c>
      <c r="C460" s="31">
        <v>39.838621964035298</v>
      </c>
      <c r="D460" s="31">
        <v>4.4174343633293196</v>
      </c>
      <c r="E460" s="31" t="e">
        <f>COUNTIF(#REF!,"&lt;"&amp;C460)/COUNTA(#REF!)</f>
        <v>#REF!</v>
      </c>
      <c r="F460" s="29" t="s">
        <v>29</v>
      </c>
      <c r="G460" s="31">
        <v>3.5110709657680701</v>
      </c>
      <c r="H460" s="31">
        <v>0.194267185851873</v>
      </c>
      <c r="I460" s="31">
        <v>2.0843998908260502</v>
      </c>
      <c r="J460" s="31">
        <v>9.3200535418798491</v>
      </c>
      <c r="K460" s="31">
        <v>7899.6093573728403</v>
      </c>
      <c r="L460" s="31">
        <v>1436.2545573613002</v>
      </c>
    </row>
    <row r="461" spans="1:12" ht="14.25">
      <c r="A461" s="33">
        <v>35403</v>
      </c>
      <c r="B461" s="37">
        <v>1169.92</v>
      </c>
      <c r="C461" s="31">
        <v>41.422748600029401</v>
      </c>
      <c r="D461" s="31">
        <v>4.5876707565774604</v>
      </c>
      <c r="E461" s="31" t="e">
        <f>COUNTIF(#REF!,"&lt;"&amp;C461)/COUNTA(#REF!)</f>
        <v>#REF!</v>
      </c>
      <c r="F461" s="29" t="s">
        <v>29</v>
      </c>
      <c r="G461" s="31">
        <v>3.6467439241783999</v>
      </c>
      <c r="H461" s="31">
        <v>0.194267185851873</v>
      </c>
      <c r="I461" s="31">
        <v>2.0843998908260502</v>
      </c>
      <c r="J461" s="31">
        <v>9.3200535418798491</v>
      </c>
      <c r="K461" s="31">
        <v>8204.0396882979803</v>
      </c>
      <c r="L461" s="31">
        <v>1493.5053056544</v>
      </c>
    </row>
    <row r="462" spans="1:12" ht="14.25">
      <c r="A462" s="33">
        <v>35404</v>
      </c>
      <c r="B462" s="37">
        <v>1212.08</v>
      </c>
      <c r="C462" s="31">
        <v>42.684128391227901</v>
      </c>
      <c r="D462" s="31">
        <v>4.7548831907888598</v>
      </c>
      <c r="E462" s="31" t="e">
        <f>COUNTIF(#REF!,"&lt;"&amp;C462)/COUNTA(#REF!)</f>
        <v>#REF!</v>
      </c>
      <c r="F462" s="29" t="s">
        <v>29</v>
      </c>
      <c r="G462" s="31">
        <v>3.7794629070624302</v>
      </c>
      <c r="H462" s="31">
        <v>0.19425255459054899</v>
      </c>
      <c r="I462" s="31">
        <v>2.0830652531131499</v>
      </c>
      <c r="J462" s="31">
        <v>9.3253225889221394</v>
      </c>
      <c r="K462" s="31">
        <v>8506.4330489296808</v>
      </c>
      <c r="L462" s="31">
        <v>1547.5777615774</v>
      </c>
    </row>
    <row r="463" spans="1:12" ht="14.25">
      <c r="A463" s="33">
        <v>35405</v>
      </c>
      <c r="B463" s="37">
        <v>1212.8900000000001</v>
      </c>
      <c r="C463" s="31">
        <v>42.795244025350598</v>
      </c>
      <c r="D463" s="31">
        <v>4.7641569907668604</v>
      </c>
      <c r="E463" s="31" t="e">
        <f>COUNTIF(#REF!,"&lt;"&amp;C463)/COUNTA(#REF!)</f>
        <v>#REF!</v>
      </c>
      <c r="F463" s="29" t="s">
        <v>29</v>
      </c>
      <c r="G463" s="31">
        <v>3.7829407566931099</v>
      </c>
      <c r="H463" s="31">
        <v>0.194212719468528</v>
      </c>
      <c r="I463" s="31">
        <v>2.0815426881981498</v>
      </c>
      <c r="J463" s="31">
        <v>9.3302299573132998</v>
      </c>
      <c r="K463" s="31">
        <v>8529.3247908912199</v>
      </c>
      <c r="L463" s="31">
        <v>1555.0895865217999</v>
      </c>
    </row>
    <row r="464" spans="1:12" ht="14.25">
      <c r="A464" s="33">
        <v>35408</v>
      </c>
      <c r="B464" s="37">
        <v>1247.6600000000001</v>
      </c>
      <c r="C464" s="31">
        <v>44.216108901566599</v>
      </c>
      <c r="D464" s="31">
        <v>4.9102396290192001</v>
      </c>
      <c r="E464" s="31" t="e">
        <f>COUNTIF(#REF!,"&lt;"&amp;C464)/COUNTA(#REF!)</f>
        <v>#REF!</v>
      </c>
      <c r="F464" s="29" t="s">
        <v>29</v>
      </c>
      <c r="G464" s="31">
        <v>3.89891833244645</v>
      </c>
      <c r="H464" s="31">
        <v>0.19373484345338199</v>
      </c>
      <c r="I464" s="31">
        <v>2.0764208850128898</v>
      </c>
      <c r="J464" s="31">
        <v>9.3302299573132998</v>
      </c>
      <c r="K464" s="31">
        <v>8790.8582102095097</v>
      </c>
      <c r="L464" s="31">
        <v>1608.4470312295002</v>
      </c>
    </row>
    <row r="465" spans="1:12" ht="14.25">
      <c r="A465" s="33">
        <v>35409</v>
      </c>
      <c r="B465" s="37">
        <v>1230.25</v>
      </c>
      <c r="C465" s="31">
        <v>44.045589557245002</v>
      </c>
      <c r="D465" s="31">
        <v>4.8743445699492103</v>
      </c>
      <c r="E465" s="31" t="e">
        <f>COUNTIF(#REF!,"&lt;"&amp;C465)/COUNTA(#REF!)</f>
        <v>#REF!</v>
      </c>
      <c r="F465" s="29" t="s">
        <v>29</v>
      </c>
      <c r="G465" s="31">
        <v>3.8717217548139402</v>
      </c>
      <c r="H465" s="31">
        <v>0.19373484345338199</v>
      </c>
      <c r="I465" s="31">
        <v>2.0764208850128898</v>
      </c>
      <c r="J465" s="31">
        <v>9.3302299573132998</v>
      </c>
      <c r="K465" s="31">
        <v>8726.5948751033211</v>
      </c>
      <c r="L465" s="31">
        <v>1581.5371467188002</v>
      </c>
    </row>
    <row r="466" spans="1:12" ht="14.25">
      <c r="A466" s="33">
        <v>35410</v>
      </c>
      <c r="B466" s="37">
        <v>1244.9000000000001</v>
      </c>
      <c r="C466" s="31">
        <v>44.584849582125102</v>
      </c>
      <c r="D466" s="31">
        <v>4.9250427681468398</v>
      </c>
      <c r="E466" s="31" t="e">
        <f>COUNTIF(#REF!,"&lt;"&amp;C466)/COUNTA(#REF!)</f>
        <v>#REF!</v>
      </c>
      <c r="F466" s="29" t="s">
        <v>29</v>
      </c>
      <c r="G466" s="31">
        <v>3.91341425454267</v>
      </c>
      <c r="H466" s="31">
        <v>0.193639419301604</v>
      </c>
      <c r="I466" s="31">
        <v>2.0753981433203998</v>
      </c>
      <c r="J466" s="31">
        <v>9.3302299573132998</v>
      </c>
      <c r="K466" s="31">
        <v>8817.3604396257706</v>
      </c>
      <c r="L466" s="31">
        <v>1611.3530663387</v>
      </c>
    </row>
    <row r="467" spans="1:12" ht="14.25">
      <c r="A467" s="33">
        <v>35411</v>
      </c>
      <c r="B467" s="37">
        <v>1177.1400000000001</v>
      </c>
      <c r="C467" s="31">
        <v>42.283618614291001</v>
      </c>
      <c r="D467" s="31">
        <v>4.6726917430696</v>
      </c>
      <c r="E467" s="31" t="e">
        <f>COUNTIF(#REF!,"&lt;"&amp;C467)/COUNTA(#REF!)</f>
        <v>#REF!</v>
      </c>
      <c r="F467" s="29" t="s">
        <v>29</v>
      </c>
      <c r="G467" s="31">
        <v>3.7131299409292899</v>
      </c>
      <c r="H467" s="31">
        <v>0.19325856356259899</v>
      </c>
      <c r="I467" s="31">
        <v>2.0713161888482401</v>
      </c>
      <c r="J467" s="31">
        <v>9.3302299573132998</v>
      </c>
      <c r="K467" s="31">
        <v>8365.5735110317892</v>
      </c>
      <c r="L467" s="31">
        <v>1525.8154628729999</v>
      </c>
    </row>
    <row r="468" spans="1:12" ht="14.25">
      <c r="A468" s="33">
        <v>35412</v>
      </c>
      <c r="B468" s="37">
        <v>1110.04</v>
      </c>
      <c r="C468" s="31">
        <v>39.691978752491003</v>
      </c>
      <c r="D468" s="31">
        <v>4.3950618178624401</v>
      </c>
      <c r="E468" s="31" t="e">
        <f>COUNTIF(#REF!,"&lt;"&amp;C468)/COUNTA(#REF!)</f>
        <v>#REF!</v>
      </c>
      <c r="F468" s="29" t="s">
        <v>29</v>
      </c>
      <c r="G468" s="31">
        <v>3.4914483236118299</v>
      </c>
      <c r="H468" s="31">
        <v>0.19325856356259899</v>
      </c>
      <c r="I468" s="31">
        <v>2.0713161888482401</v>
      </c>
      <c r="J468" s="31">
        <v>9.3302299573132998</v>
      </c>
      <c r="K468" s="31">
        <v>7868.5294781940902</v>
      </c>
      <c r="L468" s="31">
        <v>1430.1571875615</v>
      </c>
    </row>
    <row r="469" spans="1:12" ht="14.25">
      <c r="A469" s="33">
        <v>35415</v>
      </c>
      <c r="B469" s="37">
        <v>1000.02</v>
      </c>
      <c r="C469" s="31">
        <v>35.758174478529497</v>
      </c>
      <c r="D469" s="31">
        <v>3.9594637760112201</v>
      </c>
      <c r="E469" s="31" t="e">
        <f>COUNTIF(#REF!,"&lt;"&amp;C469)/COUNTA(#REF!)</f>
        <v>#REF!</v>
      </c>
      <c r="F469" s="29" t="s">
        <v>29</v>
      </c>
      <c r="G469" s="31">
        <v>3.1454187642235798</v>
      </c>
      <c r="H469" s="31">
        <v>0.19325856356259899</v>
      </c>
      <c r="I469" s="31">
        <v>2.0713161888482401</v>
      </c>
      <c r="J469" s="31">
        <v>9.3302299573132998</v>
      </c>
      <c r="K469" s="31">
        <v>7088.6733180327501</v>
      </c>
      <c r="L469" s="31">
        <v>1288.0700162209</v>
      </c>
    </row>
    <row r="470" spans="1:12" ht="14.25">
      <c r="A470" s="33">
        <v>35416</v>
      </c>
      <c r="B470" s="37">
        <v>905.58</v>
      </c>
      <c r="C470" s="31">
        <v>32.5283443735674</v>
      </c>
      <c r="D470" s="31">
        <v>3.59802917479802</v>
      </c>
      <c r="E470" s="31" t="e">
        <f>COUNTIF(#REF!,"&lt;"&amp;C470)/COUNTA(#REF!)</f>
        <v>#REF!</v>
      </c>
      <c r="F470" s="29" t="s">
        <v>29</v>
      </c>
      <c r="G470" s="31">
        <v>2.8585027858323899</v>
      </c>
      <c r="H470" s="31">
        <v>0.19325856356259899</v>
      </c>
      <c r="I470" s="31">
        <v>2.0713161888482401</v>
      </c>
      <c r="J470" s="31">
        <v>9.3302299573132998</v>
      </c>
      <c r="K470" s="31">
        <v>6441.5928145169701</v>
      </c>
      <c r="L470" s="31">
        <v>1166.0086305875</v>
      </c>
    </row>
    <row r="471" spans="1:12" ht="14.25">
      <c r="A471" s="33">
        <v>35417</v>
      </c>
      <c r="B471" s="37">
        <v>972.73</v>
      </c>
      <c r="C471" s="31">
        <v>35.033519430537702</v>
      </c>
      <c r="D471" s="31">
        <v>3.87358796386932</v>
      </c>
      <c r="E471" s="31" t="e">
        <f>COUNTIF(#REF!,"&lt;"&amp;C471)/COUNTA(#REF!)</f>
        <v>#REF!</v>
      </c>
      <c r="F471" s="29" t="s">
        <v>29</v>
      </c>
      <c r="G471" s="31">
        <v>3.0767244406691998</v>
      </c>
      <c r="H471" s="31">
        <v>0.19325298323235399</v>
      </c>
      <c r="I471" s="31">
        <v>2.0705026248438601</v>
      </c>
      <c r="J471" s="31">
        <v>9.3336265751861891</v>
      </c>
      <c r="K471" s="31">
        <v>6939.1740846193297</v>
      </c>
      <c r="L471" s="31">
        <v>1254.3500027999</v>
      </c>
    </row>
    <row r="472" spans="1:12" ht="14.25">
      <c r="A472" s="33">
        <v>35418</v>
      </c>
      <c r="B472" s="37">
        <v>902.42</v>
      </c>
      <c r="C472" s="31">
        <v>32.767587958041901</v>
      </c>
      <c r="D472" s="31">
        <v>3.6142485288367201</v>
      </c>
      <c r="E472" s="31" t="e">
        <f>COUNTIF(#REF!,"&lt;"&amp;C472)/COUNTA(#REF!)</f>
        <v>#REF!</v>
      </c>
      <c r="F472" s="29" t="s">
        <v>29</v>
      </c>
      <c r="G472" s="31">
        <v>2.8717508078585299</v>
      </c>
      <c r="H472" s="31">
        <v>0.19325298323235399</v>
      </c>
      <c r="I472" s="31">
        <v>2.0705026248438601</v>
      </c>
      <c r="J472" s="31">
        <v>9.3336265751861891</v>
      </c>
      <c r="K472" s="31">
        <v>6474.5915055005007</v>
      </c>
      <c r="L472" s="31">
        <v>1167.4931892974</v>
      </c>
    </row>
    <row r="473" spans="1:12" ht="14.25">
      <c r="A473" s="33">
        <v>35419</v>
      </c>
      <c r="B473" s="37">
        <v>885.24</v>
      </c>
      <c r="C473" s="31">
        <v>32.082024338370502</v>
      </c>
      <c r="D473" s="31">
        <v>3.5376761526423999</v>
      </c>
      <c r="E473" s="31" t="e">
        <f>COUNTIF(#REF!,"&lt;"&amp;C473)/COUNTA(#REF!)</f>
        <v>#REF!</v>
      </c>
      <c r="F473" s="29" t="s">
        <v>29</v>
      </c>
      <c r="G473" s="31">
        <v>2.8112495142422298</v>
      </c>
      <c r="H473" s="31">
        <v>0.19319702201140901</v>
      </c>
      <c r="I473" s="31">
        <v>2.0699030591713501</v>
      </c>
      <c r="J473" s="31">
        <v>9.3336265751861891</v>
      </c>
      <c r="K473" s="31">
        <v>6337.4191853049997</v>
      </c>
      <c r="L473" s="31">
        <v>1141.5823249344999</v>
      </c>
    </row>
    <row r="474" spans="1:12" ht="14.25">
      <c r="A474" s="33">
        <v>35422</v>
      </c>
      <c r="B474" s="37">
        <v>902.01</v>
      </c>
      <c r="C474" s="31">
        <v>32.633328417947901</v>
      </c>
      <c r="D474" s="31">
        <v>3.59459900312901</v>
      </c>
      <c r="E474" s="31" t="e">
        <f>COUNTIF(#REF!,"&lt;"&amp;C474)/COUNTA(#REF!)</f>
        <v>#REF!</v>
      </c>
      <c r="F474" s="29" t="s">
        <v>29</v>
      </c>
      <c r="G474" s="31">
        <v>2.85653788777946</v>
      </c>
      <c r="H474" s="31">
        <v>0.19319702201140901</v>
      </c>
      <c r="I474" s="31">
        <v>2.0699030591713501</v>
      </c>
      <c r="J474" s="31">
        <v>9.3336265751861891</v>
      </c>
      <c r="K474" s="31">
        <v>6439.3912000375003</v>
      </c>
      <c r="L474" s="31">
        <v>1164.2067473574</v>
      </c>
    </row>
    <row r="475" spans="1:12" ht="14.25">
      <c r="A475" s="33">
        <v>35423</v>
      </c>
      <c r="B475" s="37">
        <v>865.58</v>
      </c>
      <c r="C475" s="31">
        <v>31.449107597549698</v>
      </c>
      <c r="D475" s="31">
        <v>3.4671261326659799</v>
      </c>
      <c r="E475" s="31" t="e">
        <f>COUNTIF(#REF!,"&lt;"&amp;C475)/COUNTA(#REF!)</f>
        <v>#REF!</v>
      </c>
      <c r="F475" s="29" t="s">
        <v>29</v>
      </c>
      <c r="G475" s="31">
        <v>2.7549826919349698</v>
      </c>
      <c r="H475" s="31">
        <v>0.19319702201140901</v>
      </c>
      <c r="I475" s="31">
        <v>2.0699030591713501</v>
      </c>
      <c r="J475" s="31">
        <v>9.3336265751861891</v>
      </c>
      <c r="K475" s="31">
        <v>6211.0353585128505</v>
      </c>
      <c r="L475" s="31">
        <v>1115.5592768711001</v>
      </c>
    </row>
    <row r="476" spans="1:12" ht="14.25">
      <c r="A476" s="33">
        <v>35424</v>
      </c>
      <c r="B476" s="37">
        <v>895.18</v>
      </c>
      <c r="C476" s="31">
        <v>32.452780176990899</v>
      </c>
      <c r="D476" s="31">
        <v>3.5811316042099901</v>
      </c>
      <c r="E476" s="31" t="e">
        <f>COUNTIF(#REF!,"&lt;"&amp;C476)/COUNTA(#REF!)</f>
        <v>#REF!</v>
      </c>
      <c r="F476" s="29" t="s">
        <v>29</v>
      </c>
      <c r="G476" s="31">
        <v>1.87642008961115</v>
      </c>
      <c r="H476" s="31">
        <v>0.19341719179099701</v>
      </c>
      <c r="I476" s="31">
        <v>2.0697576757359699</v>
      </c>
      <c r="J476" s="31">
        <v>9.3449196521144096</v>
      </c>
      <c r="K476" s="31">
        <v>6434.1899614516797</v>
      </c>
      <c r="L476" s="31">
        <v>1165.9062982291</v>
      </c>
    </row>
    <row r="477" spans="1:12" ht="14.25">
      <c r="A477" s="33">
        <v>35425</v>
      </c>
      <c r="B477" s="37">
        <v>924.24</v>
      </c>
      <c r="C477" s="31">
        <v>33.499485640986897</v>
      </c>
      <c r="D477" s="31">
        <v>3.6961760862531898</v>
      </c>
      <c r="E477" s="31" t="e">
        <f>COUNTIF(#REF!,"&lt;"&amp;C477)/COUNTA(#REF!)</f>
        <v>#REF!</v>
      </c>
      <c r="F477" s="29" t="s">
        <v>29</v>
      </c>
      <c r="G477" s="31">
        <v>1.9364490294216601</v>
      </c>
      <c r="H477" s="31">
        <v>0.19341719179099701</v>
      </c>
      <c r="I477" s="31">
        <v>2.0697576757359699</v>
      </c>
      <c r="J477" s="31">
        <v>9.3449196521144096</v>
      </c>
      <c r="K477" s="31">
        <v>6640.88944454595</v>
      </c>
      <c r="L477" s="31">
        <v>1202.5290705032</v>
      </c>
    </row>
    <row r="478" spans="1:12" ht="14.25">
      <c r="A478" s="33">
        <v>35426</v>
      </c>
      <c r="B478" s="37">
        <v>922.35</v>
      </c>
      <c r="C478" s="31">
        <v>33.474120471839299</v>
      </c>
      <c r="D478" s="31">
        <v>3.6925608641464001</v>
      </c>
      <c r="E478" s="31" t="e">
        <f>COUNTIF(#REF!,"&lt;"&amp;C478)/COUNTA(#REF!)</f>
        <v>#REF!</v>
      </c>
      <c r="F478" s="29" t="s">
        <v>29</v>
      </c>
      <c r="G478" s="31">
        <v>1.9316988000956199</v>
      </c>
      <c r="H478" s="31">
        <v>0.19349055210542301</v>
      </c>
      <c r="I478" s="31">
        <v>2.0674298044686501</v>
      </c>
      <c r="J478" s="31">
        <v>9.3589901667859507</v>
      </c>
      <c r="K478" s="31">
        <v>6648.6720003527298</v>
      </c>
      <c r="L478" s="31">
        <v>1200.8141075399001</v>
      </c>
    </row>
    <row r="479" spans="1:12" ht="14.25">
      <c r="A479" s="33">
        <v>35429</v>
      </c>
      <c r="B479" s="37">
        <v>934.21</v>
      </c>
      <c r="C479" s="31">
        <v>34.014027647210099</v>
      </c>
      <c r="D479" s="31">
        <v>3.7493299766617301</v>
      </c>
      <c r="E479" s="31" t="e">
        <f>COUNTIF(#REF!,"&lt;"&amp;C479)/COUNTA(#REF!)</f>
        <v>#REF!</v>
      </c>
      <c r="F479" s="29" t="s">
        <v>29</v>
      </c>
      <c r="G479" s="31">
        <v>1.96249480440316</v>
      </c>
      <c r="H479" s="31">
        <v>0.19350608674679301</v>
      </c>
      <c r="I479" s="31">
        <v>2.06694809898412</v>
      </c>
      <c r="J479" s="31">
        <v>9.361922867918091</v>
      </c>
      <c r="K479" s="31">
        <v>6755.2049218376096</v>
      </c>
      <c r="L479" s="31">
        <v>1216.9171573714</v>
      </c>
    </row>
    <row r="480" spans="1:12" ht="14.25">
      <c r="A480" s="33">
        <v>35430</v>
      </c>
      <c r="B480" s="37">
        <v>917.02</v>
      </c>
      <c r="C480" s="31">
        <v>33.408000365944503</v>
      </c>
      <c r="D480" s="31">
        <v>3.1828522315733001</v>
      </c>
      <c r="E480" s="31" t="e">
        <f>COUNTIF(#REF!,"&lt;"&amp;C480)/COUNTA(#REF!)</f>
        <v>#REF!</v>
      </c>
      <c r="F480" s="29" t="s">
        <v>29</v>
      </c>
      <c r="G480" s="31">
        <v>1.9307603361394301</v>
      </c>
      <c r="H480" s="31">
        <v>0.19182846107073201</v>
      </c>
      <c r="I480" s="31">
        <v>2.3744171915906902</v>
      </c>
      <c r="J480" s="31">
        <v>8.078970357446801</v>
      </c>
      <c r="K480" s="31">
        <v>6645.2356194740796</v>
      </c>
      <c r="L480" s="31">
        <v>1192.8619618491</v>
      </c>
    </row>
    <row r="481" spans="1:12" ht="14.25">
      <c r="A481" s="33">
        <v>35432</v>
      </c>
      <c r="B481" s="37">
        <v>919.44</v>
      </c>
      <c r="C481" s="31">
        <v>33.461359335618198</v>
      </c>
      <c r="D481" s="31">
        <v>3.1847771794868001</v>
      </c>
      <c r="E481" s="31" t="e">
        <f>COUNTIF(#REF!,"&lt;"&amp;C481)/COUNTA(#REF!)</f>
        <v>#REF!</v>
      </c>
      <c r="F481" s="29" t="s">
        <v>29</v>
      </c>
      <c r="G481" s="31">
        <v>1.93223777321255</v>
      </c>
      <c r="H481" s="31">
        <v>0.19182846107073201</v>
      </c>
      <c r="I481" s="31">
        <v>2.3744171915906902</v>
      </c>
      <c r="J481" s="31">
        <v>8.078970357446801</v>
      </c>
      <c r="K481" s="31">
        <v>6649.25457213342</v>
      </c>
      <c r="L481" s="31">
        <v>1199.0910753773001</v>
      </c>
    </row>
    <row r="482" spans="1:12" ht="14.25">
      <c r="A482" s="33">
        <v>35433</v>
      </c>
      <c r="B482" s="37">
        <v>899.61</v>
      </c>
      <c r="C482" s="31">
        <v>32.736975054570998</v>
      </c>
      <c r="D482" s="31">
        <v>3.1153206109738401</v>
      </c>
      <c r="E482" s="31" t="e">
        <f>COUNTIF(#REF!,"&lt;"&amp;C482)/COUNTA(#REF!)</f>
        <v>#REF!</v>
      </c>
      <c r="F482" s="29" t="s">
        <v>29</v>
      </c>
      <c r="G482" s="31">
        <v>1.8899523878817699</v>
      </c>
      <c r="H482" s="31">
        <v>0.19182846107073201</v>
      </c>
      <c r="I482" s="31">
        <v>2.3744171915906902</v>
      </c>
      <c r="J482" s="31">
        <v>8.078970357446801</v>
      </c>
      <c r="K482" s="31">
        <v>6504.2414739725309</v>
      </c>
      <c r="L482" s="31">
        <v>1173.0357165891</v>
      </c>
    </row>
    <row r="483" spans="1:12" ht="14.25">
      <c r="A483" s="33">
        <v>35436</v>
      </c>
      <c r="B483" s="37">
        <v>876.5</v>
      </c>
      <c r="C483" s="31">
        <v>31.833980125416598</v>
      </c>
      <c r="D483" s="31">
        <v>3.03079074553641</v>
      </c>
      <c r="E483" s="31" t="e">
        <f>COUNTIF(#REF!,"&lt;"&amp;C483)/COUNTA(#REF!)</f>
        <v>#REF!</v>
      </c>
      <c r="F483" s="29" t="s">
        <v>29</v>
      </c>
      <c r="G483" s="31">
        <v>1.83924881485795</v>
      </c>
      <c r="H483" s="31">
        <v>0.19182846107073201</v>
      </c>
      <c r="I483" s="31">
        <v>2.3744171915906902</v>
      </c>
      <c r="J483" s="31">
        <v>8.078970357446801</v>
      </c>
      <c r="K483" s="31">
        <v>6327.7579831142293</v>
      </c>
      <c r="L483" s="31">
        <v>1146.0769811308999</v>
      </c>
    </row>
    <row r="484" spans="1:12" ht="14.25">
      <c r="A484" s="33">
        <v>35437</v>
      </c>
      <c r="B484" s="37">
        <v>898.17</v>
      </c>
      <c r="C484" s="31">
        <v>32.598782441401703</v>
      </c>
      <c r="D484" s="31">
        <v>3.1051848605922601</v>
      </c>
      <c r="E484" s="31" t="e">
        <f>COUNTIF(#REF!,"&lt;"&amp;C484)/COUNTA(#REF!)</f>
        <v>#REF!</v>
      </c>
      <c r="F484" s="29" t="s">
        <v>29</v>
      </c>
      <c r="G484" s="31">
        <v>1.8844795405094199</v>
      </c>
      <c r="H484" s="31">
        <v>0.19182846107073201</v>
      </c>
      <c r="I484" s="31">
        <v>2.3744171915906902</v>
      </c>
      <c r="J484" s="31">
        <v>8.078970357446801</v>
      </c>
      <c r="K484" s="31">
        <v>6483.0798099789499</v>
      </c>
      <c r="L484" s="31">
        <v>1176.0570526307999</v>
      </c>
    </row>
    <row r="485" spans="1:12" ht="14.25">
      <c r="A485" s="33">
        <v>35438</v>
      </c>
      <c r="B485" s="37">
        <v>896.41</v>
      </c>
      <c r="C485" s="31">
        <v>32.454614557830702</v>
      </c>
      <c r="D485" s="31">
        <v>3.0933260742689002</v>
      </c>
      <c r="E485" s="31" t="e">
        <f>COUNTIF(#REF!,"&lt;"&amp;C485)/COUNTA(#REF!)</f>
        <v>#REF!</v>
      </c>
      <c r="F485" s="29" t="s">
        <v>29</v>
      </c>
      <c r="G485" s="31">
        <v>1.8793525945215801</v>
      </c>
      <c r="H485" s="31">
        <v>0.19172356292047699</v>
      </c>
      <c r="I485" s="31">
        <v>2.3725029315040098</v>
      </c>
      <c r="J485" s="31">
        <v>8.0810674825567688</v>
      </c>
      <c r="K485" s="31">
        <v>6471.3879620607995</v>
      </c>
      <c r="L485" s="31">
        <v>1176.50739501</v>
      </c>
    </row>
    <row r="486" spans="1:12" ht="14.25">
      <c r="A486" s="33">
        <v>35439</v>
      </c>
      <c r="B486" s="37">
        <v>906.98</v>
      </c>
      <c r="C486" s="31">
        <v>32.817863324416003</v>
      </c>
      <c r="D486" s="31">
        <v>3.1275334863906799</v>
      </c>
      <c r="E486" s="31" t="e">
        <f>COUNTIF(#REF!,"&lt;"&amp;C486)/COUNTA(#REF!)</f>
        <v>#REF!</v>
      </c>
      <c r="F486" s="29" t="s">
        <v>29</v>
      </c>
      <c r="G486" s="31">
        <v>1.90023159480763</v>
      </c>
      <c r="H486" s="31">
        <v>0.19172356292047699</v>
      </c>
      <c r="I486" s="31">
        <v>2.3725029315040098</v>
      </c>
      <c r="J486" s="31">
        <v>8.0810674825567688</v>
      </c>
      <c r="K486" s="31">
        <v>6542.9515249388096</v>
      </c>
      <c r="L486" s="31">
        <v>1191.9728159484</v>
      </c>
    </row>
    <row r="487" spans="1:12" ht="14.25">
      <c r="A487" s="33">
        <v>35440</v>
      </c>
      <c r="B487" s="37">
        <v>918.4</v>
      </c>
      <c r="C487" s="31">
        <v>33.224615241817297</v>
      </c>
      <c r="D487" s="31">
        <v>3.16443042662232</v>
      </c>
      <c r="E487" s="31" t="e">
        <f>COUNTIF(#REF!,"&lt;"&amp;C487)/COUNTA(#REF!)</f>
        <v>#REF!</v>
      </c>
      <c r="F487" s="29" t="s">
        <v>29</v>
      </c>
      <c r="G487" s="31">
        <v>1.9226317270370901</v>
      </c>
      <c r="H487" s="31">
        <v>0.19172356292047699</v>
      </c>
      <c r="I487" s="31">
        <v>2.3725029315040098</v>
      </c>
      <c r="J487" s="31">
        <v>8.0810674825567688</v>
      </c>
      <c r="K487" s="31">
        <v>6620.14171088077</v>
      </c>
      <c r="L487" s="31">
        <v>1209.2609823227999</v>
      </c>
    </row>
    <row r="488" spans="1:12" ht="14.25">
      <c r="A488" s="33">
        <v>35443</v>
      </c>
      <c r="B488" s="37">
        <v>929.52</v>
      </c>
      <c r="C488" s="31">
        <v>33.628937200916297</v>
      </c>
      <c r="D488" s="31">
        <v>3.20182449239176</v>
      </c>
      <c r="E488" s="31" t="e">
        <f>COUNTIF(#REF!,"&lt;"&amp;C488)/COUNTA(#REF!)</f>
        <v>#REF!</v>
      </c>
      <c r="F488" s="29" t="s">
        <v>29</v>
      </c>
      <c r="G488" s="31">
        <v>1.9453365295059699</v>
      </c>
      <c r="H488" s="31">
        <v>0.19172356292047699</v>
      </c>
      <c r="I488" s="31">
        <v>2.3725029315040098</v>
      </c>
      <c r="J488" s="31">
        <v>8.0810674825567688</v>
      </c>
      <c r="K488" s="31">
        <v>6698.3719075243998</v>
      </c>
      <c r="L488" s="31">
        <v>1224.2643806065</v>
      </c>
    </row>
    <row r="489" spans="1:12" ht="14.25">
      <c r="A489" s="33">
        <v>35444</v>
      </c>
      <c r="B489" s="37">
        <v>907.85</v>
      </c>
      <c r="C489" s="31">
        <v>32.881389956413599</v>
      </c>
      <c r="D489" s="31">
        <v>3.1339200037730399</v>
      </c>
      <c r="E489" s="31" t="e">
        <f>COUNTIF(#REF!,"&lt;"&amp;C489)/COUNTA(#REF!)</f>
        <v>#REF!</v>
      </c>
      <c r="F489" s="29" t="s">
        <v>29</v>
      </c>
      <c r="G489" s="31">
        <v>1.90396788828912</v>
      </c>
      <c r="H489" s="31">
        <v>0.19139797848978601</v>
      </c>
      <c r="I489" s="31">
        <v>2.3684739535083001</v>
      </c>
      <c r="J489" s="31">
        <v>8.0810674825567688</v>
      </c>
      <c r="K489" s="31">
        <v>6556.31242861189</v>
      </c>
      <c r="L489" s="31">
        <v>1193.438453424</v>
      </c>
    </row>
    <row r="490" spans="1:12" ht="14.25">
      <c r="A490" s="33">
        <v>35445</v>
      </c>
      <c r="B490" s="37">
        <v>916.72</v>
      </c>
      <c r="C490" s="31">
        <v>33.214513976797697</v>
      </c>
      <c r="D490" s="31">
        <v>3.1632295577973299</v>
      </c>
      <c r="E490" s="31" t="e">
        <f>COUNTIF(#REF!,"&lt;"&amp;C490)/COUNTA(#REF!)</f>
        <v>#REF!</v>
      </c>
      <c r="F490" s="29" t="s">
        <v>29</v>
      </c>
      <c r="G490" s="31">
        <v>1.9214835371519901</v>
      </c>
      <c r="H490" s="31">
        <v>0.191132442820548</v>
      </c>
      <c r="I490" s="31">
        <v>2.3651880550819899</v>
      </c>
      <c r="J490" s="31">
        <v>8.0810674825567688</v>
      </c>
      <c r="K490" s="31">
        <v>6617.6294351389197</v>
      </c>
      <c r="L490" s="31">
        <v>1205.9257987249</v>
      </c>
    </row>
    <row r="491" spans="1:12" ht="14.25">
      <c r="A491" s="33">
        <v>35446</v>
      </c>
      <c r="B491" s="37">
        <v>915.01</v>
      </c>
      <c r="C491" s="31">
        <v>33.133708316944499</v>
      </c>
      <c r="D491" s="31">
        <v>3.15611239353071</v>
      </c>
      <c r="E491" s="31" t="e">
        <f>COUNTIF(#REF!,"&lt;"&amp;C491)/COUNTA(#REF!)</f>
        <v>#REF!</v>
      </c>
      <c r="F491" s="29" t="s">
        <v>29</v>
      </c>
      <c r="G491" s="31">
        <v>1.91729014727714</v>
      </c>
      <c r="H491" s="31">
        <v>0.191132442820548</v>
      </c>
      <c r="I491" s="31">
        <v>2.3651880550819899</v>
      </c>
      <c r="J491" s="31">
        <v>8.0810674825567688</v>
      </c>
      <c r="K491" s="31">
        <v>6602.7399827976005</v>
      </c>
      <c r="L491" s="31">
        <v>1204.0285905974999</v>
      </c>
    </row>
    <row r="492" spans="1:12" ht="14.25">
      <c r="A492" s="33">
        <v>35447</v>
      </c>
      <c r="B492" s="37">
        <v>919.85</v>
      </c>
      <c r="C492" s="31">
        <v>33.343766389031899</v>
      </c>
      <c r="D492" s="31">
        <v>3.1746469256532999</v>
      </c>
      <c r="E492" s="31" t="e">
        <f>COUNTIF(#REF!,"&lt;"&amp;C492)/COUNTA(#REF!)</f>
        <v>#REF!</v>
      </c>
      <c r="F492" s="29" t="s">
        <v>29</v>
      </c>
      <c r="G492" s="31">
        <v>1.9288894259823901</v>
      </c>
      <c r="H492" s="31">
        <v>0.190536821211376</v>
      </c>
      <c r="I492" s="31">
        <v>2.3578174742712599</v>
      </c>
      <c r="J492" s="31">
        <v>8.0810674825567688</v>
      </c>
      <c r="K492" s="31">
        <v>6641.5151216548502</v>
      </c>
      <c r="L492" s="31">
        <v>1213.2048428528999</v>
      </c>
    </row>
    <row r="493" spans="1:12" ht="14.25">
      <c r="A493" s="33">
        <v>35450</v>
      </c>
      <c r="B493" s="37">
        <v>933.28</v>
      </c>
      <c r="C493" s="31">
        <v>33.841974807705199</v>
      </c>
      <c r="D493" s="31">
        <v>3.2208612239244698</v>
      </c>
      <c r="E493" s="31" t="e">
        <f>COUNTIF(#REF!,"&lt;"&amp;C493)/COUNTA(#REF!)</f>
        <v>#REF!</v>
      </c>
      <c r="F493" s="29" t="s">
        <v>29</v>
      </c>
      <c r="G493" s="31">
        <v>1.957242438672</v>
      </c>
      <c r="H493" s="31">
        <v>0.19030907840990399</v>
      </c>
      <c r="I493" s="31">
        <v>2.3549992475708499</v>
      </c>
      <c r="J493" s="31">
        <v>8.0810674825567688</v>
      </c>
      <c r="K493" s="31">
        <v>6738.1976718699307</v>
      </c>
      <c r="L493" s="31">
        <v>1230.1913074617999</v>
      </c>
    </row>
    <row r="494" spans="1:12" ht="14.25">
      <c r="A494" s="33">
        <v>35451</v>
      </c>
      <c r="B494" s="37">
        <v>929.11</v>
      </c>
      <c r="C494" s="31">
        <v>33.689636243558603</v>
      </c>
      <c r="D494" s="31">
        <v>3.2088213776655099</v>
      </c>
      <c r="E494" s="31" t="e">
        <f>COUNTIF(#REF!,"&lt;"&amp;C494)/COUNTA(#REF!)</f>
        <v>#REF!</v>
      </c>
      <c r="F494" s="29" t="s">
        <v>29</v>
      </c>
      <c r="G494" s="31">
        <v>1.94670096215611</v>
      </c>
      <c r="H494" s="31">
        <v>0.19052722018347501</v>
      </c>
      <c r="I494" s="31">
        <v>2.3543083339134698</v>
      </c>
      <c r="J494" s="31">
        <v>8.0927046572004997</v>
      </c>
      <c r="K494" s="31">
        <v>6714.9406729536495</v>
      </c>
      <c r="L494" s="31">
        <v>1224.998162656</v>
      </c>
    </row>
    <row r="495" spans="1:12" ht="14.25">
      <c r="A495" s="33">
        <v>35452</v>
      </c>
      <c r="B495" s="37">
        <v>942.44</v>
      </c>
      <c r="C495" s="31">
        <v>34.160198817788597</v>
      </c>
      <c r="D495" s="31">
        <v>3.2509918507993398</v>
      </c>
      <c r="E495" s="31" t="e">
        <f>COUNTIF(#REF!,"&lt;"&amp;C495)/COUNTA(#REF!)</f>
        <v>#REF!</v>
      </c>
      <c r="F495" s="29" t="s">
        <v>29</v>
      </c>
      <c r="G495" s="31">
        <v>1.9724787298848001</v>
      </c>
      <c r="H495" s="31">
        <v>0.19052722018347501</v>
      </c>
      <c r="I495" s="31">
        <v>2.3543083339134698</v>
      </c>
      <c r="J495" s="31">
        <v>8.0927046572004997</v>
      </c>
      <c r="K495" s="31">
        <v>6803.1887216655505</v>
      </c>
      <c r="L495" s="31">
        <v>1246.9092585732001</v>
      </c>
    </row>
    <row r="496" spans="1:12" ht="14.25">
      <c r="A496" s="33">
        <v>35453</v>
      </c>
      <c r="B496" s="37">
        <v>945.8</v>
      </c>
      <c r="C496" s="31">
        <v>34.298658937809201</v>
      </c>
      <c r="D496" s="31">
        <v>3.2688974576444099</v>
      </c>
      <c r="E496" s="31" t="e">
        <f>COUNTIF(#REF!,"&lt;"&amp;C496)/COUNTA(#REF!)</f>
        <v>#REF!</v>
      </c>
      <c r="F496" s="29" t="s">
        <v>29</v>
      </c>
      <c r="G496" s="31">
        <v>1.98255446728352</v>
      </c>
      <c r="H496" s="31">
        <v>0.19087919956108099</v>
      </c>
      <c r="I496" s="31">
        <v>2.3536091379555701</v>
      </c>
      <c r="J496" s="31">
        <v>8.1100636670235602</v>
      </c>
      <c r="K496" s="31">
        <v>6842.5511057924496</v>
      </c>
      <c r="L496" s="31">
        <v>1253.1768797375998</v>
      </c>
    </row>
    <row r="497" spans="1:12" ht="14.25">
      <c r="A497" s="33">
        <v>35454</v>
      </c>
      <c r="B497" s="37">
        <v>953.92</v>
      </c>
      <c r="C497" s="31">
        <v>34.459514959730299</v>
      </c>
      <c r="D497" s="31">
        <v>3.2952464780141102</v>
      </c>
      <c r="E497" s="31" t="e">
        <f>COUNTIF(#REF!,"&lt;"&amp;C497)/COUNTA(#REF!)</f>
        <v>#REF!</v>
      </c>
      <c r="F497" s="29" t="s">
        <v>29</v>
      </c>
      <c r="G497" s="31">
        <v>1.9986466806162899</v>
      </c>
      <c r="H497" s="31">
        <v>0.190766102640687</v>
      </c>
      <c r="I497" s="31">
        <v>2.3522146122768901</v>
      </c>
      <c r="J497" s="31">
        <v>8.1100636670235602</v>
      </c>
      <c r="K497" s="31">
        <v>6897.7056405563408</v>
      </c>
      <c r="L497" s="31">
        <v>1265.2664839448</v>
      </c>
    </row>
    <row r="498" spans="1:12" ht="14.25">
      <c r="A498" s="33">
        <v>35457</v>
      </c>
      <c r="B498" s="37">
        <v>959.06</v>
      </c>
      <c r="C498" s="31">
        <v>34.590655425176898</v>
      </c>
      <c r="D498" s="31">
        <v>3.31006455384111</v>
      </c>
      <c r="E498" s="31" t="e">
        <f>COUNTIF(#REF!,"&lt;"&amp;C498)/COUNTA(#REF!)</f>
        <v>#REF!</v>
      </c>
      <c r="F498" s="29" t="s">
        <v>29</v>
      </c>
      <c r="G498" s="31">
        <v>2.0037091907182001</v>
      </c>
      <c r="H498" s="31">
        <v>0.191225112872626</v>
      </c>
      <c r="I498" s="31">
        <v>2.3522146122768901</v>
      </c>
      <c r="J498" s="31">
        <v>8.1295776275926102</v>
      </c>
      <c r="K498" s="31">
        <v>6928.7232672789596</v>
      </c>
      <c r="L498" s="31">
        <v>1274.806238895</v>
      </c>
    </row>
    <row r="499" spans="1:12" ht="14.25">
      <c r="A499" s="33">
        <v>35458</v>
      </c>
      <c r="B499" s="37">
        <v>956.31</v>
      </c>
      <c r="C499" s="31">
        <v>34.522650847772397</v>
      </c>
      <c r="D499" s="31">
        <v>3.3009300126724099</v>
      </c>
      <c r="E499" s="31" t="e">
        <f>COUNTIF(#REF!,"&lt;"&amp;C499)/COUNTA(#REF!)</f>
        <v>#REF!</v>
      </c>
      <c r="F499" s="29" t="s">
        <v>29</v>
      </c>
      <c r="G499" s="31">
        <v>1.99812655439336</v>
      </c>
      <c r="H499" s="31">
        <v>0.191225112872626</v>
      </c>
      <c r="I499" s="31">
        <v>2.3522146122768901</v>
      </c>
      <c r="J499" s="31">
        <v>8.1295776275926102</v>
      </c>
      <c r="K499" s="31">
        <v>6909.60258038541</v>
      </c>
      <c r="L499" s="31">
        <v>1271.9986525129</v>
      </c>
    </row>
    <row r="500" spans="1:12" ht="14.25">
      <c r="A500" s="33">
        <v>35459</v>
      </c>
      <c r="B500" s="37">
        <v>962.1</v>
      </c>
      <c r="C500" s="31">
        <v>34.744128761139898</v>
      </c>
      <c r="D500" s="31">
        <v>3.3206321821840699</v>
      </c>
      <c r="E500" s="31" t="e">
        <f>COUNTIF(#REF!,"&lt;"&amp;C500)/COUNTA(#REF!)</f>
        <v>#REF!</v>
      </c>
      <c r="F500" s="29" t="s">
        <v>29</v>
      </c>
      <c r="G500" s="31">
        <v>2.0100269853626598</v>
      </c>
      <c r="H500" s="31">
        <v>0.191225112872626</v>
      </c>
      <c r="I500" s="31">
        <v>2.3522146122768901</v>
      </c>
      <c r="J500" s="31">
        <v>8.1295776275926102</v>
      </c>
      <c r="K500" s="31">
        <v>6950.8437338707199</v>
      </c>
      <c r="L500" s="31">
        <v>1279.9524595608</v>
      </c>
    </row>
    <row r="501" spans="1:12" ht="14.25">
      <c r="A501" s="33">
        <v>35460</v>
      </c>
      <c r="B501" s="37">
        <v>960.17</v>
      </c>
      <c r="C501" s="31">
        <v>34.688626971208102</v>
      </c>
      <c r="D501" s="31">
        <v>3.3176285898021201</v>
      </c>
      <c r="E501" s="31" t="e">
        <f>COUNTIF(#REF!,"&lt;"&amp;C501)/COUNTA(#REF!)</f>
        <v>#REF!</v>
      </c>
      <c r="F501" s="29" t="s">
        <v>29</v>
      </c>
      <c r="G501" s="31">
        <v>2.0081793114870301</v>
      </c>
      <c r="H501" s="31">
        <v>0.19129788995442401</v>
      </c>
      <c r="I501" s="31">
        <v>2.3514799745920101</v>
      </c>
      <c r="J501" s="31">
        <v>8.1352123777968899</v>
      </c>
      <c r="K501" s="31">
        <v>6947.0684231394498</v>
      </c>
      <c r="L501" s="31">
        <v>1278.6821156025999</v>
      </c>
    </row>
    <row r="502" spans="1:12" ht="14.25">
      <c r="A502" s="33">
        <v>35461</v>
      </c>
      <c r="B502" s="37">
        <v>964.74</v>
      </c>
      <c r="C502" s="31">
        <v>34.8367525199887</v>
      </c>
      <c r="D502" s="31">
        <v>3.3343222810869202</v>
      </c>
      <c r="E502" s="31" t="e">
        <f>COUNTIF(#REF!,"&lt;"&amp;C502)/COUNTA(#REF!)</f>
        <v>#REF!</v>
      </c>
      <c r="F502" s="29" t="s">
        <v>29</v>
      </c>
      <c r="G502" s="31">
        <v>2.01758872408376</v>
      </c>
      <c r="H502" s="31">
        <v>0.19155326290254099</v>
      </c>
      <c r="I502" s="31">
        <v>2.3514799745920101</v>
      </c>
      <c r="J502" s="31">
        <v>8.1460724723278304</v>
      </c>
      <c r="K502" s="31">
        <v>6982.0247820117893</v>
      </c>
      <c r="L502" s="31">
        <v>1285.0014413280999</v>
      </c>
    </row>
    <row r="503" spans="1:12" ht="14.25">
      <c r="A503" s="33">
        <v>35478</v>
      </c>
      <c r="B503" s="37">
        <v>982.4</v>
      </c>
      <c r="C503" s="31">
        <v>35.464884500862901</v>
      </c>
      <c r="D503" s="31">
        <v>3.3932348628704099</v>
      </c>
      <c r="E503" s="31" t="e">
        <f>COUNTIF(#REF!,"&lt;"&amp;C503)/COUNTA(#REF!)</f>
        <v>#REF!</v>
      </c>
      <c r="F503" s="29" t="s">
        <v>29</v>
      </c>
      <c r="G503" s="31">
        <v>2.0534194641017902</v>
      </c>
      <c r="H503" s="31">
        <v>0.19155326290254099</v>
      </c>
      <c r="I503" s="31">
        <v>2.3514799745920101</v>
      </c>
      <c r="J503" s="31">
        <v>8.1460724723278304</v>
      </c>
      <c r="K503" s="31">
        <v>7105.3869141961304</v>
      </c>
      <c r="L503" s="31">
        <v>1309.7192281791001</v>
      </c>
    </row>
    <row r="504" spans="1:12" ht="14.25">
      <c r="A504" s="33">
        <v>35479</v>
      </c>
      <c r="B504" s="37">
        <v>894.85</v>
      </c>
      <c r="C504" s="31">
        <v>32.401339073302303</v>
      </c>
      <c r="D504" s="31">
        <v>3.0985013559933701</v>
      </c>
      <c r="E504" s="31" t="e">
        <f>COUNTIF(#REF!,"&lt;"&amp;C504)/COUNTA(#REF!)</f>
        <v>#REF!</v>
      </c>
      <c r="F504" s="29" t="s">
        <v>29</v>
      </c>
      <c r="G504" s="31">
        <v>1.87521806739677</v>
      </c>
      <c r="H504" s="31">
        <v>0.19155326290254099</v>
      </c>
      <c r="I504" s="31">
        <v>2.3514799745920101</v>
      </c>
      <c r="J504" s="31">
        <v>8.1460724723278304</v>
      </c>
      <c r="K504" s="31">
        <v>6488.21902350443</v>
      </c>
      <c r="L504" s="31">
        <v>1191.9107739997</v>
      </c>
    </row>
    <row r="505" spans="1:12" ht="14.25">
      <c r="A505" s="33">
        <v>35480</v>
      </c>
      <c r="B505" s="37">
        <v>962.69</v>
      </c>
      <c r="C505" s="31">
        <v>34.1296950781379</v>
      </c>
      <c r="D505" s="31">
        <v>3.3282610134302999</v>
      </c>
      <c r="E505" s="31" t="e">
        <f>COUNTIF(#REF!,"&lt;"&amp;C505)/COUNTA(#REF!)</f>
        <v>#REF!</v>
      </c>
      <c r="F505" s="29" t="s">
        <v>29</v>
      </c>
      <c r="G505" s="31">
        <v>1.99921305670517</v>
      </c>
      <c r="H505" s="31">
        <v>0.195156136495892</v>
      </c>
      <c r="I505" s="31">
        <v>2.3514799745920101</v>
      </c>
      <c r="J505" s="31">
        <v>8.2992897496289508</v>
      </c>
      <c r="K505" s="31">
        <v>6969.33257129509</v>
      </c>
      <c r="L505" s="31">
        <v>1281.3790655352</v>
      </c>
    </row>
    <row r="506" spans="1:12" ht="14.25">
      <c r="A506" s="33">
        <v>35481</v>
      </c>
      <c r="B506" s="37">
        <v>965.08</v>
      </c>
      <c r="C506" s="31">
        <v>34.139063478828298</v>
      </c>
      <c r="D506" s="31">
        <v>3.3393668556966398</v>
      </c>
      <c r="E506" s="31" t="e">
        <f>COUNTIF(#REF!,"&lt;"&amp;C506)/COUNTA(#REF!)</f>
        <v>#REF!</v>
      </c>
      <c r="F506" s="29" t="s">
        <v>29</v>
      </c>
      <c r="G506" s="31">
        <v>2.0051300540608201</v>
      </c>
      <c r="H506" s="31">
        <v>0.19546734377716299</v>
      </c>
      <c r="I506" s="31">
        <v>2.3513658871886198</v>
      </c>
      <c r="J506" s="31">
        <v>8.3129275984722</v>
      </c>
      <c r="K506" s="31">
        <v>6998.6089695919609</v>
      </c>
      <c r="L506" s="31">
        <v>1283.7916538858999</v>
      </c>
    </row>
    <row r="507" spans="1:12" ht="14.25">
      <c r="A507" s="33">
        <v>35482</v>
      </c>
      <c r="B507" s="37">
        <v>1017.13</v>
      </c>
      <c r="C507" s="31">
        <v>35.894515565579603</v>
      </c>
      <c r="D507" s="31">
        <v>3.5126889199415698</v>
      </c>
      <c r="E507" s="31" t="e">
        <f>COUNTIF(#REF!,"&lt;"&amp;C507)/COUNTA(#REF!)</f>
        <v>#REF!</v>
      </c>
      <c r="F507" s="29" t="s">
        <v>29</v>
      </c>
      <c r="G507" s="31">
        <v>2.1088481689566398</v>
      </c>
      <c r="H507" s="31">
        <v>0.19540495771036201</v>
      </c>
      <c r="I507" s="31">
        <v>2.3513658871886198</v>
      </c>
      <c r="J507" s="31">
        <v>8.3102744143318201</v>
      </c>
      <c r="K507" s="31">
        <v>7361.855478846689</v>
      </c>
      <c r="L507" s="31">
        <v>1351.1322643218</v>
      </c>
    </row>
    <row r="508" spans="1:12" ht="14.25">
      <c r="A508" s="33">
        <v>35485</v>
      </c>
      <c r="B508" s="37">
        <v>1009.56</v>
      </c>
      <c r="C508" s="31">
        <v>35.653274219733298</v>
      </c>
      <c r="D508" s="31">
        <v>3.48328842295982</v>
      </c>
      <c r="E508" s="31" t="e">
        <f>COUNTIF(#REF!,"&lt;"&amp;C508)/COUNTA(#REF!)</f>
        <v>#REF!</v>
      </c>
      <c r="F508" s="29" t="s">
        <v>29</v>
      </c>
      <c r="G508" s="31">
        <v>2.09173166772998</v>
      </c>
      <c r="H508" s="31">
        <v>0.19510430878607599</v>
      </c>
      <c r="I508" s="31">
        <v>2.34774808939643</v>
      </c>
      <c r="J508" s="31">
        <v>8.3102744143318201</v>
      </c>
      <c r="K508" s="31">
        <v>7300.2382349862501</v>
      </c>
      <c r="L508" s="31">
        <v>1347.1141189861</v>
      </c>
    </row>
    <row r="509" spans="1:12" ht="14.25">
      <c r="A509" s="33">
        <v>35486</v>
      </c>
      <c r="B509" s="37">
        <v>1017.96</v>
      </c>
      <c r="C509" s="31">
        <v>35.923508102458399</v>
      </c>
      <c r="D509" s="31">
        <v>3.5110019644729298</v>
      </c>
      <c r="E509" s="31" t="e">
        <f>COUNTIF(#REF!,"&lt;"&amp;C509)/COUNTA(#REF!)</f>
        <v>#REF!</v>
      </c>
      <c r="F509" s="29" t="s">
        <v>29</v>
      </c>
      <c r="G509" s="31">
        <v>2.1080322180090398</v>
      </c>
      <c r="H509" s="31">
        <v>0.195295419673813</v>
      </c>
      <c r="I509" s="31">
        <v>2.34774808939643</v>
      </c>
      <c r="J509" s="31">
        <v>8.3184145929395701</v>
      </c>
      <c r="K509" s="31">
        <v>7358.3199758054507</v>
      </c>
      <c r="L509" s="31">
        <v>1363.5133068488001</v>
      </c>
    </row>
    <row r="510" spans="1:12" ht="14.25">
      <c r="A510" s="33">
        <v>35487</v>
      </c>
      <c r="B510" s="37">
        <v>1031.51</v>
      </c>
      <c r="C510" s="31">
        <v>36.382456105501198</v>
      </c>
      <c r="D510" s="31">
        <v>3.5658633492402099</v>
      </c>
      <c r="E510" s="31" t="e">
        <f>COUNTIF(#REF!,"&lt;"&amp;C510)/COUNTA(#REF!)</f>
        <v>#REF!</v>
      </c>
      <c r="F510" s="29" t="s">
        <v>29</v>
      </c>
      <c r="G510" s="31">
        <v>2.1414043751051199</v>
      </c>
      <c r="H510" s="31">
        <v>0.195925574864556</v>
      </c>
      <c r="I510" s="31">
        <v>2.3444063826505799</v>
      </c>
      <c r="J510" s="31">
        <v>8.3571507190252206</v>
      </c>
      <c r="K510" s="31">
        <v>7487.6272695178604</v>
      </c>
      <c r="L510" s="31">
        <v>1393.5157689967002</v>
      </c>
    </row>
    <row r="511" spans="1:12" ht="14.25">
      <c r="A511" s="33">
        <v>35488</v>
      </c>
      <c r="B511" s="37">
        <v>1025.3</v>
      </c>
      <c r="C511" s="31">
        <v>35.989506307268101</v>
      </c>
      <c r="D511" s="31">
        <v>3.5450765289536799</v>
      </c>
      <c r="E511" s="31" t="e">
        <f>COUNTIF(#REF!,"&lt;"&amp;C511)/COUNTA(#REF!)</f>
        <v>#REF!</v>
      </c>
      <c r="F511" s="29" t="s">
        <v>29</v>
      </c>
      <c r="G511" s="31">
        <v>2.1288219202733201</v>
      </c>
      <c r="H511" s="31">
        <v>0.197095030165851</v>
      </c>
      <c r="I511" s="31">
        <v>2.3444063826505799</v>
      </c>
      <c r="J511" s="31">
        <v>8.40703350854284</v>
      </c>
      <c r="K511" s="31">
        <v>7443.9789445036204</v>
      </c>
      <c r="L511" s="31">
        <v>1386.9592404947</v>
      </c>
    </row>
    <row r="512" spans="1:12" ht="14.25">
      <c r="A512" s="33">
        <v>35489</v>
      </c>
      <c r="B512" s="37">
        <v>1040.27</v>
      </c>
      <c r="C512" s="31">
        <v>36.508084653508803</v>
      </c>
      <c r="D512" s="31">
        <v>3.59890877298947</v>
      </c>
      <c r="E512" s="31" t="e">
        <f>COUNTIF(#REF!,"&lt;"&amp;C512)/COUNTA(#REF!)</f>
        <v>#REF!</v>
      </c>
      <c r="F512" s="29" t="s">
        <v>29</v>
      </c>
      <c r="G512" s="31">
        <v>2.1653967634855902</v>
      </c>
      <c r="H512" s="31">
        <v>0.19706347626824999</v>
      </c>
      <c r="I512" s="31">
        <v>2.3426196034958102</v>
      </c>
      <c r="J512" s="31">
        <v>8.412098830479291</v>
      </c>
      <c r="K512" s="31">
        <v>7561.1208799773594</v>
      </c>
      <c r="L512" s="31">
        <v>1412.0508201912</v>
      </c>
    </row>
    <row r="513" spans="1:12" ht="14.25">
      <c r="A513" s="33">
        <v>35492</v>
      </c>
      <c r="B513" s="37">
        <v>1063.05</v>
      </c>
      <c r="C513" s="31">
        <v>37.295462840269401</v>
      </c>
      <c r="D513" s="31">
        <v>3.6758215981741702</v>
      </c>
      <c r="E513" s="31" t="e">
        <f>COUNTIF(#REF!,"&lt;"&amp;C513)/COUNTA(#REF!)</f>
        <v>#REF!</v>
      </c>
      <c r="F513" s="29" t="s">
        <v>29</v>
      </c>
      <c r="G513" s="31">
        <v>2.2086040451295301</v>
      </c>
      <c r="H513" s="31">
        <v>0.19717464747038399</v>
      </c>
      <c r="I513" s="31">
        <v>2.3419930457396898</v>
      </c>
      <c r="J513" s="31">
        <v>8.4190961979610908</v>
      </c>
      <c r="K513" s="31">
        <v>7722.7107409948703</v>
      </c>
      <c r="L513" s="31">
        <v>1444.4113794550001</v>
      </c>
    </row>
    <row r="514" spans="1:12" ht="14.25">
      <c r="A514" s="33">
        <v>35493</v>
      </c>
      <c r="B514" s="37">
        <v>1068.1600000000001</v>
      </c>
      <c r="C514" s="31">
        <v>37.322636778567102</v>
      </c>
      <c r="D514" s="31">
        <v>3.6920715521796099</v>
      </c>
      <c r="E514" s="31" t="e">
        <f>COUNTIF(#REF!,"&lt;"&amp;C514)/COUNTA(#REF!)</f>
        <v>#REF!</v>
      </c>
      <c r="F514" s="29" t="s">
        <v>29</v>
      </c>
      <c r="G514" s="31">
        <v>2.21431721100776</v>
      </c>
      <c r="H514" s="31">
        <v>0.197983725097992</v>
      </c>
      <c r="I514" s="31">
        <v>2.3419930457396898</v>
      </c>
      <c r="J514" s="31">
        <v>8.4536427406623904</v>
      </c>
      <c r="K514" s="31">
        <v>7756.8510524835301</v>
      </c>
      <c r="L514" s="31">
        <v>1448.9964145085</v>
      </c>
    </row>
    <row r="515" spans="1:12" ht="14.25">
      <c r="A515" s="33">
        <v>35494</v>
      </c>
      <c r="B515" s="37">
        <v>1052.1500000000001</v>
      </c>
      <c r="C515" s="31">
        <v>36.768741997897202</v>
      </c>
      <c r="D515" s="31">
        <v>3.6416964187691101</v>
      </c>
      <c r="E515" s="31" t="e">
        <f>COUNTIF(#REF!,"&lt;"&amp;C515)/COUNTA(#REF!)</f>
        <v>#REF!</v>
      </c>
      <c r="F515" s="29" t="s">
        <v>29</v>
      </c>
      <c r="G515" s="31">
        <v>2.1841974918123102</v>
      </c>
      <c r="H515" s="31">
        <v>0.19776996669053101</v>
      </c>
      <c r="I515" s="31">
        <v>2.3394644505054401</v>
      </c>
      <c r="J515" s="31">
        <v>8.4536427406623904</v>
      </c>
      <c r="K515" s="31">
        <v>7651.01550702031</v>
      </c>
      <c r="L515" s="31">
        <v>1426.4960003216001</v>
      </c>
    </row>
    <row r="516" spans="1:12" ht="14.25">
      <c r="A516" s="33">
        <v>35495</v>
      </c>
      <c r="B516" s="37">
        <v>1079.1300000000001</v>
      </c>
      <c r="C516" s="31">
        <v>37.659181448894699</v>
      </c>
      <c r="D516" s="31">
        <v>3.73164985237986</v>
      </c>
      <c r="E516" s="31" t="e">
        <f>COUNTIF(#REF!,"&lt;"&amp;C516)/COUNTA(#REF!)</f>
        <v>#REF!</v>
      </c>
      <c r="F516" s="29" t="s">
        <v>29</v>
      </c>
      <c r="G516" s="31">
        <v>2.2378830059449801</v>
      </c>
      <c r="H516" s="31">
        <v>0.19783531779701599</v>
      </c>
      <c r="I516" s="31">
        <v>2.33876267507158</v>
      </c>
      <c r="J516" s="31">
        <v>8.4589736233481094</v>
      </c>
      <c r="K516" s="31">
        <v>7842.5455742300601</v>
      </c>
      <c r="L516" s="31">
        <v>1466.3782251554999</v>
      </c>
    </row>
    <row r="517" spans="1:12" ht="14.25">
      <c r="A517" s="33">
        <v>35496</v>
      </c>
      <c r="B517" s="37">
        <v>1077.72</v>
      </c>
      <c r="C517" s="31">
        <v>37.468031669843697</v>
      </c>
      <c r="D517" s="31">
        <v>3.7243451909416501</v>
      </c>
      <c r="E517" s="31" t="e">
        <f>COUNTIF(#REF!,"&lt;"&amp;C517)/COUNTA(#REF!)</f>
        <v>#REF!</v>
      </c>
      <c r="F517" s="29" t="s">
        <v>29</v>
      </c>
      <c r="G517" s="31">
        <v>2.2327562020110499</v>
      </c>
      <c r="H517" s="31">
        <v>0.19876656410614299</v>
      </c>
      <c r="I517" s="31">
        <v>2.33876267507158</v>
      </c>
      <c r="J517" s="31">
        <v>8.4987915287325997</v>
      </c>
      <c r="K517" s="31">
        <v>7827.1938819492607</v>
      </c>
      <c r="L517" s="31">
        <v>1465.4494287795001</v>
      </c>
    </row>
    <row r="518" spans="1:12" ht="14.25">
      <c r="A518" s="33">
        <v>35499</v>
      </c>
      <c r="B518" s="37">
        <v>1099.68</v>
      </c>
      <c r="C518" s="31">
        <v>38.138543855809203</v>
      </c>
      <c r="D518" s="31">
        <v>3.7940412620964001</v>
      </c>
      <c r="E518" s="31" t="e">
        <f>COUNTIF(#REF!,"&lt;"&amp;C518)/COUNTA(#REF!)</f>
        <v>#REF!</v>
      </c>
      <c r="F518" s="29" t="s">
        <v>29</v>
      </c>
      <c r="G518" s="31">
        <v>2.2751716670450599</v>
      </c>
      <c r="H518" s="31">
        <v>0.198718054434775</v>
      </c>
      <c r="I518" s="31">
        <v>2.33350046864365</v>
      </c>
      <c r="J518" s="31">
        <v>8.5158780598094292</v>
      </c>
      <c r="K518" s="31">
        <v>7973.66920412541</v>
      </c>
      <c r="L518" s="31">
        <v>1495.9445028540999</v>
      </c>
    </row>
    <row r="519" spans="1:12" ht="14.25">
      <c r="A519" s="33">
        <v>35500</v>
      </c>
      <c r="B519" s="37">
        <v>1109.73</v>
      </c>
      <c r="C519" s="31">
        <v>38.476414448260599</v>
      </c>
      <c r="D519" s="31">
        <v>3.8298439245639901</v>
      </c>
      <c r="E519" s="31" t="e">
        <f>COUNTIF(#REF!,"&lt;"&amp;C519)/COUNTA(#REF!)</f>
        <v>#REF!</v>
      </c>
      <c r="F519" s="29" t="s">
        <v>29</v>
      </c>
      <c r="G519" s="31">
        <v>2.2972186568805602</v>
      </c>
      <c r="H519" s="31">
        <v>0.19880086052302401</v>
      </c>
      <c r="I519" s="31">
        <v>2.33350046864365</v>
      </c>
      <c r="J519" s="31">
        <v>8.5194266379803594</v>
      </c>
      <c r="K519" s="31">
        <v>8048.9131372885804</v>
      </c>
      <c r="L519" s="31">
        <v>1515.4543135735998</v>
      </c>
    </row>
    <row r="520" spans="1:12" ht="14.25">
      <c r="A520" s="33">
        <v>35501</v>
      </c>
      <c r="B520" s="37">
        <v>1126.1600000000001</v>
      </c>
      <c r="C520" s="31">
        <v>38.8773977179277</v>
      </c>
      <c r="D520" s="31">
        <v>3.8826606513461002</v>
      </c>
      <c r="E520" s="31" t="e">
        <f>COUNTIF(#REF!,"&lt;"&amp;C520)/COUNTA(#REF!)</f>
        <v>#REF!</v>
      </c>
      <c r="F520" s="29" t="s">
        <v>29</v>
      </c>
      <c r="G520" s="31">
        <v>2.32396554280679</v>
      </c>
      <c r="H520" s="31">
        <v>0.199524117922321</v>
      </c>
      <c r="I520" s="31">
        <v>2.33350046864365</v>
      </c>
      <c r="J520" s="31">
        <v>8.5504211635446588</v>
      </c>
      <c r="K520" s="31">
        <v>8159.9143306631995</v>
      </c>
      <c r="L520" s="31">
        <v>1538.8560304639002</v>
      </c>
    </row>
    <row r="521" spans="1:12" ht="14.25">
      <c r="A521" s="33">
        <v>35502</v>
      </c>
      <c r="B521" s="37">
        <v>1117.28</v>
      </c>
      <c r="C521" s="31">
        <v>38.481395389591803</v>
      </c>
      <c r="D521" s="31">
        <v>3.8512811364598298</v>
      </c>
      <c r="E521" s="31" t="e">
        <f>COUNTIF(#REF!,"&lt;"&amp;C521)/COUNTA(#REF!)</f>
        <v>#REF!</v>
      </c>
      <c r="F521" s="29" t="s">
        <v>29</v>
      </c>
      <c r="G521" s="31">
        <v>2.3038839639417401</v>
      </c>
      <c r="H521" s="31">
        <v>0.20017498838712</v>
      </c>
      <c r="I521" s="31">
        <v>2.33350046864365</v>
      </c>
      <c r="J521" s="31">
        <v>8.5783136141160394</v>
      </c>
      <c r="K521" s="31">
        <v>8093.9662151303601</v>
      </c>
      <c r="L521" s="31">
        <v>1524.8508811837</v>
      </c>
    </row>
    <row r="522" spans="1:12" ht="14.25">
      <c r="A522" s="33">
        <v>35503</v>
      </c>
      <c r="B522" s="37">
        <v>1125.8</v>
      </c>
      <c r="C522" s="31">
        <v>38.694144159761798</v>
      </c>
      <c r="D522" s="31">
        <v>3.87280376482753</v>
      </c>
      <c r="E522" s="31" t="e">
        <f>COUNTIF(#REF!,"&lt;"&amp;C522)/COUNTA(#REF!)</f>
        <v>#REF!</v>
      </c>
      <c r="F522" s="29" t="s">
        <v>29</v>
      </c>
      <c r="G522" s="31">
        <v>2.3168474627317601</v>
      </c>
      <c r="H522" s="31">
        <v>0.199952486527053</v>
      </c>
      <c r="I522" s="31">
        <v>2.3309066970694698</v>
      </c>
      <c r="J522" s="31">
        <v>8.5783136141160394</v>
      </c>
      <c r="K522" s="31">
        <v>8139.19880675288</v>
      </c>
      <c r="L522" s="31">
        <v>1540.4940658789001</v>
      </c>
    </row>
    <row r="523" spans="1:12" ht="14.25">
      <c r="A523" s="33">
        <v>35506</v>
      </c>
      <c r="B523" s="37">
        <v>1158.48</v>
      </c>
      <c r="C523" s="31">
        <v>39.7031179040289</v>
      </c>
      <c r="D523" s="31">
        <v>3.97532338591546</v>
      </c>
      <c r="E523" s="31" t="e">
        <f>COUNTIF(#REF!,"&lt;"&amp;C523)/COUNTA(#REF!)</f>
        <v>#REF!</v>
      </c>
      <c r="F523" s="29" t="s">
        <v>29</v>
      </c>
      <c r="G523" s="31">
        <v>2.3775672335356202</v>
      </c>
      <c r="H523" s="31">
        <v>0.200529231667329</v>
      </c>
      <c r="I523" s="31">
        <v>2.3309066970694698</v>
      </c>
      <c r="J523" s="31">
        <v>8.60305699577955</v>
      </c>
      <c r="K523" s="31">
        <v>8354.6570711776913</v>
      </c>
      <c r="L523" s="31">
        <v>1590.2739610675001</v>
      </c>
    </row>
    <row r="524" spans="1:12" ht="14.25">
      <c r="A524" s="33">
        <v>35507</v>
      </c>
      <c r="B524" s="37">
        <v>1162.6300000000001</v>
      </c>
      <c r="C524" s="31">
        <v>39.566274159948797</v>
      </c>
      <c r="D524" s="31">
        <v>3.9990947383482198</v>
      </c>
      <c r="E524" s="31" t="e">
        <f>COUNTIF(#REF!,"&lt;"&amp;C524)/COUNTA(#REF!)</f>
        <v>#REF!</v>
      </c>
      <c r="F524" s="29" t="s">
        <v>29</v>
      </c>
      <c r="G524" s="31">
        <v>2.3919780643995598</v>
      </c>
      <c r="H524" s="31">
        <v>0.202671686285502</v>
      </c>
      <c r="I524" s="31">
        <v>2.33021744718206</v>
      </c>
      <c r="J524" s="31">
        <v>8.6975439365366398</v>
      </c>
      <c r="K524" s="31">
        <v>8408.9219097219193</v>
      </c>
      <c r="L524" s="31">
        <v>1602.4507048526002</v>
      </c>
    </row>
    <row r="525" spans="1:12" ht="14.25">
      <c r="A525" s="33">
        <v>35508</v>
      </c>
      <c r="B525" s="37">
        <v>1161.27</v>
      </c>
      <c r="C525" s="31">
        <v>39.341416082304299</v>
      </c>
      <c r="D525" s="31">
        <v>3.9905158087096599</v>
      </c>
      <c r="E525" s="31" t="e">
        <f>COUNTIF(#REF!,"&lt;"&amp;C525)/COUNTA(#REF!)</f>
        <v>#REF!</v>
      </c>
      <c r="F525" s="29" t="s">
        <v>29</v>
      </c>
      <c r="G525" s="31">
        <v>2.38770402815077</v>
      </c>
      <c r="H525" s="31">
        <v>0.203257231397307</v>
      </c>
      <c r="I525" s="31">
        <v>2.33021744718206</v>
      </c>
      <c r="J525" s="31">
        <v>8.7226722829281904</v>
      </c>
      <c r="K525" s="31">
        <v>8390.8829398750895</v>
      </c>
      <c r="L525" s="31">
        <v>1603.9312135123998</v>
      </c>
    </row>
    <row r="526" spans="1:12" ht="14.25">
      <c r="A526" s="33">
        <v>35509</v>
      </c>
      <c r="B526" s="37">
        <v>1120.72</v>
      </c>
      <c r="C526" s="31">
        <v>37.695998909224599</v>
      </c>
      <c r="D526" s="31">
        <v>3.8553567906734001</v>
      </c>
      <c r="E526" s="31" t="e">
        <f>COUNTIF(#REF!,"&lt;"&amp;C526)/COUNTA(#REF!)</f>
        <v>#REF!</v>
      </c>
      <c r="F526" s="29" t="s">
        <v>29</v>
      </c>
      <c r="G526" s="31">
        <v>2.2960141677953398</v>
      </c>
      <c r="H526" s="31">
        <v>0.204979832198698</v>
      </c>
      <c r="I526" s="31">
        <v>2.33021744718206</v>
      </c>
      <c r="J526" s="31">
        <v>8.7965967487961709</v>
      </c>
      <c r="K526" s="31">
        <v>8106.6832140813904</v>
      </c>
      <c r="L526" s="31">
        <v>1549.2999909916</v>
      </c>
    </row>
    <row r="527" spans="1:12" ht="14.25">
      <c r="A527" s="33">
        <v>35510</v>
      </c>
      <c r="B527" s="37">
        <v>1167.17</v>
      </c>
      <c r="C527" s="31">
        <v>39.137254069722303</v>
      </c>
      <c r="D527" s="31">
        <v>4.0037013279114104</v>
      </c>
      <c r="E527" s="31" t="e">
        <f>COUNTIF(#REF!,"&lt;"&amp;C527)/COUNTA(#REF!)</f>
        <v>#REF!</v>
      </c>
      <c r="F527" s="29" t="s">
        <v>29</v>
      </c>
      <c r="G527" s="31">
        <v>3.56381238838439</v>
      </c>
      <c r="H527" s="31">
        <v>0.205300956877218</v>
      </c>
      <c r="I527" s="31">
        <v>2.33021744718206</v>
      </c>
      <c r="J527" s="31">
        <v>8.8103776377388794</v>
      </c>
      <c r="K527" s="31">
        <v>8418.6082148588303</v>
      </c>
      <c r="L527" s="31">
        <v>1615.7306783439001</v>
      </c>
    </row>
    <row r="528" spans="1:12" ht="14.25">
      <c r="A528" s="33">
        <v>35513</v>
      </c>
      <c r="B528" s="37">
        <v>1191.73</v>
      </c>
      <c r="C528" s="31">
        <v>39.709904436201803</v>
      </c>
      <c r="D528" s="31">
        <v>4.0853109168669999</v>
      </c>
      <c r="E528" s="31" t="e">
        <f>COUNTIF(#REF!,"&lt;"&amp;C528)/COUNTA(#REF!)</f>
        <v>#REF!</v>
      </c>
      <c r="F528" s="29" t="s">
        <v>29</v>
      </c>
      <c r="G528" s="31">
        <v>3.61893104085823</v>
      </c>
      <c r="H528" s="31">
        <v>0.20654191018156001</v>
      </c>
      <c r="I528" s="31">
        <v>2.3276379607117499</v>
      </c>
      <c r="J528" s="31">
        <v>8.8734551363994711</v>
      </c>
      <c r="K528" s="31">
        <v>8590.2092159632612</v>
      </c>
      <c r="L528" s="31">
        <v>1655.1727120470002</v>
      </c>
    </row>
    <row r="529" spans="1:12" ht="14.25">
      <c r="A529" s="33">
        <v>35514</v>
      </c>
      <c r="B529" s="37">
        <v>1197.8399999999999</v>
      </c>
      <c r="C529" s="31">
        <v>39.671749524195597</v>
      </c>
      <c r="D529" s="31">
        <v>4.1084689860944001</v>
      </c>
      <c r="E529" s="31" t="e">
        <f>COUNTIF(#REF!,"&lt;"&amp;C529)/COUNTA(#REF!)</f>
        <v>#REF!</v>
      </c>
      <c r="F529" s="29" t="s">
        <v>29</v>
      </c>
      <c r="G529" s="31">
        <v>3.6413730079572901</v>
      </c>
      <c r="H529" s="31">
        <v>0.20713971691888999</v>
      </c>
      <c r="I529" s="31">
        <v>2.3276379607117499</v>
      </c>
      <c r="J529" s="31">
        <v>8.8991381140540913</v>
      </c>
      <c r="K529" s="31">
        <v>8638.9038352344196</v>
      </c>
      <c r="L529" s="31">
        <v>1664.9225709892999</v>
      </c>
    </row>
    <row r="530" spans="1:12" ht="14.25">
      <c r="A530" s="33">
        <v>35515</v>
      </c>
      <c r="B530" s="37">
        <v>1215.31</v>
      </c>
      <c r="C530" s="31">
        <v>39.946227723132203</v>
      </c>
      <c r="D530" s="31">
        <v>4.1691772357697801</v>
      </c>
      <c r="E530" s="31" t="e">
        <f>COUNTIF(#REF!,"&lt;"&amp;C530)/COUNTA(#REF!)</f>
        <v>#REF!</v>
      </c>
      <c r="F530" s="29" t="s">
        <v>29</v>
      </c>
      <c r="G530" s="31">
        <v>3.68227736364515</v>
      </c>
      <c r="H530" s="31">
        <v>0.20852192920773899</v>
      </c>
      <c r="I530" s="31">
        <v>2.3276379607117499</v>
      </c>
      <c r="J530" s="31">
        <v>8.9585207290560298</v>
      </c>
      <c r="K530" s="31">
        <v>8766.5554574630696</v>
      </c>
      <c r="L530" s="31">
        <v>1686.1506410545001</v>
      </c>
    </row>
    <row r="531" spans="1:12" ht="14.25">
      <c r="A531" s="33">
        <v>35516</v>
      </c>
      <c r="B531" s="37">
        <v>1214.26</v>
      </c>
      <c r="C531" s="31">
        <v>39.949873427886999</v>
      </c>
      <c r="D531" s="31">
        <v>4.16683784415891</v>
      </c>
      <c r="E531" s="31" t="e">
        <f>COUNTIF(#REF!,"&lt;"&amp;C531)/COUNTA(#REF!)</f>
        <v>#REF!</v>
      </c>
      <c r="F531" s="29" t="s">
        <v>29</v>
      </c>
      <c r="G531" s="31">
        <v>3.6854990910685101</v>
      </c>
      <c r="H531" s="31">
        <v>0.20911969534253799</v>
      </c>
      <c r="I531" s="31">
        <v>2.3276379607117499</v>
      </c>
      <c r="J531" s="31">
        <v>8.9842019623443896</v>
      </c>
      <c r="K531" s="31">
        <v>8761.6364038623906</v>
      </c>
      <c r="L531" s="31">
        <v>1680.9160268348999</v>
      </c>
    </row>
    <row r="532" spans="1:12" ht="14.25">
      <c r="A532" s="33">
        <v>35517</v>
      </c>
      <c r="B532" s="37">
        <v>1202.67</v>
      </c>
      <c r="C532" s="31">
        <v>39.1673756129426</v>
      </c>
      <c r="D532" s="31">
        <v>4.1246937195872402</v>
      </c>
      <c r="E532" s="31" t="e">
        <f>COUNTIF(#REF!,"&lt;"&amp;C532)/COUNTA(#REF!)</f>
        <v>#REF!</v>
      </c>
      <c r="F532" s="29" t="s">
        <v>29</v>
      </c>
      <c r="G532" s="31">
        <v>3.6445599473666301</v>
      </c>
      <c r="H532" s="31">
        <v>0.21134154965139099</v>
      </c>
      <c r="I532" s="31">
        <v>2.3276379607117499</v>
      </c>
      <c r="J532" s="31">
        <v>9.0796572842782908</v>
      </c>
      <c r="K532" s="31">
        <v>8673.0196854139795</v>
      </c>
      <c r="L532" s="31">
        <v>1667.4173363154</v>
      </c>
    </row>
    <row r="533" spans="1:12" ht="14.25">
      <c r="A533" s="33">
        <v>35520</v>
      </c>
      <c r="B533" s="37">
        <v>1234.6199999999999</v>
      </c>
      <c r="C533" s="31">
        <v>40.101560070812297</v>
      </c>
      <c r="D533" s="31">
        <v>4.2342193332123301</v>
      </c>
      <c r="E533" s="31" t="e">
        <f>COUNTIF(#REF!,"&lt;"&amp;C533)/COUNTA(#REF!)</f>
        <v>#REF!</v>
      </c>
      <c r="F533" s="29" t="s">
        <v>29</v>
      </c>
      <c r="G533" s="31">
        <v>3.7386355767138801</v>
      </c>
      <c r="H533" s="31">
        <v>0.21192386092055401</v>
      </c>
      <c r="I533" s="31">
        <v>2.3265170540458699</v>
      </c>
      <c r="J533" s="31">
        <v>9.10906114150389</v>
      </c>
      <c r="K533" s="31">
        <v>8903.3198889215691</v>
      </c>
      <c r="L533" s="31">
        <v>1707.7024816041001</v>
      </c>
    </row>
    <row r="534" spans="1:12" ht="14.25">
      <c r="A534" s="33">
        <v>35521</v>
      </c>
      <c r="B534" s="37">
        <v>1241.03</v>
      </c>
      <c r="C534" s="31">
        <v>40.205027471517703</v>
      </c>
      <c r="D534" s="31">
        <v>4.2546117664524399</v>
      </c>
      <c r="E534" s="31" t="e">
        <f>COUNTIF(#REF!,"&lt;"&amp;C534)/COUNTA(#REF!)</f>
        <v>#REF!</v>
      </c>
      <c r="F534" s="29" t="s">
        <v>29</v>
      </c>
      <c r="G534" s="31">
        <v>3.75608783257946</v>
      </c>
      <c r="H534" s="31">
        <v>0.21231308966014401</v>
      </c>
      <c r="I534" s="31">
        <v>2.3265170540458699</v>
      </c>
      <c r="J534" s="31">
        <v>9.1257912462290403</v>
      </c>
      <c r="K534" s="31">
        <v>8946.1991878341305</v>
      </c>
      <c r="L534" s="31">
        <v>1713.0058145306</v>
      </c>
    </row>
    <row r="535" spans="1:12" ht="14.25">
      <c r="A535" s="33">
        <v>35522</v>
      </c>
      <c r="B535" s="37">
        <v>1233.8499999999999</v>
      </c>
      <c r="C535" s="31">
        <v>39.955135613058303</v>
      </c>
      <c r="D535" s="31">
        <v>4.2281284149675402</v>
      </c>
      <c r="E535" s="31" t="e">
        <f>COUNTIF(#REF!,"&lt;"&amp;C535)/COUNTA(#REF!)</f>
        <v>#REF!</v>
      </c>
      <c r="F535" s="29" t="s">
        <v>29</v>
      </c>
      <c r="G535" s="31">
        <v>3.7299998964914001</v>
      </c>
      <c r="H535" s="31">
        <v>0.21252133119800901</v>
      </c>
      <c r="I535" s="31">
        <v>2.3265170540458699</v>
      </c>
      <c r="J535" s="31">
        <v>9.1347420311589094</v>
      </c>
      <c r="K535" s="31">
        <v>8890.5124764369903</v>
      </c>
      <c r="L535" s="31">
        <v>1706.2005467696999</v>
      </c>
    </row>
    <row r="536" spans="1:12" ht="14.25">
      <c r="A536" s="33">
        <v>35523</v>
      </c>
      <c r="B536" s="37">
        <v>1246.03</v>
      </c>
      <c r="C536" s="31">
        <v>40.338027976910801</v>
      </c>
      <c r="D536" s="31">
        <v>4.2645542407345101</v>
      </c>
      <c r="E536" s="31" t="e">
        <f>COUNTIF(#REF!,"&lt;"&amp;C536)/COUNTA(#REF!)</f>
        <v>#REF!</v>
      </c>
      <c r="F536" s="29" t="s">
        <v>29</v>
      </c>
      <c r="G536" s="31">
        <v>3.7630464623973801</v>
      </c>
      <c r="H536" s="31">
        <v>0.212397268458863</v>
      </c>
      <c r="I536" s="31">
        <v>2.3251589123630301</v>
      </c>
      <c r="J536" s="31">
        <v>9.1347420311589094</v>
      </c>
      <c r="K536" s="31">
        <v>8967.1052916644803</v>
      </c>
      <c r="L536" s="31">
        <v>1726.7960478507998</v>
      </c>
    </row>
    <row r="537" spans="1:12" ht="14.25">
      <c r="A537" s="33">
        <v>35524</v>
      </c>
      <c r="B537" s="37">
        <v>1260.96</v>
      </c>
      <c r="C537" s="31">
        <v>40.831132998307801</v>
      </c>
      <c r="D537" s="31">
        <v>4.3136017071427197</v>
      </c>
      <c r="E537" s="31" t="e">
        <f>COUNTIF(#REF!,"&lt;"&amp;C537)/COUNTA(#REF!)</f>
        <v>#REF!</v>
      </c>
      <c r="F537" s="29" t="s">
        <v>29</v>
      </c>
      <c r="G537" s="31">
        <v>3.8060153640496601</v>
      </c>
      <c r="H537" s="31">
        <v>0.21219666287966801</v>
      </c>
      <c r="I537" s="31">
        <v>2.3212178626373401</v>
      </c>
      <c r="J537" s="31">
        <v>9.1416090792345006</v>
      </c>
      <c r="K537" s="31">
        <v>9070.2377108446199</v>
      </c>
      <c r="L537" s="31">
        <v>1745.2342713010999</v>
      </c>
    </row>
    <row r="538" spans="1:12" ht="14.25">
      <c r="A538" s="33">
        <v>35527</v>
      </c>
      <c r="B538" s="37">
        <v>1276.4100000000001</v>
      </c>
      <c r="C538" s="31">
        <v>41.281488751921998</v>
      </c>
      <c r="D538" s="31">
        <v>4.3635094526998301</v>
      </c>
      <c r="E538" s="31" t="e">
        <f>COUNTIF(#REF!,"&lt;"&amp;C538)/COUNTA(#REF!)</f>
        <v>#REF!</v>
      </c>
      <c r="F538" s="29" t="s">
        <v>29</v>
      </c>
      <c r="G538" s="31">
        <v>3.8511671463288102</v>
      </c>
      <c r="H538" s="31">
        <v>0.21234453340970499</v>
      </c>
      <c r="I538" s="31">
        <v>2.3212178626373401</v>
      </c>
      <c r="J538" s="31">
        <v>9.1479794649022104</v>
      </c>
      <c r="K538" s="31">
        <v>9175.1790444558701</v>
      </c>
      <c r="L538" s="31">
        <v>1766.1348219206</v>
      </c>
    </row>
    <row r="539" spans="1:12" ht="14.25">
      <c r="A539" s="33">
        <v>35528</v>
      </c>
      <c r="B539" s="37">
        <v>1247.26</v>
      </c>
      <c r="C539" s="31">
        <v>40.3316698058781</v>
      </c>
      <c r="D539" s="31">
        <v>4.2657587077218402</v>
      </c>
      <c r="E539" s="31" t="e">
        <f>COUNTIF(#REF!,"&lt;"&amp;C539)/COUNTA(#REF!)</f>
        <v>#REF!</v>
      </c>
      <c r="F539" s="29" t="s">
        <v>29</v>
      </c>
      <c r="G539" s="31">
        <v>3.7302847775303198</v>
      </c>
      <c r="H539" s="31">
        <v>0.212640496728563</v>
      </c>
      <c r="I539" s="31">
        <v>2.3205655723368102</v>
      </c>
      <c r="J539" s="31">
        <v>9.1633048108368609</v>
      </c>
      <c r="K539" s="31">
        <v>8972.0730443748998</v>
      </c>
      <c r="L539" s="31">
        <v>1732.4804109489</v>
      </c>
    </row>
    <row r="540" spans="1:12" ht="14.25">
      <c r="A540" s="33">
        <v>35529</v>
      </c>
      <c r="B540" s="37">
        <v>1286.8499999999999</v>
      </c>
      <c r="C540" s="31">
        <v>41.494227133463603</v>
      </c>
      <c r="D540" s="31">
        <v>4.3919563345055899</v>
      </c>
      <c r="E540" s="31" t="e">
        <f>COUNTIF(#REF!,"&lt;"&amp;C540)/COUNTA(#REF!)</f>
        <v>#REF!</v>
      </c>
      <c r="F540" s="29" t="s">
        <v>29</v>
      </c>
      <c r="G540" s="31">
        <v>3.8341367839361</v>
      </c>
      <c r="H540" s="31">
        <v>0.21304624920071999</v>
      </c>
      <c r="I540" s="31">
        <v>2.3205655723368102</v>
      </c>
      <c r="J540" s="31">
        <v>9.1807898790027398</v>
      </c>
      <c r="K540" s="31">
        <v>9237.5016358892299</v>
      </c>
      <c r="L540" s="31">
        <v>1793.5308335606001</v>
      </c>
    </row>
    <row r="541" spans="1:12" ht="14.25">
      <c r="A541" s="33">
        <v>35530</v>
      </c>
      <c r="B541" s="37">
        <v>1281.8900000000001</v>
      </c>
      <c r="C541" s="31">
        <v>41.276385647882698</v>
      </c>
      <c r="D541" s="31">
        <v>4.3863284067211801</v>
      </c>
      <c r="E541" s="31" t="e">
        <f>COUNTIF(#REF!,"&lt;"&amp;C541)/COUNTA(#REF!)</f>
        <v>#REF!</v>
      </c>
      <c r="F541" s="29" t="s">
        <v>29</v>
      </c>
      <c r="G541" s="31">
        <v>3.8280519767022398</v>
      </c>
      <c r="H541" s="31">
        <v>0.21351070159875701</v>
      </c>
      <c r="I541" s="31">
        <v>2.3149565770360301</v>
      </c>
      <c r="J541" s="31">
        <v>9.2230974747754111</v>
      </c>
      <c r="K541" s="31">
        <v>9240.6587983192003</v>
      </c>
      <c r="L541" s="31">
        <v>1791.4257744838001</v>
      </c>
    </row>
    <row r="542" spans="1:12" ht="14.25">
      <c r="A542" s="33">
        <v>35531</v>
      </c>
      <c r="B542" s="37">
        <v>1278.53</v>
      </c>
      <c r="C542" s="31">
        <v>41.183046189820601</v>
      </c>
      <c r="D542" s="31">
        <v>4.3772703163395796</v>
      </c>
      <c r="E542" s="31" t="e">
        <f>COUNTIF(#REF!,"&lt;"&amp;C542)/COUNTA(#REF!)</f>
        <v>#REF!</v>
      </c>
      <c r="F542" s="29" t="s">
        <v>29</v>
      </c>
      <c r="G542" s="31">
        <v>3.8187433108517599</v>
      </c>
      <c r="H542" s="31">
        <v>0.21401204733742701</v>
      </c>
      <c r="I542" s="31">
        <v>2.31419048378921</v>
      </c>
      <c r="J542" s="31">
        <v>9.2478146823509206</v>
      </c>
      <c r="K542" s="31">
        <v>9221.576159077591</v>
      </c>
      <c r="L542" s="31">
        <v>1792.5206079121999</v>
      </c>
    </row>
    <row r="543" spans="1:12" ht="14.25">
      <c r="A543" s="33">
        <v>35534</v>
      </c>
      <c r="B543" s="37">
        <v>1316.92</v>
      </c>
      <c r="C543" s="31">
        <v>42.369227203254702</v>
      </c>
      <c r="D543" s="31">
        <v>4.5133304205905898</v>
      </c>
      <c r="E543" s="31" t="e">
        <f>COUNTIF(#REF!,"&lt;"&amp;C543)/COUNTA(#REF!)</f>
        <v>#REF!</v>
      </c>
      <c r="F543" s="29" t="s">
        <v>29</v>
      </c>
      <c r="G543" s="31">
        <v>3.92683278957991</v>
      </c>
      <c r="H543" s="31">
        <v>0.21350551813618099</v>
      </c>
      <c r="I543" s="31">
        <v>2.3071954345025198</v>
      </c>
      <c r="J543" s="31">
        <v>9.2538982586109899</v>
      </c>
      <c r="K543" s="31">
        <v>9508.2133833950302</v>
      </c>
      <c r="L543" s="31">
        <v>1840.7648712275</v>
      </c>
    </row>
    <row r="544" spans="1:12" ht="14.25">
      <c r="A544" s="33">
        <v>35535</v>
      </c>
      <c r="B544" s="37">
        <v>1324.96</v>
      </c>
      <c r="C544" s="31">
        <v>42.698076420789697</v>
      </c>
      <c r="D544" s="31">
        <v>4.54550815530032</v>
      </c>
      <c r="E544" s="31" t="e">
        <f>COUNTIF(#REF!,"&lt;"&amp;C544)/COUNTA(#REF!)</f>
        <v>#REF!</v>
      </c>
      <c r="F544" s="29" t="s">
        <v>29</v>
      </c>
      <c r="G544" s="31">
        <v>3.9450363244309901</v>
      </c>
      <c r="H544" s="31">
        <v>0.23046489491031</v>
      </c>
      <c r="I544" s="31">
        <v>2.3052198536790698</v>
      </c>
      <c r="J544" s="31">
        <v>9.9975234267783506</v>
      </c>
      <c r="K544" s="31">
        <v>9584.9870072639005</v>
      </c>
      <c r="L544" s="31">
        <v>1860.2831799871999</v>
      </c>
    </row>
    <row r="545" spans="1:12" ht="14.25">
      <c r="A545" s="33">
        <v>35536</v>
      </c>
      <c r="B545" s="37">
        <v>1327.78</v>
      </c>
      <c r="C545" s="31">
        <v>42.800760199872201</v>
      </c>
      <c r="D545" s="31">
        <v>4.5625181945839497</v>
      </c>
      <c r="E545" s="31" t="e">
        <f>COUNTIF(#REF!,"&lt;"&amp;C545)/COUNTA(#REF!)</f>
        <v>#REF!</v>
      </c>
      <c r="F545" s="29" t="s">
        <v>29</v>
      </c>
      <c r="G545" s="31">
        <v>3.9596892944383901</v>
      </c>
      <c r="H545" s="31">
        <v>0.23040244522321601</v>
      </c>
      <c r="I545" s="31">
        <v>2.30140988092761</v>
      </c>
      <c r="J545" s="31">
        <v>10.011360737286399</v>
      </c>
      <c r="K545" s="31">
        <v>9631.38832349515</v>
      </c>
      <c r="L545" s="31">
        <v>1863.7325434750001</v>
      </c>
    </row>
    <row r="546" spans="1:12" ht="14.25">
      <c r="A546" s="33">
        <v>35537</v>
      </c>
      <c r="B546" s="37">
        <v>1323.37</v>
      </c>
      <c r="C546" s="31">
        <v>42.322360144386799</v>
      </c>
      <c r="D546" s="31">
        <v>4.5599676562355898</v>
      </c>
      <c r="E546" s="31" t="e">
        <f>COUNTIF(#REF!,"&lt;"&amp;C546)/COUNTA(#REF!)</f>
        <v>#REF!</v>
      </c>
      <c r="F546" s="29" t="s">
        <v>29</v>
      </c>
      <c r="G546" s="31">
        <v>3.9587144579662201</v>
      </c>
      <c r="H546" s="31">
        <v>0.23302358911403001</v>
      </c>
      <c r="I546" s="31">
        <v>2.30140988092761</v>
      </c>
      <c r="J546" s="31">
        <v>10.125253699706301</v>
      </c>
      <c r="K546" s="31">
        <v>9626.004186003649</v>
      </c>
      <c r="L546" s="31">
        <v>1855.4813261957001</v>
      </c>
    </row>
    <row r="547" spans="1:12" ht="14.25">
      <c r="A547" s="33">
        <v>35538</v>
      </c>
      <c r="B547" s="37">
        <v>1338.03</v>
      </c>
      <c r="C547" s="31">
        <v>43.666676132588201</v>
      </c>
      <c r="D547" s="31">
        <v>4.6169046739305797</v>
      </c>
      <c r="E547" s="31" t="e">
        <f>COUNTIF(#REF!,"&lt;"&amp;C547)/COUNTA(#REF!)</f>
        <v>#REF!</v>
      </c>
      <c r="F547" s="29" t="s">
        <v>29</v>
      </c>
      <c r="G547" s="31">
        <v>3.9985725776362702</v>
      </c>
      <c r="H547" s="31">
        <v>0.22915992443041899</v>
      </c>
      <c r="I547" s="31">
        <v>2.2987380004483602</v>
      </c>
      <c r="J547" s="31">
        <v>9.96894489001021</v>
      </c>
      <c r="K547" s="31">
        <v>9756.2164028841507</v>
      </c>
      <c r="L547" s="31">
        <v>1886.090190525</v>
      </c>
    </row>
    <row r="548" spans="1:12" ht="14.25">
      <c r="A548" s="33">
        <v>35541</v>
      </c>
      <c r="B548" s="37">
        <v>1362.08</v>
      </c>
      <c r="C548" s="31">
        <v>45.213469255825899</v>
      </c>
      <c r="D548" s="31">
        <v>4.7042242728616097</v>
      </c>
      <c r="E548" s="31" t="e">
        <f>COUNTIF(#REF!,"&lt;"&amp;C548)/COUNTA(#REF!)</f>
        <v>#REF!</v>
      </c>
      <c r="F548" s="29" t="s">
        <v>29</v>
      </c>
      <c r="G548" s="31">
        <v>4.1056620639001</v>
      </c>
      <c r="H548" s="31">
        <v>0.225065319899838</v>
      </c>
      <c r="I548" s="31">
        <v>2.2975519619347202</v>
      </c>
      <c r="J548" s="31">
        <v>9.7958750717574592</v>
      </c>
      <c r="K548" s="31">
        <v>9940.7358945241795</v>
      </c>
      <c r="L548" s="31">
        <v>1924.5036108854001</v>
      </c>
    </row>
    <row r="549" spans="1:12" ht="14.25">
      <c r="A549" s="33">
        <v>35542</v>
      </c>
      <c r="B549" s="37">
        <v>1365.5</v>
      </c>
      <c r="C549" s="31">
        <v>45.478020576185997</v>
      </c>
      <c r="D549" s="31">
        <v>4.7284257763045696</v>
      </c>
      <c r="E549" s="31" t="e">
        <f>COUNTIF(#REF!,"&lt;"&amp;C549)/COUNTA(#REF!)</f>
        <v>#REF!</v>
      </c>
      <c r="F549" s="29" t="s">
        <v>29</v>
      </c>
      <c r="G549" s="31">
        <v>4.10745843565544</v>
      </c>
      <c r="H549" s="31">
        <v>0.224709988316833</v>
      </c>
      <c r="I549" s="31">
        <v>2.2921447561754702</v>
      </c>
      <c r="J549" s="31">
        <v>9.803481552001541</v>
      </c>
      <c r="K549" s="31">
        <v>10004.233906146701</v>
      </c>
      <c r="L549" s="31">
        <v>1938.9557015892001</v>
      </c>
    </row>
    <row r="550" spans="1:12" ht="14.25">
      <c r="A550" s="33">
        <v>35543</v>
      </c>
      <c r="B550" s="37">
        <v>1378.84</v>
      </c>
      <c r="C550" s="31">
        <v>45.7989303936276</v>
      </c>
      <c r="D550" s="31">
        <v>4.7776177409754599</v>
      </c>
      <c r="E550" s="31" t="e">
        <f>COUNTIF(#REF!,"&lt;"&amp;C550)/COUNTA(#REF!)</f>
        <v>#REF!</v>
      </c>
      <c r="F550" s="29" t="s">
        <v>29</v>
      </c>
      <c r="G550" s="31">
        <v>4.1512153095152398</v>
      </c>
      <c r="H550" s="31">
        <v>0.22505578153238601</v>
      </c>
      <c r="I550" s="31">
        <v>2.28639114957473</v>
      </c>
      <c r="J550" s="31">
        <v>9.8432755731339601</v>
      </c>
      <c r="K550" s="31">
        <v>10117.288168121899</v>
      </c>
      <c r="L550" s="31">
        <v>1967.7077382663001</v>
      </c>
    </row>
    <row r="551" spans="1:12" ht="14.25">
      <c r="A551" s="33">
        <v>35544</v>
      </c>
      <c r="B551" s="37">
        <v>1380.28</v>
      </c>
      <c r="C551" s="31">
        <v>45.7112775411493</v>
      </c>
      <c r="D551" s="31">
        <v>4.7771440547160404</v>
      </c>
      <c r="E551" s="31" t="e">
        <f>COUNTIF(#REF!,"&lt;"&amp;C551)/COUNTA(#REF!)</f>
        <v>#REF!</v>
      </c>
      <c r="F551" s="29" t="s">
        <v>29</v>
      </c>
      <c r="G551" s="31">
        <v>4.1450277926234396</v>
      </c>
      <c r="H551" s="31">
        <v>0.22520113374228801</v>
      </c>
      <c r="I551" s="31">
        <v>2.2826009546271901</v>
      </c>
      <c r="J551" s="31">
        <v>9.8659878892002393</v>
      </c>
      <c r="K551" s="31">
        <v>10116.285069789699</v>
      </c>
      <c r="L551" s="31">
        <v>1978.5149563987</v>
      </c>
    </row>
    <row r="552" spans="1:12" ht="14.25">
      <c r="A552" s="33">
        <v>35545</v>
      </c>
      <c r="B552" s="37">
        <v>1364.98</v>
      </c>
      <c r="C552" s="31">
        <v>45.534659782769801</v>
      </c>
      <c r="D552" s="31">
        <v>4.7313071319472897</v>
      </c>
      <c r="E552" s="31" t="e">
        <f>COUNTIF(#REF!,"&lt;"&amp;C552)/COUNTA(#REF!)</f>
        <v>#REF!</v>
      </c>
      <c r="F552" s="29" t="s">
        <v>29</v>
      </c>
      <c r="G552" s="31">
        <v>4.1069194081610298</v>
      </c>
      <c r="H552" s="31">
        <v>0.227081905313962</v>
      </c>
      <c r="I552" s="31">
        <v>2.28073257453612</v>
      </c>
      <c r="J552" s="31">
        <v>9.9565336089500889</v>
      </c>
      <c r="K552" s="31">
        <v>10019.218836881601</v>
      </c>
      <c r="L552" s="31">
        <v>1965.4104793295</v>
      </c>
    </row>
    <row r="553" spans="1:12" ht="14.25">
      <c r="A553" s="33">
        <v>35548</v>
      </c>
      <c r="B553" s="37">
        <v>1352</v>
      </c>
      <c r="C553" s="31">
        <v>45.471864220003802</v>
      </c>
      <c r="D553" s="31">
        <v>4.6925127601736802</v>
      </c>
      <c r="E553" s="31" t="e">
        <f>COUNTIF(#REF!,"&lt;"&amp;C553)/COUNTA(#REF!)</f>
        <v>#REF!</v>
      </c>
      <c r="F553" s="29" t="s">
        <v>29</v>
      </c>
      <c r="G553" s="31">
        <v>4.0783786895757501</v>
      </c>
      <c r="H553" s="31">
        <v>0.22591510889434099</v>
      </c>
      <c r="I553" s="31">
        <v>2.2787691601700599</v>
      </c>
      <c r="J553" s="31">
        <v>9.9139093526034099</v>
      </c>
      <c r="K553" s="31">
        <v>9937.0662119093904</v>
      </c>
      <c r="L553" s="31">
        <v>1955.4429295171999</v>
      </c>
    </row>
    <row r="554" spans="1:12" ht="14.25">
      <c r="A554" s="33">
        <v>35549</v>
      </c>
      <c r="B554" s="37">
        <v>1376.77</v>
      </c>
      <c r="C554" s="31">
        <v>47.241498263674998</v>
      </c>
      <c r="D554" s="31">
        <v>4.7773778596407102</v>
      </c>
      <c r="E554" s="31" t="e">
        <f>COUNTIF(#REF!,"&lt;"&amp;C554)/COUNTA(#REF!)</f>
        <v>#REF!</v>
      </c>
      <c r="F554" s="29" t="s">
        <v>29</v>
      </c>
      <c r="G554" s="31">
        <v>4.2192151894347401</v>
      </c>
      <c r="H554" s="31">
        <v>0.21890016824818301</v>
      </c>
      <c r="I554" s="31">
        <v>2.2757778335530801</v>
      </c>
      <c r="J554" s="31">
        <v>9.6186967383552897</v>
      </c>
      <c r="K554" s="31">
        <v>10116.780185122499</v>
      </c>
      <c r="L554" s="31">
        <v>1974.3264065585001</v>
      </c>
    </row>
    <row r="555" spans="1:12" ht="14.25">
      <c r="A555" s="33">
        <v>35550</v>
      </c>
      <c r="B555" s="37">
        <v>1393.75</v>
      </c>
      <c r="C555" s="31">
        <v>47.892813410773698</v>
      </c>
      <c r="D555" s="31">
        <v>4.8416027123358401</v>
      </c>
      <c r="E555" s="31" t="e">
        <f>COUNTIF(#REF!,"&lt;"&amp;C555)/COUNTA(#REF!)</f>
        <v>#REF!</v>
      </c>
      <c r="F555" s="29" t="s">
        <v>29</v>
      </c>
      <c r="G555" s="31">
        <v>4.29064466939022</v>
      </c>
      <c r="H555" s="31">
        <v>0.21400791120346299</v>
      </c>
      <c r="I555" s="31">
        <v>2.27410708551727</v>
      </c>
      <c r="J555" s="31">
        <v>9.4106347307204601</v>
      </c>
      <c r="K555" s="31">
        <v>10262.8749854584</v>
      </c>
      <c r="L555" s="31">
        <v>2010.9551936705</v>
      </c>
    </row>
    <row r="556" spans="1:12" ht="14.25">
      <c r="A556" s="33">
        <v>35555</v>
      </c>
      <c r="B556" s="37">
        <v>1448.93</v>
      </c>
      <c r="C556" s="31">
        <v>49.769126848659603</v>
      </c>
      <c r="D556" s="31">
        <v>5.0301076914332503</v>
      </c>
      <c r="E556" s="31" t="e">
        <f>COUNTIF(#REF!,"&lt;"&amp;C556)/COUNTA(#REF!)</f>
        <v>#REF!</v>
      </c>
      <c r="F556" s="29" t="s">
        <v>29</v>
      </c>
      <c r="G556" s="31">
        <v>4.4569544374335202</v>
      </c>
      <c r="H556" s="31">
        <v>0.21400791120346299</v>
      </c>
      <c r="I556" s="31">
        <v>2.27410708551727</v>
      </c>
      <c r="J556" s="31">
        <v>9.4106347307204601</v>
      </c>
      <c r="K556" s="31">
        <v>10662.4540400727</v>
      </c>
      <c r="L556" s="31">
        <v>2085.9580189559001</v>
      </c>
    </row>
    <row r="557" spans="1:12" ht="14.25">
      <c r="A557" s="33">
        <v>35556</v>
      </c>
      <c r="B557" s="37">
        <v>1482.99</v>
      </c>
      <c r="C557" s="31">
        <v>50.950724078878402</v>
      </c>
      <c r="D557" s="31">
        <v>5.1689570155253799</v>
      </c>
      <c r="E557" s="31" t="e">
        <f>COUNTIF(#REF!,"&lt;"&amp;C557)/COUNTA(#REF!)</f>
        <v>#REF!</v>
      </c>
      <c r="F557" s="29" t="s">
        <v>29</v>
      </c>
      <c r="G557" s="31">
        <v>4.5841604461743604</v>
      </c>
      <c r="H557" s="31">
        <v>0.21375037668239699</v>
      </c>
      <c r="I557" s="31">
        <v>2.2617825873003499</v>
      </c>
      <c r="J557" s="31">
        <v>9.4505271144353706</v>
      </c>
      <c r="K557" s="31">
        <v>10982.4852250002</v>
      </c>
      <c r="L557" s="31">
        <v>2164.7537345810997</v>
      </c>
    </row>
    <row r="558" spans="1:12" ht="14.25">
      <c r="A558" s="33">
        <v>35557</v>
      </c>
      <c r="B558" s="37">
        <v>1495.46</v>
      </c>
      <c r="C558" s="31">
        <v>51.330502360030103</v>
      </c>
      <c r="D558" s="31">
        <v>5.2082739089234202</v>
      </c>
      <c r="E558" s="31" t="e">
        <f>COUNTIF(#REF!,"&lt;"&amp;C558)/COUNTA(#REF!)</f>
        <v>#REF!</v>
      </c>
      <c r="F558" s="29" t="s">
        <v>29</v>
      </c>
      <c r="G558" s="31">
        <v>4.6171439367230303</v>
      </c>
      <c r="H558" s="31">
        <v>0.213680771749478</v>
      </c>
      <c r="I558" s="31">
        <v>2.2610460682461602</v>
      </c>
      <c r="J558" s="31">
        <v>9.4505271144353706</v>
      </c>
      <c r="K558" s="31">
        <v>11066.021845548601</v>
      </c>
      <c r="L558" s="31">
        <v>2189.3240844043999</v>
      </c>
    </row>
    <row r="559" spans="1:12" ht="14.25">
      <c r="A559" s="33">
        <v>35558</v>
      </c>
      <c r="B559" s="37">
        <v>1405.18</v>
      </c>
      <c r="C559" s="31">
        <v>48.317673860107</v>
      </c>
      <c r="D559" s="31">
        <v>4.9052240523671804</v>
      </c>
      <c r="E559" s="31" t="e">
        <f>COUNTIF(#REF!,"&lt;"&amp;C559)/COUNTA(#REF!)</f>
        <v>#REF!</v>
      </c>
      <c r="F559" s="29" t="s">
        <v>29</v>
      </c>
      <c r="G559" s="31">
        <v>4.3401024396650199</v>
      </c>
      <c r="H559" s="31">
        <v>0.213643892975553</v>
      </c>
      <c r="I559" s="31">
        <v>2.2589502577445399</v>
      </c>
      <c r="J559" s="31">
        <v>9.4576625688458797</v>
      </c>
      <c r="K559" s="31">
        <v>10432.708395498399</v>
      </c>
      <c r="L559" s="31">
        <v>2064.5668128636999</v>
      </c>
    </row>
    <row r="560" spans="1:12" ht="14.25">
      <c r="A560" s="33">
        <v>35559</v>
      </c>
      <c r="B560" s="37">
        <v>1467.23</v>
      </c>
      <c r="C560" s="31">
        <v>50.3439185032327</v>
      </c>
      <c r="D560" s="31">
        <v>5.1113288996725297</v>
      </c>
      <c r="E560" s="31" t="e">
        <f>COUNTIF(#REF!,"&lt;"&amp;C560)/COUNTA(#REF!)</f>
        <v>#REF!</v>
      </c>
      <c r="F560" s="29" t="s">
        <v>29</v>
      </c>
      <c r="G560" s="31">
        <v>4.5215249140795404</v>
      </c>
      <c r="H560" s="31">
        <v>0.213643892975553</v>
      </c>
      <c r="I560" s="31">
        <v>2.2589502577445399</v>
      </c>
      <c r="J560" s="31">
        <v>9.4576625688458797</v>
      </c>
      <c r="K560" s="31">
        <v>10871.063860586301</v>
      </c>
      <c r="L560" s="31">
        <v>2163.1077220954999</v>
      </c>
    </row>
    <row r="561" spans="1:12" ht="14.25">
      <c r="A561" s="33">
        <v>35562</v>
      </c>
      <c r="B561" s="37">
        <v>1500.4</v>
      </c>
      <c r="C561" s="31">
        <v>51.472717028727203</v>
      </c>
      <c r="D561" s="31">
        <v>5.22476999245744</v>
      </c>
      <c r="E561" s="31" t="e">
        <f>COUNTIF(#REF!,"&lt;"&amp;C561)/COUNTA(#REF!)</f>
        <v>#REF!</v>
      </c>
      <c r="F561" s="29" t="s">
        <v>29</v>
      </c>
      <c r="G561" s="31">
        <v>4.6210532652310103</v>
      </c>
      <c r="H561" s="31">
        <v>0.21339615243316801</v>
      </c>
      <c r="I561" s="31">
        <v>2.2563307887099699</v>
      </c>
      <c r="J561" s="31">
        <v>9.4576625688458797</v>
      </c>
      <c r="K561" s="31">
        <v>11112.336803158702</v>
      </c>
      <c r="L561" s="31">
        <v>2208.0964180041001</v>
      </c>
    </row>
    <row r="562" spans="1:12" ht="14.25">
      <c r="A562" s="33">
        <v>35563</v>
      </c>
      <c r="B562" s="37">
        <v>1464.28</v>
      </c>
      <c r="C562" s="31">
        <v>50.252796447223403</v>
      </c>
      <c r="D562" s="31">
        <v>5.0999064094859197</v>
      </c>
      <c r="E562" s="31" t="e">
        <f>COUNTIF(#REF!,"&lt;"&amp;C562)/COUNTA(#REF!)</f>
        <v>#REF!</v>
      </c>
      <c r="F562" s="29" t="s">
        <v>29</v>
      </c>
      <c r="G562" s="31">
        <v>4.5112952397905604</v>
      </c>
      <c r="H562" s="31">
        <v>0.212336500794676</v>
      </c>
      <c r="I562" s="31">
        <v>2.2451266287943601</v>
      </c>
      <c r="J562" s="31">
        <v>9.4576625688458797</v>
      </c>
      <c r="K562" s="31">
        <v>10846.769861373399</v>
      </c>
      <c r="L562" s="31">
        <v>2153.3470794571999</v>
      </c>
    </row>
    <row r="563" spans="1:12" ht="14.25">
      <c r="A563" s="33">
        <v>35564</v>
      </c>
      <c r="B563" s="37">
        <v>1379.22</v>
      </c>
      <c r="C563" s="31">
        <v>47.366301206332501</v>
      </c>
      <c r="D563" s="31">
        <v>4.8078646196274804</v>
      </c>
      <c r="E563" s="31" t="e">
        <f>COUNTIF(#REF!,"&lt;"&amp;C563)/COUNTA(#REF!)</f>
        <v>#REF!</v>
      </c>
      <c r="F563" s="29" t="s">
        <v>29</v>
      </c>
      <c r="G563" s="31">
        <v>4.2534619917947101</v>
      </c>
      <c r="H563" s="31">
        <v>0.212336500794676</v>
      </c>
      <c r="I563" s="31">
        <v>2.2451266287943601</v>
      </c>
      <c r="J563" s="31">
        <v>9.4576625688458797</v>
      </c>
      <c r="K563" s="31">
        <v>10225.638838536201</v>
      </c>
      <c r="L563" s="31">
        <v>2030.3898558389999</v>
      </c>
    </row>
    <row r="564" spans="1:12" ht="14.25">
      <c r="A564" s="33">
        <v>35565</v>
      </c>
      <c r="B564" s="37">
        <v>1417.67</v>
      </c>
      <c r="C564" s="31">
        <v>48.660080780722197</v>
      </c>
      <c r="D564" s="31">
        <v>4.9466345442270203</v>
      </c>
      <c r="E564" s="31" t="e">
        <f>COUNTIF(#REF!,"&lt;"&amp;C564)/COUNTA(#REF!)</f>
        <v>#REF!</v>
      </c>
      <c r="F564" s="29" t="s">
        <v>29</v>
      </c>
      <c r="G564" s="31">
        <v>4.3377929251475802</v>
      </c>
      <c r="H564" s="31">
        <v>0.21227599773155401</v>
      </c>
      <c r="I564" s="31">
        <v>2.2405499252982999</v>
      </c>
      <c r="J564" s="31">
        <v>9.4742810831716593</v>
      </c>
      <c r="K564" s="31">
        <v>10526.833273626899</v>
      </c>
      <c r="L564" s="31">
        <v>2089.2386973140001</v>
      </c>
    </row>
    <row r="565" spans="1:12" ht="14.25">
      <c r="A565" s="33">
        <v>35566</v>
      </c>
      <c r="B565" s="37">
        <v>1315.92</v>
      </c>
      <c r="C565" s="31">
        <v>45.305898016035499</v>
      </c>
      <c r="D565" s="31">
        <v>4.6131178706379004</v>
      </c>
      <c r="E565" s="31" t="e">
        <f>COUNTIF(#REF!,"&lt;"&amp;C565)/COUNTA(#REF!)</f>
        <v>#REF!</v>
      </c>
      <c r="F565" s="29" t="s">
        <v>29</v>
      </c>
      <c r="G565" s="31">
        <v>4.0432449755510698</v>
      </c>
      <c r="H565" s="31">
        <v>0.21241839552287201</v>
      </c>
      <c r="I565" s="31">
        <v>2.2378735478701999</v>
      </c>
      <c r="J565" s="31">
        <v>9.4919749029176295</v>
      </c>
      <c r="K565" s="31">
        <v>9821.6150445572603</v>
      </c>
      <c r="L565" s="31">
        <v>1934.0796207162</v>
      </c>
    </row>
    <row r="566" spans="1:12" ht="14.25">
      <c r="A566" s="33">
        <v>35569</v>
      </c>
      <c r="B566" s="37">
        <v>1344.61</v>
      </c>
      <c r="C566" s="31">
        <v>46.363913111898597</v>
      </c>
      <c r="D566" s="31">
        <v>4.73000909978827</v>
      </c>
      <c r="E566" s="31" t="e">
        <f>COUNTIF(#REF!,"&lt;"&amp;C566)/COUNTA(#REF!)</f>
        <v>#REF!</v>
      </c>
      <c r="F566" s="29" t="s">
        <v>29</v>
      </c>
      <c r="G566" s="31">
        <v>4.1400873402532898</v>
      </c>
      <c r="H566" s="31">
        <v>0.21263256354149099</v>
      </c>
      <c r="I566" s="31">
        <v>2.2359133637422799</v>
      </c>
      <c r="J566" s="31">
        <v>9.50987489003621</v>
      </c>
      <c r="K566" s="31">
        <v>10078.5842962426</v>
      </c>
      <c r="L566" s="31">
        <v>1975.1151384532</v>
      </c>
    </row>
    <row r="567" spans="1:12" ht="14.25">
      <c r="A567" s="33">
        <v>35570</v>
      </c>
      <c r="B567" s="37">
        <v>1381.12</v>
      </c>
      <c r="C567" s="31">
        <v>47.573445430707402</v>
      </c>
      <c r="D567" s="31">
        <v>4.8529293707884804</v>
      </c>
      <c r="E567" s="31" t="e">
        <f>COUNTIF(#REF!,"&lt;"&amp;C567)/COUNTA(#REF!)</f>
        <v>#REF!</v>
      </c>
      <c r="F567" s="29" t="s">
        <v>29</v>
      </c>
      <c r="G567" s="31">
        <v>4.2461509300696596</v>
      </c>
      <c r="H567" s="31">
        <v>0.21237400227469999</v>
      </c>
      <c r="I567" s="31">
        <v>2.23218239061617</v>
      </c>
      <c r="J567" s="31">
        <v>9.5141867961818303</v>
      </c>
      <c r="K567" s="31">
        <v>10343.8607649604</v>
      </c>
      <c r="L567" s="31">
        <v>2039.3993409206</v>
      </c>
    </row>
    <row r="568" spans="1:12" ht="14.25">
      <c r="A568" s="33">
        <v>35571</v>
      </c>
      <c r="B568" s="37">
        <v>1354.88</v>
      </c>
      <c r="C568" s="31">
        <v>46.707071331799597</v>
      </c>
      <c r="D568" s="31">
        <v>4.7632701691267396</v>
      </c>
      <c r="E568" s="31" t="e">
        <f>COUNTIF(#REF!,"&lt;"&amp;C568)/COUNTA(#REF!)</f>
        <v>#REF!</v>
      </c>
      <c r="F568" s="29" t="s">
        <v>29</v>
      </c>
      <c r="G568" s="31">
        <v>4.1684472340253</v>
      </c>
      <c r="H568" s="31">
        <v>0.21212393749616701</v>
      </c>
      <c r="I568" s="31">
        <v>2.2295540548068198</v>
      </c>
      <c r="J568" s="31">
        <v>9.5141867961818303</v>
      </c>
      <c r="K568" s="31">
        <v>10152.7550992013</v>
      </c>
      <c r="L568" s="31">
        <v>1999.3146983757001</v>
      </c>
    </row>
    <row r="569" spans="1:12" ht="14.25">
      <c r="A569" s="33">
        <v>35572</v>
      </c>
      <c r="B569" s="37">
        <v>1235.22</v>
      </c>
      <c r="C569" s="31">
        <v>42.621156488768897</v>
      </c>
      <c r="D569" s="31">
        <v>4.35381934696888</v>
      </c>
      <c r="E569" s="31" t="e">
        <f>COUNTIF(#REF!,"&lt;"&amp;C569)/COUNTA(#REF!)</f>
        <v>#REF!</v>
      </c>
      <c r="F569" s="29" t="s">
        <v>29</v>
      </c>
      <c r="G569" s="31">
        <v>3.8089584108534398</v>
      </c>
      <c r="H569" s="31">
        <v>0.21229342878323201</v>
      </c>
      <c r="I569" s="31">
        <v>2.22687990638024</v>
      </c>
      <c r="J569" s="31">
        <v>9.5332230613330093</v>
      </c>
      <c r="K569" s="31">
        <v>9284.6309743901693</v>
      </c>
      <c r="L569" s="31">
        <v>1828.6611252847001</v>
      </c>
    </row>
    <row r="570" spans="1:12" ht="14.25">
      <c r="A570" s="33">
        <v>35573</v>
      </c>
      <c r="B570" s="37">
        <v>1254.27</v>
      </c>
      <c r="C570" s="31">
        <v>43.279529452612401</v>
      </c>
      <c r="D570" s="31">
        <v>4.4347711442584403</v>
      </c>
      <c r="E570" s="31" t="e">
        <f>COUNTIF(#REF!,"&lt;"&amp;C570)/COUNTA(#REF!)</f>
        <v>#REF!</v>
      </c>
      <c r="F570" s="29" t="s">
        <v>29</v>
      </c>
      <c r="G570" s="31">
        <v>3.8749190539354101</v>
      </c>
      <c r="H570" s="31">
        <v>0.21269574009088901</v>
      </c>
      <c r="I570" s="31">
        <v>2.2229295458999001</v>
      </c>
      <c r="J570" s="31">
        <v>9.5682627676255798</v>
      </c>
      <c r="K570" s="31">
        <v>9467.5355791988495</v>
      </c>
      <c r="L570" s="31">
        <v>1857.6402677185001</v>
      </c>
    </row>
    <row r="571" spans="1:12" ht="14.25">
      <c r="A571" s="33">
        <v>35576</v>
      </c>
      <c r="B571" s="37">
        <v>1251.55</v>
      </c>
      <c r="C571" s="31">
        <v>43.313621137436101</v>
      </c>
      <c r="D571" s="31">
        <v>4.4615317000181998</v>
      </c>
      <c r="E571" s="31" t="e">
        <f>COUNTIF(#REF!,"&lt;"&amp;C571)/COUNTA(#REF!)</f>
        <v>#REF!</v>
      </c>
      <c r="F571" s="29" t="s">
        <v>29</v>
      </c>
      <c r="G571" s="31">
        <v>3.8811872545832502</v>
      </c>
      <c r="H571" s="31">
        <v>0.21173921052957501</v>
      </c>
      <c r="I571" s="31">
        <v>2.1989091296244099</v>
      </c>
      <c r="J571" s="31">
        <v>9.6292842517663004</v>
      </c>
      <c r="K571" s="31">
        <v>9552.0047497755695</v>
      </c>
      <c r="L571" s="31">
        <v>1899.2779851099999</v>
      </c>
    </row>
    <row r="572" spans="1:12" ht="14.25">
      <c r="A572" s="33">
        <v>35577</v>
      </c>
      <c r="B572" s="37">
        <v>1281.74</v>
      </c>
      <c r="C572" s="31">
        <v>44.355266763979898</v>
      </c>
      <c r="D572" s="31">
        <v>4.5688094634138601</v>
      </c>
      <c r="E572" s="31" t="e">
        <f>COUNTIF(#REF!,"&lt;"&amp;C572)/COUNTA(#REF!)</f>
        <v>#REF!</v>
      </c>
      <c r="F572" s="29" t="s">
        <v>29</v>
      </c>
      <c r="G572" s="31">
        <v>3.97352774468346</v>
      </c>
      <c r="H572" s="31">
        <v>0.211583721963191</v>
      </c>
      <c r="I572" s="31">
        <v>2.1972943827510401</v>
      </c>
      <c r="J572" s="31">
        <v>9.6292842517663004</v>
      </c>
      <c r="K572" s="31">
        <v>9781.6832042616097</v>
      </c>
      <c r="L572" s="31">
        <v>1942.2514600192999</v>
      </c>
    </row>
    <row r="573" spans="1:12" ht="14.25">
      <c r="A573" s="33">
        <v>35578</v>
      </c>
      <c r="B573" s="37">
        <v>1270.3499999999999</v>
      </c>
      <c r="C573" s="31">
        <v>44.040146074230897</v>
      </c>
      <c r="D573" s="31">
        <v>4.5616457500967904</v>
      </c>
      <c r="E573" s="31" t="e">
        <f>COUNTIF(#REF!,"&lt;"&amp;C573)/COUNTA(#REF!)</f>
        <v>#REF!</v>
      </c>
      <c r="F573" s="29" t="s">
        <v>29</v>
      </c>
      <c r="G573" s="31">
        <v>3.9267743875074901</v>
      </c>
      <c r="H573" s="31">
        <v>0.21209448987184501</v>
      </c>
      <c r="I573" s="31">
        <v>2.1900634063044402</v>
      </c>
      <c r="J573" s="31">
        <v>9.6843995137901899</v>
      </c>
      <c r="K573" s="31">
        <v>9790.7409562163411</v>
      </c>
      <c r="L573" s="31">
        <v>1952.6571401504998</v>
      </c>
    </row>
    <row r="574" spans="1:12" ht="14.25">
      <c r="A574" s="33">
        <v>35579</v>
      </c>
      <c r="B574" s="37">
        <v>1263.3499999999999</v>
      </c>
      <c r="C574" s="31">
        <v>43.845896536048798</v>
      </c>
      <c r="D574" s="31">
        <v>4.5418722425331701</v>
      </c>
      <c r="E574" s="31" t="e">
        <f>COUNTIF(#REF!,"&lt;"&amp;C574)/COUNTA(#REF!)</f>
        <v>#REF!</v>
      </c>
      <c r="F574" s="29" t="s">
        <v>29</v>
      </c>
      <c r="G574" s="31">
        <v>3.9097212363626501</v>
      </c>
      <c r="H574" s="31">
        <v>0.21208150562592301</v>
      </c>
      <c r="I574" s="31">
        <v>2.1899293324684401</v>
      </c>
      <c r="J574" s="31">
        <v>9.6843995137901899</v>
      </c>
      <c r="K574" s="31">
        <v>9748.3007271943807</v>
      </c>
      <c r="L574" s="31">
        <v>1942.7674196178</v>
      </c>
    </row>
    <row r="575" spans="1:12" ht="14.25">
      <c r="A575" s="33">
        <v>35580</v>
      </c>
      <c r="B575" s="37">
        <v>1285.18</v>
      </c>
      <c r="C575" s="31">
        <v>44.594664311809503</v>
      </c>
      <c r="D575" s="31">
        <v>4.6192011219517699</v>
      </c>
      <c r="E575" s="31" t="e">
        <f>COUNTIF(#REF!,"&lt;"&amp;C575)/COUNTA(#REF!)</f>
        <v>#REF!</v>
      </c>
      <c r="F575" s="29" t="s">
        <v>29</v>
      </c>
      <c r="G575" s="31">
        <v>3.97611067087256</v>
      </c>
      <c r="H575" s="31">
        <v>0.211921336707422</v>
      </c>
      <c r="I575" s="31">
        <v>2.1882754465638699</v>
      </c>
      <c r="J575" s="31">
        <v>9.6843995137901899</v>
      </c>
      <c r="K575" s="31">
        <v>9914.2730688225911</v>
      </c>
      <c r="L575" s="31">
        <v>1976.2633778617001</v>
      </c>
    </row>
    <row r="576" spans="1:12" ht="14.25">
      <c r="A576" s="33">
        <v>35583</v>
      </c>
      <c r="B576" s="37">
        <v>1336.28</v>
      </c>
      <c r="C576" s="31">
        <v>46.401217980198503</v>
      </c>
      <c r="D576" s="31">
        <v>4.8061931867562304</v>
      </c>
      <c r="E576" s="31" t="e">
        <f>COUNTIF(#REF!,"&lt;"&amp;C576)/COUNTA(#REF!)</f>
        <v>#REF!</v>
      </c>
      <c r="F576" s="29" t="s">
        <v>29</v>
      </c>
      <c r="G576" s="31">
        <v>4.1366276927832404</v>
      </c>
      <c r="H576" s="31">
        <v>0.21181767665588699</v>
      </c>
      <c r="I576" s="31">
        <v>2.1872050647463199</v>
      </c>
      <c r="J576" s="31">
        <v>9.6843995137901899</v>
      </c>
      <c r="K576" s="31">
        <v>10315.617444880199</v>
      </c>
      <c r="L576" s="31">
        <v>2061.0901798914001</v>
      </c>
    </row>
    <row r="577" spans="1:12" ht="14.25">
      <c r="A577" s="33">
        <v>35584</v>
      </c>
      <c r="B577" s="37">
        <v>1338.76</v>
      </c>
      <c r="C577" s="31">
        <v>46.5222195406296</v>
      </c>
      <c r="D577" s="31">
        <v>4.8225741142485301</v>
      </c>
      <c r="E577" s="31" t="e">
        <f>COUNTIF(#REF!,"&lt;"&amp;C577)/COUNTA(#REF!)</f>
        <v>#REF!</v>
      </c>
      <c r="F577" s="29" t="s">
        <v>29</v>
      </c>
      <c r="G577" s="31">
        <v>4.1503143310492199</v>
      </c>
      <c r="H577" s="31">
        <v>0.21154504332707999</v>
      </c>
      <c r="I577" s="31">
        <v>2.1821344741079698</v>
      </c>
      <c r="J577" s="31">
        <v>9.6944091135151709</v>
      </c>
      <c r="K577" s="31">
        <v>10356.118422457501</v>
      </c>
      <c r="L577" s="31">
        <v>2083.8991138976999</v>
      </c>
    </row>
    <row r="578" spans="1:12" ht="14.25">
      <c r="A578" s="33">
        <v>35585</v>
      </c>
      <c r="B578" s="37">
        <v>1361.19</v>
      </c>
      <c r="C578" s="31">
        <v>47.238868748734198</v>
      </c>
      <c r="D578" s="31">
        <v>4.9019998647209997</v>
      </c>
      <c r="E578" s="31" t="e">
        <f>COUNTIF(#REF!,"&lt;"&amp;C578)/COUNTA(#REF!)</f>
        <v>#REF!</v>
      </c>
      <c r="F578" s="29" t="s">
        <v>29</v>
      </c>
      <c r="G578" s="31">
        <v>4.2170965097728796</v>
      </c>
      <c r="H578" s="31">
        <v>0.21139632134404701</v>
      </c>
      <c r="I578" s="31">
        <v>2.1778308389355798</v>
      </c>
      <c r="J578" s="31">
        <v>9.7067374363826602</v>
      </c>
      <c r="K578" s="31">
        <v>10534.5796241151</v>
      </c>
      <c r="L578" s="31">
        <v>2126.1763618095997</v>
      </c>
    </row>
    <row r="579" spans="1:12" ht="14.25">
      <c r="A579" s="33">
        <v>35586</v>
      </c>
      <c r="B579" s="37">
        <v>1360.23</v>
      </c>
      <c r="C579" s="31">
        <v>47.219094504953901</v>
      </c>
      <c r="D579" s="31">
        <v>4.8991667074599601</v>
      </c>
      <c r="E579" s="31" t="e">
        <f>COUNTIF(#REF!,"&lt;"&amp;C579)/COUNTA(#REF!)</f>
        <v>#REF!</v>
      </c>
      <c r="F579" s="29" t="s">
        <v>29</v>
      </c>
      <c r="G579" s="31">
        <v>4.2145490023028103</v>
      </c>
      <c r="H579" s="31">
        <v>0.21134149583857201</v>
      </c>
      <c r="I579" s="31">
        <v>2.1772660198515799</v>
      </c>
      <c r="J579" s="31">
        <v>9.7067374363826602</v>
      </c>
      <c r="K579" s="31">
        <v>10528.4910640218</v>
      </c>
      <c r="L579" s="31">
        <v>2127.8195795720003</v>
      </c>
    </row>
    <row r="580" spans="1:12" ht="14.25">
      <c r="A580" s="33">
        <v>35587</v>
      </c>
      <c r="B580" s="37">
        <v>1275.3</v>
      </c>
      <c r="C580" s="31">
        <v>44.319561904062702</v>
      </c>
      <c r="D580" s="31">
        <v>4.6043697531253898</v>
      </c>
      <c r="E580" s="31" t="e">
        <f>COUNTIF(#REF!,"&lt;"&amp;C580)/COUNTA(#REF!)</f>
        <v>#REF!</v>
      </c>
      <c r="F580" s="29" t="s">
        <v>29</v>
      </c>
      <c r="G580" s="31">
        <v>3.9644025670486198</v>
      </c>
      <c r="H580" s="31">
        <v>0.210509568099739</v>
      </c>
      <c r="I580" s="31">
        <v>2.1648231050178</v>
      </c>
      <c r="J580" s="31">
        <v>9.72410020993415</v>
      </c>
      <c r="K580" s="31">
        <v>9927.1494075516293</v>
      </c>
      <c r="L580" s="31">
        <v>2010.3765871517999</v>
      </c>
    </row>
    <row r="581" spans="1:12" ht="14.25">
      <c r="A581" s="33">
        <v>35590</v>
      </c>
      <c r="B581" s="37">
        <v>1274.92</v>
      </c>
      <c r="C581" s="31">
        <v>44.201864687519503</v>
      </c>
      <c r="D581" s="31">
        <v>4.5931742784496601</v>
      </c>
      <c r="E581" s="31" t="e">
        <f>COUNTIF(#REF!,"&lt;"&amp;C581)/COUNTA(#REF!)</f>
        <v>#REF!</v>
      </c>
      <c r="F581" s="29" t="s">
        <v>29</v>
      </c>
      <c r="G581" s="31">
        <v>3.9539981164157201</v>
      </c>
      <c r="H581" s="31">
        <v>0.208973809590425</v>
      </c>
      <c r="I581" s="31">
        <v>2.1490297824876099</v>
      </c>
      <c r="J581" s="31">
        <v>9.72410020993415</v>
      </c>
      <c r="K581" s="31">
        <v>9903.0116523856796</v>
      </c>
      <c r="L581" s="31">
        <v>2002.3636197489002</v>
      </c>
    </row>
    <row r="582" spans="1:12" ht="14.25">
      <c r="A582" s="33">
        <v>35591</v>
      </c>
      <c r="B582" s="37">
        <v>1241.74</v>
      </c>
      <c r="C582" s="31">
        <v>43.0290279960441</v>
      </c>
      <c r="D582" s="31">
        <v>4.4721153628317802</v>
      </c>
      <c r="E582" s="31" t="e">
        <f>COUNTIF(#REF!,"&lt;"&amp;C582)/COUNTA(#REF!)</f>
        <v>#REF!</v>
      </c>
      <c r="F582" s="29" t="s">
        <v>29</v>
      </c>
      <c r="G582" s="31">
        <v>3.84972168922685</v>
      </c>
      <c r="H582" s="31">
        <v>0.208928911812028</v>
      </c>
      <c r="I582" s="31">
        <v>2.1485680659541799</v>
      </c>
      <c r="J582" s="31">
        <v>9.72410020993415</v>
      </c>
      <c r="K582" s="31">
        <v>9642.0052591351996</v>
      </c>
      <c r="L582" s="31">
        <v>1938.1911092954999</v>
      </c>
    </row>
    <row r="583" spans="1:12" ht="14.25">
      <c r="A583" s="33">
        <v>35592</v>
      </c>
      <c r="B583" s="37">
        <v>1220.4000000000001</v>
      </c>
      <c r="C583" s="31">
        <v>42.313579257754299</v>
      </c>
      <c r="D583" s="31">
        <v>4.4005468602810698</v>
      </c>
      <c r="E583" s="31" t="e">
        <f>COUNTIF(#REF!,"&lt;"&amp;C583)/COUNTA(#REF!)</f>
        <v>#REF!</v>
      </c>
      <c r="F583" s="29" t="s">
        <v>29</v>
      </c>
      <c r="G583" s="31">
        <v>3.7876100855249999</v>
      </c>
      <c r="H583" s="31">
        <v>0.20824141929443701</v>
      </c>
      <c r="I583" s="31">
        <v>2.1414980800146202</v>
      </c>
      <c r="J583" s="31">
        <v>9.72410020993415</v>
      </c>
      <c r="K583" s="31">
        <v>9487.7015746377911</v>
      </c>
      <c r="L583" s="31">
        <v>1909.1480084389002</v>
      </c>
    </row>
    <row r="584" spans="1:12" ht="14.25">
      <c r="A584" s="33">
        <v>35593</v>
      </c>
      <c r="B584" s="37">
        <v>1212.77</v>
      </c>
      <c r="C584" s="31">
        <v>42.062472575042598</v>
      </c>
      <c r="D584" s="31">
        <v>4.3769420958904499</v>
      </c>
      <c r="E584" s="31" t="e">
        <f>COUNTIF(#REF!,"&lt;"&amp;C584)/COUNTA(#REF!)</f>
        <v>#REF!</v>
      </c>
      <c r="F584" s="29" t="s">
        <v>29</v>
      </c>
      <c r="G584" s="31">
        <v>3.7703015761248602</v>
      </c>
      <c r="H584" s="31">
        <v>0.20829900618833799</v>
      </c>
      <c r="I584" s="31">
        <v>2.1405190181784901</v>
      </c>
      <c r="J584" s="31">
        <v>9.73123828470316</v>
      </c>
      <c r="K584" s="31">
        <v>9451.6809256492306</v>
      </c>
      <c r="L584" s="31">
        <v>1897.9008536155</v>
      </c>
    </row>
    <row r="585" spans="1:12" ht="14.25">
      <c r="A585" s="33">
        <v>35594</v>
      </c>
      <c r="B585" s="37">
        <v>1243.98</v>
      </c>
      <c r="C585" s="31">
        <v>43.107964766812103</v>
      </c>
      <c r="D585" s="31">
        <v>4.4864279322574001</v>
      </c>
      <c r="E585" s="31" t="e">
        <f>COUNTIF(#REF!,"&lt;"&amp;C585)/COUNTA(#REF!)</f>
        <v>#REF!</v>
      </c>
      <c r="F585" s="29" t="s">
        <v>29</v>
      </c>
      <c r="G585" s="31">
        <v>3.8645924422092199</v>
      </c>
      <c r="H585" s="31">
        <v>0.20829900618833799</v>
      </c>
      <c r="I585" s="31">
        <v>2.1405190181784901</v>
      </c>
      <c r="J585" s="31">
        <v>9.73123828470316</v>
      </c>
      <c r="K585" s="31">
        <v>9688.1074463906989</v>
      </c>
      <c r="L585" s="31">
        <v>1957.6214614348</v>
      </c>
    </row>
    <row r="586" spans="1:12" ht="14.25">
      <c r="A586" s="33">
        <v>35597</v>
      </c>
      <c r="B586" s="37">
        <v>1261.47</v>
      </c>
      <c r="C586" s="31">
        <v>43.692604813363801</v>
      </c>
      <c r="D586" s="31">
        <v>4.5465825428468403</v>
      </c>
      <c r="E586" s="31" t="e">
        <f>COUNTIF(#REF!,"&lt;"&amp;C586)/COUNTA(#REF!)</f>
        <v>#REF!</v>
      </c>
      <c r="F586" s="29" t="s">
        <v>29</v>
      </c>
      <c r="G586" s="31">
        <v>3.92684801014589</v>
      </c>
      <c r="H586" s="31">
        <v>0.20809636071664001</v>
      </c>
      <c r="I586" s="31">
        <v>2.1313899575051498</v>
      </c>
      <c r="J586" s="31">
        <v>9.7634109602459702</v>
      </c>
      <c r="K586" s="31">
        <v>9854.5834324275911</v>
      </c>
      <c r="L586" s="31">
        <v>2002.8339215126</v>
      </c>
    </row>
    <row r="587" spans="1:12" ht="14.25">
      <c r="A587" s="33">
        <v>35598</v>
      </c>
      <c r="B587" s="37">
        <v>1245.93</v>
      </c>
      <c r="C587" s="31">
        <v>43.232938944342798</v>
      </c>
      <c r="D587" s="31">
        <v>4.5021415920565904</v>
      </c>
      <c r="E587" s="31" t="e">
        <f>COUNTIF(#REF!,"&lt;"&amp;C587)/COUNTA(#REF!)</f>
        <v>#REF!</v>
      </c>
      <c r="F587" s="29" t="s">
        <v>29</v>
      </c>
      <c r="G587" s="31">
        <v>3.88687092795394</v>
      </c>
      <c r="H587" s="31">
        <v>0.20766956103696599</v>
      </c>
      <c r="I587" s="31">
        <v>2.1254648003849002</v>
      </c>
      <c r="J587" s="31">
        <v>9.7705481172569311</v>
      </c>
      <c r="K587" s="31">
        <v>9759.6625728454001</v>
      </c>
      <c r="L587" s="31">
        <v>1981.5026559728001</v>
      </c>
    </row>
    <row r="588" spans="1:12" ht="14.25">
      <c r="A588" s="33">
        <v>35599</v>
      </c>
      <c r="B588" s="37">
        <v>1232.68</v>
      </c>
      <c r="C588" s="31">
        <v>42.759525628541901</v>
      </c>
      <c r="D588" s="31">
        <v>4.4687359630208201</v>
      </c>
      <c r="E588" s="31" t="e">
        <f>COUNTIF(#REF!,"&lt;"&amp;C588)/COUNTA(#REF!)</f>
        <v>#REF!</v>
      </c>
      <c r="F588" s="29" t="s">
        <v>29</v>
      </c>
      <c r="G588" s="31">
        <v>3.86006260393291</v>
      </c>
      <c r="H588" s="31">
        <v>0.20798617269613501</v>
      </c>
      <c r="I588" s="31">
        <v>2.1206545632506102</v>
      </c>
      <c r="J588" s="31">
        <v>9.8076403531429914</v>
      </c>
      <c r="K588" s="31">
        <v>9701.3015777078599</v>
      </c>
      <c r="L588" s="31">
        <v>1974.0530401082999</v>
      </c>
    </row>
    <row r="589" spans="1:12" ht="14.25">
      <c r="A589" s="33">
        <v>35600</v>
      </c>
      <c r="B589" s="37">
        <v>1230.74</v>
      </c>
      <c r="C589" s="31">
        <v>42.659800710125303</v>
      </c>
      <c r="D589" s="31">
        <v>4.4653983015694401</v>
      </c>
      <c r="E589" s="31" t="e">
        <f>COUNTIF(#REF!,"&lt;"&amp;C589)/COUNTA(#REF!)</f>
        <v>#REF!</v>
      </c>
      <c r="F589" s="29" t="s">
        <v>29</v>
      </c>
      <c r="G589" s="31">
        <v>3.8577347550273999</v>
      </c>
      <c r="H589" s="31">
        <v>0.20794557437414499</v>
      </c>
      <c r="I589" s="31">
        <v>2.1166488784076001</v>
      </c>
      <c r="J589" s="31">
        <v>9.8242829264429901</v>
      </c>
      <c r="K589" s="31">
        <v>9696.0074881186392</v>
      </c>
      <c r="L589" s="31">
        <v>1967.9937188554998</v>
      </c>
    </row>
    <row r="590" spans="1:12" ht="14.25">
      <c r="A590" s="33">
        <v>35601</v>
      </c>
      <c r="B590" s="37">
        <v>1291.2</v>
      </c>
      <c r="C590" s="31">
        <v>44.704764218859999</v>
      </c>
      <c r="D590" s="31">
        <v>4.6771089917058299</v>
      </c>
      <c r="E590" s="31" t="e">
        <f>COUNTIF(#REF!,"&lt;"&amp;C590)/COUNTA(#REF!)</f>
        <v>#REF!</v>
      </c>
      <c r="F590" s="29" t="s">
        <v>29</v>
      </c>
      <c r="G590" s="31">
        <v>4.0388143565028196</v>
      </c>
      <c r="H590" s="31">
        <v>0.207986242294628</v>
      </c>
      <c r="I590" s="31">
        <v>2.1169570047675199</v>
      </c>
      <c r="J590" s="31">
        <v>9.8247740424689898</v>
      </c>
      <c r="K590" s="31">
        <v>10171.703235577501</v>
      </c>
      <c r="L590" s="31">
        <v>2075.5117959652998</v>
      </c>
    </row>
    <row r="591" spans="1:12" ht="14.25">
      <c r="A591" s="33">
        <v>35604</v>
      </c>
      <c r="B591" s="37">
        <v>1283.5</v>
      </c>
      <c r="C591" s="31">
        <v>44.437858195759397</v>
      </c>
      <c r="D591" s="31">
        <v>4.64914246020692</v>
      </c>
      <c r="E591" s="31" t="e">
        <f>COUNTIF(#REF!,"&lt;"&amp;C591)/COUNTA(#REF!)</f>
        <v>#REF!</v>
      </c>
      <c r="F591" s="29" t="s">
        <v>29</v>
      </c>
      <c r="G591" s="31">
        <v>4.0152046629957399</v>
      </c>
      <c r="H591" s="31">
        <v>0.208035081285499</v>
      </c>
      <c r="I591" s="31">
        <v>2.1159953334160799</v>
      </c>
      <c r="J591" s="31">
        <v>9.8315472628971001</v>
      </c>
      <c r="K591" s="31">
        <v>10117.931596784301</v>
      </c>
      <c r="L591" s="31">
        <v>2068.1568724772001</v>
      </c>
    </row>
    <row r="592" spans="1:12" ht="14.25">
      <c r="A592" s="33">
        <v>35605</v>
      </c>
      <c r="B592" s="37">
        <v>1303.93</v>
      </c>
      <c r="C592" s="31">
        <v>45.086847652716699</v>
      </c>
      <c r="D592" s="31">
        <v>4.7163210807707596</v>
      </c>
      <c r="E592" s="31" t="e">
        <f>COUNTIF(#REF!,"&lt;"&amp;C592)/COUNTA(#REF!)</f>
        <v>#REF!</v>
      </c>
      <c r="F592" s="29" t="s">
        <v>29</v>
      </c>
      <c r="G592" s="31">
        <v>4.0713307512569301</v>
      </c>
      <c r="H592" s="31">
        <v>0.20784040291382899</v>
      </c>
      <c r="I592" s="31">
        <v>2.1140151937039402</v>
      </c>
      <c r="J592" s="31">
        <v>9.8315472628971001</v>
      </c>
      <c r="K592" s="31">
        <v>10263.138105714101</v>
      </c>
      <c r="L592" s="31">
        <v>2105.9908396761998</v>
      </c>
    </row>
    <row r="593" spans="1:12" ht="14.25">
      <c r="A593" s="33">
        <v>35606</v>
      </c>
      <c r="B593" s="37">
        <v>1297.5899999999999</v>
      </c>
      <c r="C593" s="31">
        <v>44.843459321596903</v>
      </c>
      <c r="D593" s="31">
        <v>4.7047974170088001</v>
      </c>
      <c r="E593" s="31" t="e">
        <f>COUNTIF(#REF!,"&lt;"&amp;C593)/COUNTA(#REF!)</f>
        <v>#REF!</v>
      </c>
      <c r="F593" s="29" t="s">
        <v>29</v>
      </c>
      <c r="G593" s="31">
        <v>4.05683491290395</v>
      </c>
      <c r="H593" s="31">
        <v>0.20816677528257299</v>
      </c>
      <c r="I593" s="31">
        <v>2.1107268553621599</v>
      </c>
      <c r="J593" s="31">
        <v>9.8623265608119404</v>
      </c>
      <c r="K593" s="31">
        <v>10248.627332709901</v>
      </c>
      <c r="L593" s="31">
        <v>2105.9496510835002</v>
      </c>
    </row>
    <row r="594" spans="1:12" ht="14.25">
      <c r="A594" s="33">
        <v>35607</v>
      </c>
      <c r="B594" s="37">
        <v>1284.46</v>
      </c>
      <c r="C594" s="31">
        <v>44.242205247852198</v>
      </c>
      <c r="D594" s="31">
        <v>4.65799080853873</v>
      </c>
      <c r="E594" s="31" t="e">
        <f>COUNTIF(#REF!,"&lt;"&amp;C594)/COUNTA(#REF!)</f>
        <v>#REF!</v>
      </c>
      <c r="F594" s="29" t="s">
        <v>29</v>
      </c>
      <c r="G594" s="31">
        <v>4.0153588607584698</v>
      </c>
      <c r="H594" s="31">
        <v>0.20845294712472401</v>
      </c>
      <c r="I594" s="31">
        <v>2.1048405346985999</v>
      </c>
      <c r="J594" s="31">
        <v>9.9035030772330401</v>
      </c>
      <c r="K594" s="31">
        <v>10186.7769020914</v>
      </c>
      <c r="L594" s="31">
        <v>2091.4064334631998</v>
      </c>
    </row>
    <row r="595" spans="1:12" ht="14.25">
      <c r="A595" s="33">
        <v>35608</v>
      </c>
      <c r="B595" s="37">
        <v>1250.27</v>
      </c>
      <c r="C595" s="31">
        <v>43.159219498808199</v>
      </c>
      <c r="D595" s="31">
        <v>4.55384394703922</v>
      </c>
      <c r="E595" s="31" t="e">
        <f>COUNTIF(#REF!,"&lt;"&amp;C595)/COUNTA(#REF!)</f>
        <v>#REF!</v>
      </c>
      <c r="F595" s="29" t="s">
        <v>29</v>
      </c>
      <c r="G595" s="31">
        <v>3.92513559673985</v>
      </c>
      <c r="H595" s="31">
        <v>0.20875118501568399</v>
      </c>
      <c r="I595" s="31">
        <v>2.0994494825231902</v>
      </c>
      <c r="J595" s="31">
        <v>9.9431392254696895</v>
      </c>
      <c r="K595" s="31">
        <v>9984.7053373506496</v>
      </c>
      <c r="L595" s="31">
        <v>2061.7899544293</v>
      </c>
    </row>
    <row r="596" spans="1:12" ht="14.25">
      <c r="A596" s="33">
        <v>35613</v>
      </c>
      <c r="B596" s="37">
        <v>1199.06</v>
      </c>
      <c r="C596" s="31">
        <v>41.370663939369798</v>
      </c>
      <c r="D596" s="31">
        <v>4.0641737766436599</v>
      </c>
      <c r="E596" s="31" t="e">
        <f>COUNTIF(#REF!,"&lt;"&amp;C596)/COUNTA(#REF!)</f>
        <v>#REF!</v>
      </c>
      <c r="F596" s="29" t="s">
        <v>29</v>
      </c>
      <c r="G596" s="31">
        <v>3.76321617475686</v>
      </c>
      <c r="H596" s="31">
        <v>0.20857263701418699</v>
      </c>
      <c r="I596" s="31">
        <v>2.2526695018336702</v>
      </c>
      <c r="J596" s="31">
        <v>9.2589097887821001</v>
      </c>
      <c r="K596" s="31">
        <v>9570.5101336572498</v>
      </c>
      <c r="L596" s="31">
        <v>1985.0071100974999</v>
      </c>
    </row>
    <row r="597" spans="1:12" ht="14.25">
      <c r="A597" s="33">
        <v>35614</v>
      </c>
      <c r="B597" s="37">
        <v>1150.6199999999999</v>
      </c>
      <c r="C597" s="31">
        <v>39.671799101016497</v>
      </c>
      <c r="D597" s="31">
        <v>3.90531639364514</v>
      </c>
      <c r="E597" s="31" t="e">
        <f>COUNTIF(#REF!,"&lt;"&amp;C597)/COUNTA(#REF!)</f>
        <v>#REF!</v>
      </c>
      <c r="F597" s="29" t="s">
        <v>29</v>
      </c>
      <c r="G597" s="31">
        <v>3.6222158576410601</v>
      </c>
      <c r="H597" s="31">
        <v>0.20829840105340899</v>
      </c>
      <c r="I597" s="31">
        <v>2.2444416323037202</v>
      </c>
      <c r="J597" s="31">
        <v>9.2806334571333498</v>
      </c>
      <c r="K597" s="31">
        <v>9245.8968688592595</v>
      </c>
      <c r="L597" s="31">
        <v>1915.818029239</v>
      </c>
    </row>
    <row r="598" spans="1:12" ht="14.25">
      <c r="A598" s="33">
        <v>35615</v>
      </c>
      <c r="B598" s="37">
        <v>1159.3399999999999</v>
      </c>
      <c r="C598" s="31">
        <v>39.852529372965499</v>
      </c>
      <c r="D598" s="31">
        <v>3.9419410505936399</v>
      </c>
      <c r="E598" s="31" t="e">
        <f>COUNTIF(#REF!,"&lt;"&amp;C598)/COUNTA(#REF!)</f>
        <v>#REF!</v>
      </c>
      <c r="F598" s="29" t="s">
        <v>29</v>
      </c>
      <c r="G598" s="31">
        <v>3.6447910644315198</v>
      </c>
      <c r="H598" s="31">
        <v>0.20812937671560999</v>
      </c>
      <c r="I598" s="31">
        <v>2.2315479486952401</v>
      </c>
      <c r="J598" s="31">
        <v>9.326681814625621</v>
      </c>
      <c r="K598" s="31">
        <v>9348.26181589919</v>
      </c>
      <c r="L598" s="31">
        <v>1939.0507416746</v>
      </c>
    </row>
    <row r="599" spans="1:12" ht="14.25">
      <c r="A599" s="33">
        <v>35618</v>
      </c>
      <c r="B599" s="37">
        <v>1096.82</v>
      </c>
      <c r="C599" s="31">
        <v>37.807195388446303</v>
      </c>
      <c r="D599" s="31">
        <v>3.7391502597724098</v>
      </c>
      <c r="E599" s="31" t="e">
        <f>COUNTIF(#REF!,"&lt;"&amp;C599)/COUNTA(#REF!)</f>
        <v>#REF!</v>
      </c>
      <c r="F599" s="29" t="s">
        <v>29</v>
      </c>
      <c r="G599" s="31">
        <v>3.4583015313309202</v>
      </c>
      <c r="H599" s="31">
        <v>0.207487214867003</v>
      </c>
      <c r="I599" s="31">
        <v>2.2254732709217402</v>
      </c>
      <c r="J599" s="31">
        <v>9.3232849649578604</v>
      </c>
      <c r="K599" s="31">
        <v>8866.3794632198296</v>
      </c>
      <c r="L599" s="31">
        <v>1826.6400663813001</v>
      </c>
    </row>
    <row r="600" spans="1:12" ht="14.25">
      <c r="A600" s="33">
        <v>35619</v>
      </c>
      <c r="B600" s="37">
        <v>1109.67</v>
      </c>
      <c r="C600" s="31">
        <v>38.207099122994201</v>
      </c>
      <c r="D600" s="31">
        <v>3.78116544682945</v>
      </c>
      <c r="E600" s="31" t="e">
        <f>COUNTIF(#REF!,"&lt;"&amp;C600)/COUNTA(#REF!)</f>
        <v>#REF!</v>
      </c>
      <c r="F600" s="29" t="s">
        <v>29</v>
      </c>
      <c r="G600" s="31">
        <v>3.49674452501884</v>
      </c>
      <c r="H600" s="31">
        <v>0.20729795506820001</v>
      </c>
      <c r="I600" s="31">
        <v>2.2218858176712399</v>
      </c>
      <c r="J600" s="31">
        <v>9.3298203453798294</v>
      </c>
      <c r="K600" s="31">
        <v>8972.1994930436504</v>
      </c>
      <c r="L600" s="31">
        <v>1861.7070074035</v>
      </c>
    </row>
    <row r="601" spans="1:12" ht="14.25">
      <c r="A601" s="33">
        <v>35620</v>
      </c>
      <c r="B601" s="37">
        <v>1120.8399999999999</v>
      </c>
      <c r="C601" s="31">
        <v>38.454801140688303</v>
      </c>
      <c r="D601" s="31">
        <v>3.83231224218716</v>
      </c>
      <c r="E601" s="31" t="e">
        <f>COUNTIF(#REF!,"&lt;"&amp;C601)/COUNTA(#REF!)</f>
        <v>#REF!</v>
      </c>
      <c r="F601" s="29" t="s">
        <v>29</v>
      </c>
      <c r="G601" s="31">
        <v>3.5433409820738699</v>
      </c>
      <c r="H601" s="31">
        <v>0.20787430549528901</v>
      </c>
      <c r="I601" s="31">
        <v>2.2115325086684599</v>
      </c>
      <c r="J601" s="31">
        <v>9.3995591147990094</v>
      </c>
      <c r="K601" s="31">
        <v>9110.8271040078598</v>
      </c>
      <c r="L601" s="31">
        <v>1887.1138897994001</v>
      </c>
    </row>
    <row r="602" spans="1:12" ht="14.25">
      <c r="A602" s="33">
        <v>35621</v>
      </c>
      <c r="B602" s="37">
        <v>1120.1500000000001</v>
      </c>
      <c r="C602" s="31">
        <v>38.458007004738697</v>
      </c>
      <c r="D602" s="31">
        <v>3.83260496715502</v>
      </c>
      <c r="E602" s="31" t="e">
        <f>COUNTIF(#REF!,"&lt;"&amp;C602)/COUNTA(#REF!)</f>
        <v>#REF!</v>
      </c>
      <c r="F602" s="29" t="s">
        <v>29</v>
      </c>
      <c r="G602" s="31">
        <v>3.54353368693533</v>
      </c>
      <c r="H602" s="31">
        <v>0.207685853444004</v>
      </c>
      <c r="I602" s="31">
        <v>2.2095276055769002</v>
      </c>
      <c r="J602" s="31">
        <v>9.3995591147990094</v>
      </c>
      <c r="K602" s="31">
        <v>9110.8977643069302</v>
      </c>
      <c r="L602" s="31">
        <v>1886.483237227</v>
      </c>
    </row>
    <row r="603" spans="1:12" ht="14.25">
      <c r="A603" s="33">
        <v>35622</v>
      </c>
      <c r="B603" s="37">
        <v>1154.92</v>
      </c>
      <c r="C603" s="31">
        <v>39.699522488436301</v>
      </c>
      <c r="D603" s="31">
        <v>3.9590769486884501</v>
      </c>
      <c r="E603" s="31" t="e">
        <f>COUNTIF(#REF!,"&lt;"&amp;C603)/COUNTA(#REF!)</f>
        <v>#REF!</v>
      </c>
      <c r="F603" s="29" t="s">
        <v>29</v>
      </c>
      <c r="G603" s="31">
        <v>3.6585856968596802</v>
      </c>
      <c r="H603" s="31">
        <v>0.20762966324193499</v>
      </c>
      <c r="I603" s="31">
        <v>2.2065466622711298</v>
      </c>
      <c r="J603" s="31">
        <v>9.4097109656510991</v>
      </c>
      <c r="K603" s="31">
        <v>9414.6650059610402</v>
      </c>
      <c r="L603" s="31">
        <v>1959.3539383626999</v>
      </c>
    </row>
    <row r="604" spans="1:12" ht="14.25">
      <c r="A604" s="33">
        <v>35625</v>
      </c>
      <c r="B604" s="37">
        <v>1185.72</v>
      </c>
      <c r="C604" s="31">
        <v>40.695346055626104</v>
      </c>
      <c r="D604" s="31">
        <v>4.0648771648900803</v>
      </c>
      <c r="E604" s="31" t="e">
        <f>COUNTIF(#REF!,"&lt;"&amp;C604)/COUNTA(#REF!)</f>
        <v>#REF!</v>
      </c>
      <c r="F604" s="29" t="s">
        <v>29</v>
      </c>
      <c r="G604" s="31">
        <v>3.75415869230619</v>
      </c>
      <c r="H604" s="31">
        <v>0.20766164893991701</v>
      </c>
      <c r="I604" s="31">
        <v>2.2029981184407301</v>
      </c>
      <c r="J604" s="31">
        <v>9.4263198502819492</v>
      </c>
      <c r="K604" s="31">
        <v>9665.6120270020492</v>
      </c>
      <c r="L604" s="31">
        <v>2016.8031699035</v>
      </c>
    </row>
    <row r="605" spans="1:12" ht="14.25">
      <c r="A605" s="33">
        <v>35626</v>
      </c>
      <c r="B605" s="37">
        <v>1200.1099999999999</v>
      </c>
      <c r="C605" s="31">
        <v>41.119779181526397</v>
      </c>
      <c r="D605" s="31">
        <v>4.1107451873040501</v>
      </c>
      <c r="E605" s="31" t="e">
        <f>COUNTIF(#REF!,"&lt;"&amp;C605)/COUNTA(#REF!)</f>
        <v>#REF!</v>
      </c>
      <c r="F605" s="29" t="s">
        <v>29</v>
      </c>
      <c r="G605" s="31">
        <v>3.7952973065873099</v>
      </c>
      <c r="H605" s="31">
        <v>0.20761065369062401</v>
      </c>
      <c r="I605" s="31">
        <v>2.2024571305461702</v>
      </c>
      <c r="J605" s="31">
        <v>9.4263198502819492</v>
      </c>
      <c r="K605" s="31">
        <v>9773.4109738671505</v>
      </c>
      <c r="L605" s="31">
        <v>2034.5659088900202</v>
      </c>
    </row>
    <row r="606" spans="1:12" ht="14.25">
      <c r="A606" s="33">
        <v>35627</v>
      </c>
      <c r="B606" s="37">
        <v>1190.83</v>
      </c>
      <c r="C606" s="31">
        <v>40.815300545341898</v>
      </c>
      <c r="D606" s="31">
        <v>4.0780303455545504</v>
      </c>
      <c r="E606" s="31" t="e">
        <f>COUNTIF(#REF!,"&lt;"&amp;C606)/COUNTA(#REF!)</f>
        <v>#REF!</v>
      </c>
      <c r="F606" s="29" t="s">
        <v>29</v>
      </c>
      <c r="G606" s="31">
        <v>3.76514361631195</v>
      </c>
      <c r="H606" s="31">
        <v>0.207373341213302</v>
      </c>
      <c r="I606" s="31">
        <v>2.2000195285401598</v>
      </c>
      <c r="J606" s="31">
        <v>9.4259772935245714</v>
      </c>
      <c r="K606" s="31">
        <v>9696.2853587893605</v>
      </c>
      <c r="L606" s="31">
        <v>2022.40720043598</v>
      </c>
    </row>
    <row r="607" spans="1:12" ht="14.25">
      <c r="A607" s="33">
        <v>35628</v>
      </c>
      <c r="B607" s="37">
        <v>1197.23</v>
      </c>
      <c r="C607" s="31">
        <v>41.036468603162497</v>
      </c>
      <c r="D607" s="31">
        <v>4.1019449647840096</v>
      </c>
      <c r="E607" s="31" t="e">
        <f>COUNTIF(#REF!,"&lt;"&amp;C607)/COUNTA(#REF!)</f>
        <v>#REF!</v>
      </c>
      <c r="F607" s="29" t="s">
        <v>29</v>
      </c>
      <c r="G607" s="31">
        <v>3.7883540896574601</v>
      </c>
      <c r="H607" s="31">
        <v>0.20754573337749599</v>
      </c>
      <c r="I607" s="31">
        <v>2.2000195285401598</v>
      </c>
      <c r="J607" s="31">
        <v>9.4338132314313903</v>
      </c>
      <c r="K607" s="31">
        <v>9752.92694506519</v>
      </c>
      <c r="L607" s="31">
        <v>2032.5680883541199</v>
      </c>
    </row>
    <row r="608" spans="1:12" ht="14.25">
      <c r="A608" s="33">
        <v>35629</v>
      </c>
      <c r="B608" s="37">
        <v>1209.8599999999999</v>
      </c>
      <c r="C608" s="31">
        <v>41.362181480632898</v>
      </c>
      <c r="D608" s="31">
        <v>4.1768231056407696</v>
      </c>
      <c r="E608" s="31" t="e">
        <f>COUNTIF(#REF!,"&lt;"&amp;C608)/COUNTA(#REF!)</f>
        <v>#REF!</v>
      </c>
      <c r="F608" s="29" t="s">
        <v>29</v>
      </c>
      <c r="G608" s="31">
        <v>3.82535566876571</v>
      </c>
      <c r="H608" s="31">
        <v>0.20890041454283401</v>
      </c>
      <c r="I608" s="31">
        <v>2.1903888592464398</v>
      </c>
      <c r="J608" s="31">
        <v>9.5371382876144892</v>
      </c>
      <c r="K608" s="31">
        <v>9966.7497012792901</v>
      </c>
      <c r="L608" s="31">
        <v>2075.17965354122</v>
      </c>
    </row>
    <row r="609" spans="1:12" ht="14.25">
      <c r="A609" s="33">
        <v>35632</v>
      </c>
      <c r="B609" s="37">
        <v>1193.53</v>
      </c>
      <c r="C609" s="31">
        <v>40.688809362514299</v>
      </c>
      <c r="D609" s="31">
        <v>4.1201401508182203</v>
      </c>
      <c r="E609" s="31" t="e">
        <f>COUNTIF(#REF!,"&lt;"&amp;C609)/COUNTA(#REF!)</f>
        <v>#REF!</v>
      </c>
      <c r="F609" s="29" t="s">
        <v>29</v>
      </c>
      <c r="G609" s="31">
        <v>3.7685567720846702</v>
      </c>
      <c r="H609" s="31">
        <v>0.20932532106701501</v>
      </c>
      <c r="I609" s="31">
        <v>2.18831225958824</v>
      </c>
      <c r="J609" s="31">
        <v>9.5656056465361203</v>
      </c>
      <c r="K609" s="31">
        <v>9830.8117590211405</v>
      </c>
      <c r="L609" s="31">
        <v>2047.9153961454999</v>
      </c>
    </row>
    <row r="610" spans="1:12" ht="14.25">
      <c r="A610" s="33">
        <v>35633</v>
      </c>
      <c r="B610" s="37">
        <v>1208.25</v>
      </c>
      <c r="C610" s="31">
        <v>41.125863970483501</v>
      </c>
      <c r="D610" s="31">
        <v>4.1698794722217301</v>
      </c>
      <c r="E610" s="31" t="e">
        <f>COUNTIF(#REF!,"&lt;"&amp;C610)/COUNTA(#REF!)</f>
        <v>#REF!</v>
      </c>
      <c r="F610" s="29" t="s">
        <v>29</v>
      </c>
      <c r="G610" s="31">
        <v>3.8062954567266698</v>
      </c>
      <c r="H610" s="31">
        <v>0.20961683545441101</v>
      </c>
      <c r="I610" s="31">
        <v>2.1880435542271299</v>
      </c>
      <c r="J610" s="31">
        <v>9.5801034238759897</v>
      </c>
      <c r="K610" s="31">
        <v>9949.2140915267901</v>
      </c>
      <c r="L610" s="31">
        <v>2073.10170088002</v>
      </c>
    </row>
    <row r="611" spans="1:12" ht="14.25">
      <c r="A611" s="33">
        <v>35634</v>
      </c>
      <c r="B611" s="37">
        <v>1198.8599999999999</v>
      </c>
      <c r="C611" s="31">
        <v>40.782018046902898</v>
      </c>
      <c r="D611" s="31">
        <v>4.1353363449621998</v>
      </c>
      <c r="E611" s="31" t="e">
        <f>COUNTIF(#REF!,"&lt;"&amp;C611)/COUNTA(#REF!)</f>
        <v>#REF!</v>
      </c>
      <c r="F611" s="29" t="s">
        <v>29</v>
      </c>
      <c r="G611" s="31">
        <v>3.7739085345264201</v>
      </c>
      <c r="H611" s="31">
        <v>0.20918051555450401</v>
      </c>
      <c r="I611" s="31">
        <v>2.18337002434503</v>
      </c>
      <c r="J611" s="31">
        <v>9.5806259691256006</v>
      </c>
      <c r="K611" s="31">
        <v>9866.9543738179109</v>
      </c>
      <c r="L611" s="31">
        <v>2054.80643665872</v>
      </c>
    </row>
    <row r="612" spans="1:12" ht="14.25">
      <c r="A612" s="33">
        <v>35635</v>
      </c>
      <c r="B612" s="37">
        <v>1174.22</v>
      </c>
      <c r="C612" s="31">
        <v>40.070673150711201</v>
      </c>
      <c r="D612" s="31">
        <v>4.0637393225884599</v>
      </c>
      <c r="E612" s="31" t="e">
        <f>COUNTIF(#REF!,"&lt;"&amp;C612)/COUNTA(#REF!)</f>
        <v>#REF!</v>
      </c>
      <c r="F612" s="29" t="s">
        <v>29</v>
      </c>
      <c r="G612" s="31">
        <v>3.7089057049851402</v>
      </c>
      <c r="H612" s="31">
        <v>0.20854281527812599</v>
      </c>
      <c r="I612" s="31">
        <v>2.17636097215716</v>
      </c>
      <c r="J612" s="31">
        <v>9.5821795164532304</v>
      </c>
      <c r="K612" s="31">
        <v>9696.1200462240504</v>
      </c>
      <c r="L612" s="31">
        <v>2013.4870996695402</v>
      </c>
    </row>
    <row r="613" spans="1:12" ht="14.25">
      <c r="A613" s="33">
        <v>35636</v>
      </c>
      <c r="B613" s="37">
        <v>1170.8599999999999</v>
      </c>
      <c r="C613" s="31">
        <v>39.936580751752203</v>
      </c>
      <c r="D613" s="31">
        <v>4.0542656862351896</v>
      </c>
      <c r="E613" s="31" t="e">
        <f>COUNTIF(#REF!,"&lt;"&amp;C613)/COUNTA(#REF!)</f>
        <v>#REF!</v>
      </c>
      <c r="F613" s="29" t="s">
        <v>29</v>
      </c>
      <c r="G613" s="31">
        <v>3.6994918517888702</v>
      </c>
      <c r="H613" s="31">
        <v>0.208748554536067</v>
      </c>
      <c r="I613" s="31">
        <v>2.1761602430090101</v>
      </c>
      <c r="J613" s="31">
        <v>9.5925176101658298</v>
      </c>
      <c r="K613" s="31">
        <v>9674.415897715251</v>
      </c>
      <c r="L613" s="31">
        <v>2007.05155640514</v>
      </c>
    </row>
    <row r="614" spans="1:12" ht="14.25">
      <c r="A614" s="33">
        <v>35639</v>
      </c>
      <c r="B614" s="37">
        <v>1141.78</v>
      </c>
      <c r="C614" s="31">
        <v>38.788182165952897</v>
      </c>
      <c r="D614" s="31">
        <v>3.9519486632167098</v>
      </c>
      <c r="E614" s="31" t="e">
        <f>COUNTIF(#REF!,"&lt;"&amp;C614)/COUNTA(#REF!)</f>
        <v>#REF!</v>
      </c>
      <c r="F614" s="29" t="s">
        <v>29</v>
      </c>
      <c r="G614" s="31">
        <v>3.60516898777664</v>
      </c>
      <c r="H614" s="31">
        <v>0.209410262162435</v>
      </c>
      <c r="I614" s="31">
        <v>2.1757489135338099</v>
      </c>
      <c r="J614" s="31">
        <v>9.6247439610260397</v>
      </c>
      <c r="K614" s="31">
        <v>9430.1708868223504</v>
      </c>
      <c r="L614" s="31">
        <v>1953.6887646956</v>
      </c>
    </row>
    <row r="615" spans="1:12" ht="14.25">
      <c r="A615" s="33">
        <v>35640</v>
      </c>
      <c r="B615" s="37">
        <v>1153.23</v>
      </c>
      <c r="C615" s="31">
        <v>39.1585805305713</v>
      </c>
      <c r="D615" s="31">
        <v>3.9958439506841401</v>
      </c>
      <c r="E615" s="31" t="e">
        <f>COUNTIF(#REF!,"&lt;"&amp;C615)/COUNTA(#REF!)</f>
        <v>#REF!</v>
      </c>
      <c r="F615" s="29" t="s">
        <v>29</v>
      </c>
      <c r="G615" s="31">
        <v>3.6408008170052502</v>
      </c>
      <c r="H615" s="31">
        <v>0.209400528959309</v>
      </c>
      <c r="I615" s="31">
        <v>2.1715854398541401</v>
      </c>
      <c r="J615" s="31">
        <v>9.6427488007735906</v>
      </c>
      <c r="K615" s="31">
        <v>9534.3803094204704</v>
      </c>
      <c r="L615" s="31">
        <v>1975.1206345241401</v>
      </c>
    </row>
    <row r="616" spans="1:12" ht="14.25">
      <c r="A616" s="33">
        <v>35641</v>
      </c>
      <c r="B616" s="37">
        <v>1179.42</v>
      </c>
      <c r="C616" s="31">
        <v>40.017039248716898</v>
      </c>
      <c r="D616" s="31">
        <v>4.0843998639133297</v>
      </c>
      <c r="E616" s="31" t="e">
        <f>COUNTIF(#REF!,"&lt;"&amp;C616)/COUNTA(#REF!)</f>
        <v>#REF!</v>
      </c>
      <c r="F616" s="29" t="s">
        <v>29</v>
      </c>
      <c r="G616" s="31">
        <v>3.7203938745110698</v>
      </c>
      <c r="H616" s="31">
        <v>0.20940321965755301</v>
      </c>
      <c r="I616" s="31">
        <v>2.1715854398541401</v>
      </c>
      <c r="J616" s="31">
        <v>9.6428727055573997</v>
      </c>
      <c r="K616" s="31">
        <v>9745.2335193008712</v>
      </c>
      <c r="L616" s="31">
        <v>2022.99230347912</v>
      </c>
    </row>
    <row r="617" spans="1:12" ht="14.25">
      <c r="A617" s="33">
        <v>35642</v>
      </c>
      <c r="B617" s="37">
        <v>1189.76</v>
      </c>
      <c r="C617" s="31">
        <v>40.289060137860098</v>
      </c>
      <c r="D617" s="31">
        <v>4.1180916116227602</v>
      </c>
      <c r="E617" s="31" t="e">
        <f>COUNTIF(#REF!,"&lt;"&amp;C617)/COUNTA(#REF!)</f>
        <v>#REF!</v>
      </c>
      <c r="F617" s="29" t="s">
        <v>29</v>
      </c>
      <c r="G617" s="31">
        <v>3.7498473369930099</v>
      </c>
      <c r="H617" s="31">
        <v>0.20972791219756901</v>
      </c>
      <c r="I617" s="31">
        <v>2.1715854398541401</v>
      </c>
      <c r="J617" s="31">
        <v>9.6578245713259303</v>
      </c>
      <c r="K617" s="31">
        <v>9824.9431042095002</v>
      </c>
      <c r="L617" s="31">
        <v>2036.6059197574398</v>
      </c>
    </row>
    <row r="618" spans="1:12" ht="14.25">
      <c r="A618" s="33">
        <v>35643</v>
      </c>
      <c r="B618" s="37">
        <v>1192.83</v>
      </c>
      <c r="C618" s="31">
        <v>40.2866353227082</v>
      </c>
      <c r="D618" s="31">
        <v>4.1306275874541596</v>
      </c>
      <c r="E618" s="31" t="e">
        <f>COUNTIF(#REF!,"&lt;"&amp;C618)/COUNTA(#REF!)</f>
        <v>#REF!</v>
      </c>
      <c r="F618" s="29" t="s">
        <v>29</v>
      </c>
      <c r="G618" s="31">
        <v>3.75921948574871</v>
      </c>
      <c r="H618" s="31">
        <v>0.210312171392874</v>
      </c>
      <c r="I618" s="31">
        <v>2.1710615506275301</v>
      </c>
      <c r="J618" s="31">
        <v>9.6870662801837497</v>
      </c>
      <c r="K618" s="31">
        <v>9855.1492221787903</v>
      </c>
      <c r="L618" s="31">
        <v>2038.3505508265798</v>
      </c>
    </row>
    <row r="619" spans="1:12" ht="14.25">
      <c r="A619" s="33">
        <v>35646</v>
      </c>
      <c r="B619" s="37">
        <v>1200.33</v>
      </c>
      <c r="C619" s="31">
        <v>40.5164699144743</v>
      </c>
      <c r="D619" s="31">
        <v>4.1718745801931298</v>
      </c>
      <c r="E619" s="31" t="e">
        <f>COUNTIF(#REF!,"&lt;"&amp;C619)/COUNTA(#REF!)</f>
        <v>#REF!</v>
      </c>
      <c r="F619" s="29" t="s">
        <v>29</v>
      </c>
      <c r="G619" s="31">
        <v>3.7918170694646798</v>
      </c>
      <c r="H619" s="31">
        <v>0.210477568832038</v>
      </c>
      <c r="I619" s="31">
        <v>2.1632053972833298</v>
      </c>
      <c r="J619" s="31">
        <v>9.7298929216969796</v>
      </c>
      <c r="K619" s="31">
        <v>9960.8963848663097</v>
      </c>
      <c r="L619" s="31">
        <v>2067.3776032309001</v>
      </c>
    </row>
    <row r="620" spans="1:12" ht="14.25">
      <c r="A620" s="33">
        <v>35647</v>
      </c>
      <c r="B620" s="37">
        <v>1196.27</v>
      </c>
      <c r="C620" s="31">
        <v>40.102025140961601</v>
      </c>
      <c r="D620" s="31">
        <v>4.1576311087655702</v>
      </c>
      <c r="E620" s="31" t="e">
        <f>COUNTIF(#REF!,"&lt;"&amp;C620)/COUNTA(#REF!)</f>
        <v>#REF!</v>
      </c>
      <c r="F620" s="29" t="s">
        <v>29</v>
      </c>
      <c r="G620" s="31">
        <v>3.7756203824285701</v>
      </c>
      <c r="H620" s="31">
        <v>0.211735513336088</v>
      </c>
      <c r="I620" s="31">
        <v>2.1598745549051199</v>
      </c>
      <c r="J620" s="31">
        <v>9.803139393222251</v>
      </c>
      <c r="K620" s="31">
        <v>9941.4596658435203</v>
      </c>
      <c r="L620" s="31">
        <v>2066.73225530024</v>
      </c>
    </row>
    <row r="621" spans="1:12" ht="14.25">
      <c r="A621" s="33">
        <v>35648</v>
      </c>
      <c r="B621" s="37">
        <v>1171.94</v>
      </c>
      <c r="C621" s="31">
        <v>39.313127398383699</v>
      </c>
      <c r="D621" s="31">
        <v>4.0777533850288403</v>
      </c>
      <c r="E621" s="31" t="e">
        <f>COUNTIF(#REF!,"&lt;"&amp;C621)/COUNTA(#REF!)</f>
        <v>#REF!</v>
      </c>
      <c r="F621" s="29" t="s">
        <v>29</v>
      </c>
      <c r="G621" s="31">
        <v>3.7028916940202699</v>
      </c>
      <c r="H621" s="31">
        <v>0.211691110823061</v>
      </c>
      <c r="I621" s="31">
        <v>2.1583561028572298</v>
      </c>
      <c r="J621" s="31">
        <v>9.80797888461613</v>
      </c>
      <c r="K621" s="31">
        <v>9750.5253486632992</v>
      </c>
      <c r="L621" s="31">
        <v>2025.4920176590399</v>
      </c>
    </row>
    <row r="622" spans="1:12" ht="14.25">
      <c r="A622" s="33">
        <v>35649</v>
      </c>
      <c r="B622" s="37">
        <v>1199.24</v>
      </c>
      <c r="C622" s="31">
        <v>40.224002657917701</v>
      </c>
      <c r="D622" s="31">
        <v>4.17375253949072</v>
      </c>
      <c r="E622" s="31" t="e">
        <f>COUNTIF(#REF!,"&lt;"&amp;C622)/COUNTA(#REF!)</f>
        <v>#REF!</v>
      </c>
      <c r="F622" s="29" t="s">
        <v>29</v>
      </c>
      <c r="G622" s="31">
        <v>3.7772415103665402</v>
      </c>
      <c r="H622" s="31">
        <v>0.21163227116310801</v>
      </c>
      <c r="I622" s="31">
        <v>2.15764798994203</v>
      </c>
      <c r="J622" s="31">
        <v>9.808470712073559</v>
      </c>
      <c r="K622" s="31">
        <v>9983.3334490569705</v>
      </c>
      <c r="L622" s="31">
        <v>2069.3446709350801</v>
      </c>
    </row>
    <row r="623" spans="1:12" ht="14.25">
      <c r="A623" s="33">
        <v>35650</v>
      </c>
      <c r="B623" s="37">
        <v>1206.05</v>
      </c>
      <c r="C623" s="31">
        <v>40.424441127970702</v>
      </c>
      <c r="D623" s="31">
        <v>4.2006952405481401</v>
      </c>
      <c r="E623" s="31" t="e">
        <f>COUNTIF(#REF!,"&lt;"&amp;C623)/COUNTA(#REF!)</f>
        <v>#REF!</v>
      </c>
      <c r="F623" s="29" t="s">
        <v>29</v>
      </c>
      <c r="G623" s="31">
        <v>3.7992720744783899</v>
      </c>
      <c r="H623" s="31">
        <v>0.21144718616931299</v>
      </c>
      <c r="I623" s="31">
        <v>2.1527285493324402</v>
      </c>
      <c r="J623" s="31">
        <v>9.82228745165677</v>
      </c>
      <c r="K623" s="31">
        <v>10057.231981015699</v>
      </c>
      <c r="L623" s="31">
        <v>2079.3617647998999</v>
      </c>
    </row>
    <row r="624" spans="1:12" ht="14.25">
      <c r="A624" s="33">
        <v>35653</v>
      </c>
      <c r="B624" s="37">
        <v>1184.08</v>
      </c>
      <c r="C624" s="31">
        <v>40.755187428366398</v>
      </c>
      <c r="D624" s="31">
        <v>4.1159850373146698</v>
      </c>
      <c r="E624" s="31" t="e">
        <f>COUNTIF(#REF!,"&lt;"&amp;C624)/COUNTA(#REF!)</f>
        <v>#REF!</v>
      </c>
      <c r="F624" s="29" t="s">
        <v>29</v>
      </c>
      <c r="G624" s="31">
        <v>3.7389300248633002</v>
      </c>
      <c r="H624" s="31">
        <v>0.20516718311583099</v>
      </c>
      <c r="I624" s="31">
        <v>2.1527285493324402</v>
      </c>
      <c r="J624" s="31">
        <v>9.5305645098381504</v>
      </c>
      <c r="K624" s="31">
        <v>9853.4421505625996</v>
      </c>
      <c r="L624" s="31">
        <v>2039.9531095635</v>
      </c>
    </row>
    <row r="625" spans="1:12" ht="14.25">
      <c r="A625" s="33">
        <v>35654</v>
      </c>
      <c r="B625" s="37">
        <v>1146.81</v>
      </c>
      <c r="C625" s="31">
        <v>39.3465638323785</v>
      </c>
      <c r="D625" s="31">
        <v>3.9846105381323</v>
      </c>
      <c r="E625" s="31" t="e">
        <f>COUNTIF(#REF!,"&lt;"&amp;C625)/COUNTA(#REF!)</f>
        <v>#REF!</v>
      </c>
      <c r="F625" s="29" t="s">
        <v>29</v>
      </c>
      <c r="G625" s="31">
        <v>3.6097165071667598</v>
      </c>
      <c r="H625" s="31">
        <v>0.206794910933914</v>
      </c>
      <c r="I625" s="31">
        <v>2.1527285493324402</v>
      </c>
      <c r="J625" s="31">
        <v>9.6061768214130296</v>
      </c>
      <c r="K625" s="31">
        <v>9539.3706931494999</v>
      </c>
      <c r="L625" s="31">
        <v>1976.18896571646</v>
      </c>
    </row>
    <row r="626" spans="1:12" ht="14.25">
      <c r="A626" s="33">
        <v>35655</v>
      </c>
      <c r="B626" s="37">
        <v>1120.1300000000001</v>
      </c>
      <c r="C626" s="31">
        <v>38.251918346058702</v>
      </c>
      <c r="D626" s="31">
        <v>3.8964478789130399</v>
      </c>
      <c r="E626" s="31" t="e">
        <f>COUNTIF(#REF!,"&lt;"&amp;C626)/COUNTA(#REF!)</f>
        <v>#REF!</v>
      </c>
      <c r="F626" s="29" t="s">
        <v>29</v>
      </c>
      <c r="G626" s="31">
        <v>3.52155883549761</v>
      </c>
      <c r="H626" s="31">
        <v>0.208055761026331</v>
      </c>
      <c r="I626" s="31">
        <v>2.1527285493324402</v>
      </c>
      <c r="J626" s="31">
        <v>9.6647466811758296</v>
      </c>
      <c r="K626" s="31">
        <v>9328.0741683881388</v>
      </c>
      <c r="L626" s="31">
        <v>1929.3838886326998</v>
      </c>
    </row>
    <row r="627" spans="1:12" ht="14.25">
      <c r="A627" s="33">
        <v>35656</v>
      </c>
      <c r="B627" s="37">
        <v>1168.1099999999999</v>
      </c>
      <c r="C627" s="31">
        <v>39.8747490220522</v>
      </c>
      <c r="D627" s="31">
        <v>4.0713110862759399</v>
      </c>
      <c r="E627" s="31" t="e">
        <f>COUNTIF(#REF!,"&lt;"&amp;C627)/COUNTA(#REF!)</f>
        <v>#REF!</v>
      </c>
      <c r="F627" s="29" t="s">
        <v>29</v>
      </c>
      <c r="G627" s="31">
        <v>3.6776376277945002</v>
      </c>
      <c r="H627" s="31">
        <v>0.208619731467374</v>
      </c>
      <c r="I627" s="31">
        <v>2.1527285493324402</v>
      </c>
      <c r="J627" s="31">
        <v>9.69094461687083</v>
      </c>
      <c r="K627" s="31">
        <v>9748.5626180090912</v>
      </c>
      <c r="L627" s="31">
        <v>2016.1770526021601</v>
      </c>
    </row>
    <row r="628" spans="1:12" ht="14.25">
      <c r="A628" s="33">
        <v>35657</v>
      </c>
      <c r="B628" s="37">
        <v>1143.06</v>
      </c>
      <c r="C628" s="31">
        <v>39.163372216792297</v>
      </c>
      <c r="D628" s="31">
        <v>4.0045990273117997</v>
      </c>
      <c r="E628" s="31" t="e">
        <f>COUNTIF(#REF!,"&lt;"&amp;C628)/COUNTA(#REF!)</f>
        <v>#REF!</v>
      </c>
      <c r="F628" s="29" t="s">
        <v>29</v>
      </c>
      <c r="G628" s="31">
        <v>3.6076996976270199</v>
      </c>
      <c r="H628" s="31">
        <v>0.208861068893752</v>
      </c>
      <c r="I628" s="31">
        <v>2.1527285493324402</v>
      </c>
      <c r="J628" s="31">
        <v>9.7021553859412197</v>
      </c>
      <c r="K628" s="31">
        <v>9586.8160982951795</v>
      </c>
      <c r="L628" s="31">
        <v>1968.6972253846</v>
      </c>
    </row>
    <row r="629" spans="1:12" ht="14.25">
      <c r="A629" s="33">
        <v>35660</v>
      </c>
      <c r="B629" s="37">
        <v>1134.6300000000001</v>
      </c>
      <c r="C629" s="31">
        <v>38.804611414173003</v>
      </c>
      <c r="D629" s="31">
        <v>3.9819628525509101</v>
      </c>
      <c r="E629" s="31" t="e">
        <f>COUNTIF(#REF!,"&lt;"&amp;C629)/COUNTA(#REF!)</f>
        <v>#REF!</v>
      </c>
      <c r="F629" s="29" t="s">
        <v>29</v>
      </c>
      <c r="G629" s="31">
        <v>3.5896088034280602</v>
      </c>
      <c r="H629" s="31">
        <v>0.20942720363379599</v>
      </c>
      <c r="I629" s="31">
        <v>2.1507789483036399</v>
      </c>
      <c r="J629" s="31">
        <v>9.7372723402827912</v>
      </c>
      <c r="K629" s="31">
        <v>9538.9876148366602</v>
      </c>
      <c r="L629" s="31">
        <v>1956.0606297487</v>
      </c>
    </row>
    <row r="630" spans="1:12" ht="14.25">
      <c r="A630" s="33">
        <v>35661</v>
      </c>
      <c r="B630" s="37">
        <v>1132.9100000000001</v>
      </c>
      <c r="C630" s="31">
        <v>38.520873094190499</v>
      </c>
      <c r="D630" s="31">
        <v>3.9681458658098299</v>
      </c>
      <c r="E630" s="31" t="e">
        <f>COUNTIF(#REF!,"&lt;"&amp;C630)/COUNTA(#REF!)</f>
        <v>#REF!</v>
      </c>
      <c r="F630" s="29" t="s">
        <v>29</v>
      </c>
      <c r="G630" s="31">
        <v>3.5734644863002698</v>
      </c>
      <c r="H630" s="31">
        <v>0.21018711072856999</v>
      </c>
      <c r="I630" s="31">
        <v>2.1498489895247301</v>
      </c>
      <c r="J630" s="31">
        <v>9.7768313845632697</v>
      </c>
      <c r="K630" s="31">
        <v>9506.6130403254392</v>
      </c>
      <c r="L630" s="31">
        <v>1952.47694776868</v>
      </c>
    </row>
    <row r="631" spans="1:12" ht="14.25">
      <c r="A631" s="33">
        <v>35662</v>
      </c>
      <c r="B631" s="37">
        <v>1144.6400000000001</v>
      </c>
      <c r="C631" s="31">
        <v>38.846745835386997</v>
      </c>
      <c r="D631" s="31">
        <v>4.0092858442671204</v>
      </c>
      <c r="E631" s="31" t="e">
        <f>COUNTIF(#REF!,"&lt;"&amp;C631)/COUNTA(#REF!)</f>
        <v>#REF!</v>
      </c>
      <c r="F631" s="29" t="s">
        <v>29</v>
      </c>
      <c r="G631" s="31">
        <v>3.6050268500829801</v>
      </c>
      <c r="H631" s="31">
        <v>0.21054162859579301</v>
      </c>
      <c r="I631" s="31">
        <v>2.1493836302633502</v>
      </c>
      <c r="J631" s="31">
        <v>9.7954420807604503</v>
      </c>
      <c r="K631" s="31">
        <v>9605.0695708630192</v>
      </c>
      <c r="L631" s="31">
        <v>1973.5718176299999</v>
      </c>
    </row>
    <row r="632" spans="1:12" ht="14.25">
      <c r="A632" s="33">
        <v>35663</v>
      </c>
      <c r="B632" s="37">
        <v>1164.55</v>
      </c>
      <c r="C632" s="31">
        <v>39.436668831801498</v>
      </c>
      <c r="D632" s="31">
        <v>4.0865178299831602</v>
      </c>
      <c r="E632" s="31" t="e">
        <f>COUNTIF(#REF!,"&lt;"&amp;C632)/COUNTA(#REF!)</f>
        <v>#REF!</v>
      </c>
      <c r="F632" s="29" t="s">
        <v>29</v>
      </c>
      <c r="G632" s="31">
        <v>3.63680333592372</v>
      </c>
      <c r="H632" s="31">
        <v>0.211365344727063</v>
      </c>
      <c r="I632" s="31">
        <v>2.1493836302633502</v>
      </c>
      <c r="J632" s="31">
        <v>9.8337654456391999</v>
      </c>
      <c r="K632" s="31">
        <v>9789.1542333308989</v>
      </c>
      <c r="L632" s="31">
        <v>2006.5326019316001</v>
      </c>
    </row>
    <row r="633" spans="1:12" ht="14.25">
      <c r="A633" s="33">
        <v>35664</v>
      </c>
      <c r="B633" s="37">
        <v>1171.83</v>
      </c>
      <c r="C633" s="31">
        <v>39.731242611422203</v>
      </c>
      <c r="D633" s="31">
        <v>4.1046485167996796</v>
      </c>
      <c r="E633" s="31" t="e">
        <f>COUNTIF(#REF!,"&lt;"&amp;C633)/COUNTA(#REF!)</f>
        <v>#REF!</v>
      </c>
      <c r="F633" s="29" t="s">
        <v>29</v>
      </c>
      <c r="G633" s="31">
        <v>3.6548911951768899</v>
      </c>
      <c r="H633" s="31">
        <v>0.21031749611073</v>
      </c>
      <c r="I633" s="31">
        <v>2.1493836302633502</v>
      </c>
      <c r="J633" s="31">
        <v>9.7850143245466903</v>
      </c>
      <c r="K633" s="31">
        <v>9832.96336295119</v>
      </c>
      <c r="L633" s="31">
        <v>2020.17317061432</v>
      </c>
    </row>
    <row r="634" spans="1:12" ht="14.25">
      <c r="A634" s="33">
        <v>35667</v>
      </c>
      <c r="B634" s="37">
        <v>1184.0999999999999</v>
      </c>
      <c r="C634" s="31">
        <v>39.971251954592702</v>
      </c>
      <c r="D634" s="31">
        <v>4.1421454049484296</v>
      </c>
      <c r="E634" s="31" t="e">
        <f>COUNTIF(#REF!,"&lt;"&amp;C634)/COUNTA(#REF!)</f>
        <v>#REF!</v>
      </c>
      <c r="F634" s="29" t="s">
        <v>29</v>
      </c>
      <c r="G634" s="31">
        <v>3.68793725892075</v>
      </c>
      <c r="H634" s="31">
        <v>0.20975706989371001</v>
      </c>
      <c r="I634" s="31">
        <v>2.1468845143309898</v>
      </c>
      <c r="J634" s="31">
        <v>9.770300567800879</v>
      </c>
      <c r="K634" s="31">
        <v>9922.7817078333101</v>
      </c>
      <c r="L634" s="31">
        <v>2039.6212778378799</v>
      </c>
    </row>
    <row r="635" spans="1:12" ht="14.25">
      <c r="A635" s="33">
        <v>35668</v>
      </c>
      <c r="B635" s="37">
        <v>1194.04</v>
      </c>
      <c r="C635" s="31">
        <v>40.201282016820301</v>
      </c>
      <c r="D635" s="31">
        <v>4.1798601859161701</v>
      </c>
      <c r="E635" s="31" t="e">
        <f>COUNTIF(#REF!,"&lt;"&amp;C635)/COUNTA(#REF!)</f>
        <v>#REF!</v>
      </c>
      <c r="F635" s="29" t="s">
        <v>29</v>
      </c>
      <c r="G635" s="31">
        <v>3.6778158707264499</v>
      </c>
      <c r="H635" s="31">
        <v>0.208510608156254</v>
      </c>
      <c r="I635" s="31">
        <v>2.1433312509841</v>
      </c>
      <c r="J635" s="31">
        <v>9.7283426470134895</v>
      </c>
      <c r="K635" s="31">
        <v>10012.7051826345</v>
      </c>
      <c r="L635" s="31">
        <v>2055.1872257916002</v>
      </c>
    </row>
    <row r="636" spans="1:12" ht="14.25">
      <c r="A636" s="33">
        <v>35669</v>
      </c>
      <c r="B636" s="37">
        <v>1198.51</v>
      </c>
      <c r="C636" s="31">
        <v>40.372610603778497</v>
      </c>
      <c r="D636" s="31">
        <v>4.1978371194494803</v>
      </c>
      <c r="E636" s="31" t="e">
        <f>COUNTIF(#REF!,"&lt;"&amp;C636)/COUNTA(#REF!)</f>
        <v>#REF!</v>
      </c>
      <c r="F636" s="29" t="s">
        <v>29</v>
      </c>
      <c r="G636" s="31">
        <v>3.6919244250554502</v>
      </c>
      <c r="H636" s="31">
        <v>0.20795099434200701</v>
      </c>
      <c r="I636" s="31">
        <v>2.1411733536539002</v>
      </c>
      <c r="J636" s="31">
        <v>9.7120111263826594</v>
      </c>
      <c r="K636" s="31">
        <v>10056.197093688001</v>
      </c>
      <c r="L636" s="31">
        <v>2061.4122112002001</v>
      </c>
    </row>
    <row r="637" spans="1:12" ht="14.25">
      <c r="A637" s="33">
        <v>35670</v>
      </c>
      <c r="B637" s="37">
        <v>1213.8900000000001</v>
      </c>
      <c r="C637" s="31">
        <v>40.868969966073003</v>
      </c>
      <c r="D637" s="31">
        <v>4.2619274137972303</v>
      </c>
      <c r="E637" s="31" t="e">
        <f>COUNTIF(#REF!,"&lt;"&amp;C637)/COUNTA(#REF!)</f>
        <v>#REF!</v>
      </c>
      <c r="F637" s="29" t="s">
        <v>29</v>
      </c>
      <c r="G637" s="31">
        <v>3.7225611163269599</v>
      </c>
      <c r="H637" s="31">
        <v>0.207998159676623</v>
      </c>
      <c r="I637" s="31">
        <v>2.1372200378904198</v>
      </c>
      <c r="J637" s="31">
        <v>9.732182741554821</v>
      </c>
      <c r="K637" s="31">
        <v>10238.4601691236</v>
      </c>
      <c r="L637" s="31">
        <v>2079.6667450099999</v>
      </c>
    </row>
    <row r="638" spans="1:12" ht="14.25">
      <c r="A638" s="33">
        <v>35671</v>
      </c>
      <c r="B638" s="37">
        <v>1221.06</v>
      </c>
      <c r="C638" s="31">
        <v>40.699198079084901</v>
      </c>
      <c r="D638" s="31">
        <v>4.27758103292377</v>
      </c>
      <c r="E638" s="31" t="e">
        <f>COUNTIF(#REF!,"&lt;"&amp;C638)/COUNTA(#REF!)</f>
        <v>#REF!</v>
      </c>
      <c r="F638" s="29" t="s">
        <v>29</v>
      </c>
      <c r="G638" s="31">
        <v>3.7382777132343499</v>
      </c>
      <c r="H638" s="31">
        <v>0.20768601604661399</v>
      </c>
      <c r="I638" s="31">
        <v>2.1368380428674199</v>
      </c>
      <c r="J638" s="31">
        <v>9.7193147950473904</v>
      </c>
      <c r="K638" s="31">
        <v>10275.367728921099</v>
      </c>
      <c r="L638" s="31">
        <v>2088.9566384626</v>
      </c>
    </row>
    <row r="639" spans="1:12" ht="14.25">
      <c r="A639" s="33">
        <v>35674</v>
      </c>
      <c r="B639" s="37">
        <v>1229.8699999999999</v>
      </c>
      <c r="C639" s="31">
        <v>40.734021217761402</v>
      </c>
      <c r="D639" s="31">
        <v>4.3138733827515896</v>
      </c>
      <c r="E639" s="31" t="e">
        <f>COUNTIF(#REF!,"&lt;"&amp;C639)/COUNTA(#REF!)</f>
        <v>#REF!</v>
      </c>
      <c r="F639" s="29" t="s">
        <v>29</v>
      </c>
      <c r="G639" s="31">
        <v>3.7680545898801499</v>
      </c>
      <c r="H639" s="31">
        <v>0.20628535679953799</v>
      </c>
      <c r="I639" s="31">
        <v>2.1336676555194098</v>
      </c>
      <c r="J639" s="31">
        <v>9.6681109762298902</v>
      </c>
      <c r="K639" s="31">
        <v>10367.1811525583</v>
      </c>
      <c r="L639" s="31">
        <v>2099.2042994359999</v>
      </c>
    </row>
    <row r="640" spans="1:12" ht="14.25">
      <c r="A640" s="33">
        <v>35675</v>
      </c>
      <c r="B640" s="37">
        <v>1226.3</v>
      </c>
      <c r="C640" s="31">
        <v>40.501244644348603</v>
      </c>
      <c r="D640" s="31">
        <v>4.2868409495203501</v>
      </c>
      <c r="E640" s="31" t="e">
        <f>COUNTIF(#REF!,"&lt;"&amp;C640)/COUNTA(#REF!)</f>
        <v>#REF!</v>
      </c>
      <c r="F640" s="29" t="s">
        <v>29</v>
      </c>
      <c r="G640" s="31">
        <v>3.74467489260382</v>
      </c>
      <c r="H640" s="31">
        <v>0.20626979123122699</v>
      </c>
      <c r="I640" s="31">
        <v>2.1335066564540299</v>
      </c>
      <c r="J640" s="31">
        <v>9.6681109762298902</v>
      </c>
      <c r="K640" s="31">
        <v>10302.5356298939</v>
      </c>
      <c r="L640" s="31">
        <v>2099.9725881214003</v>
      </c>
    </row>
    <row r="641" spans="1:12" ht="14.25">
      <c r="A641" s="33">
        <v>35676</v>
      </c>
      <c r="B641" s="37">
        <v>1240.82</v>
      </c>
      <c r="C641" s="31">
        <v>41.061322743192598</v>
      </c>
      <c r="D641" s="31">
        <v>4.3457148023045997</v>
      </c>
      <c r="E641" s="31" t="e">
        <f>COUNTIF(#REF!,"&lt;"&amp;C641)/COUNTA(#REF!)</f>
        <v>#REF!</v>
      </c>
      <c r="F641" s="29" t="s">
        <v>29</v>
      </c>
      <c r="G641" s="31">
        <v>3.7959642258466801</v>
      </c>
      <c r="H641" s="31">
        <v>0.20605274481050401</v>
      </c>
      <c r="I641" s="31">
        <v>2.1312616840777601</v>
      </c>
      <c r="J641" s="31">
        <v>9.6681109762298902</v>
      </c>
      <c r="K641" s="31">
        <v>10444.353524297499</v>
      </c>
      <c r="L641" s="31">
        <v>2131.0234340986999</v>
      </c>
    </row>
    <row r="642" spans="1:12" ht="14.25">
      <c r="A642" s="33">
        <v>35677</v>
      </c>
      <c r="B642" s="37">
        <v>1251.3</v>
      </c>
      <c r="C642" s="31">
        <v>41.382516072587102</v>
      </c>
      <c r="D642" s="31">
        <v>4.3788784670064702</v>
      </c>
      <c r="E642" s="31" t="e">
        <f>COUNTIF(#REF!,"&lt;"&amp;C642)/COUNTA(#REF!)</f>
        <v>#REF!</v>
      </c>
      <c r="F642" s="29" t="s">
        <v>29</v>
      </c>
      <c r="G642" s="31">
        <v>3.8252088279429999</v>
      </c>
      <c r="H642" s="31">
        <v>0.206000270991475</v>
      </c>
      <c r="I642" s="31">
        <v>2.1307189325603502</v>
      </c>
      <c r="J642" s="31">
        <v>9.6681109762298902</v>
      </c>
      <c r="K642" s="31">
        <v>10524.3264407565</v>
      </c>
      <c r="L642" s="31">
        <v>2145.8328625951999</v>
      </c>
    </row>
    <row r="643" spans="1:12" ht="14.25">
      <c r="A643" s="33">
        <v>35678</v>
      </c>
      <c r="B643" s="37">
        <v>1251.55</v>
      </c>
      <c r="C643" s="31">
        <v>41.382398037810901</v>
      </c>
      <c r="D643" s="31">
        <v>4.3817629126054696</v>
      </c>
      <c r="E643" s="31" t="e">
        <f>COUNTIF(#REF!,"&lt;"&amp;C643)/COUNTA(#REF!)</f>
        <v>#REF!</v>
      </c>
      <c r="F643" s="29" t="s">
        <v>29</v>
      </c>
      <c r="G643" s="31">
        <v>3.8271929512090201</v>
      </c>
      <c r="H643" s="31">
        <v>0.205943261311715</v>
      </c>
      <c r="I643" s="31">
        <v>2.1301292653554502</v>
      </c>
      <c r="J643" s="31">
        <v>9.6681109762298902</v>
      </c>
      <c r="K643" s="31">
        <v>10531.249838510401</v>
      </c>
      <c r="L643" s="31">
        <v>2143.5267903022</v>
      </c>
    </row>
    <row r="644" spans="1:12" ht="14.25">
      <c r="A644" s="33">
        <v>35681</v>
      </c>
      <c r="B644" s="37">
        <v>1255.23</v>
      </c>
      <c r="C644" s="31">
        <v>41.485027666268699</v>
      </c>
      <c r="D644" s="31">
        <v>4.3980725430963696</v>
      </c>
      <c r="E644" s="31" t="e">
        <f>COUNTIF(#REF!,"&lt;"&amp;C644)/COUNTA(#REF!)</f>
        <v>#REF!</v>
      </c>
      <c r="F644" s="29" t="s">
        <v>29</v>
      </c>
      <c r="G644" s="31">
        <v>3.83998233054115</v>
      </c>
      <c r="H644" s="31">
        <v>0.20590058270748601</v>
      </c>
      <c r="I644" s="31">
        <v>2.1289715544885599</v>
      </c>
      <c r="J644" s="31">
        <v>9.6713637283401201</v>
      </c>
      <c r="K644" s="31">
        <v>10572.614505289399</v>
      </c>
      <c r="L644" s="31">
        <v>2145.1718982791999</v>
      </c>
    </row>
    <row r="645" spans="1:12" ht="14.25">
      <c r="A645" s="33">
        <v>35682</v>
      </c>
      <c r="B645" s="37">
        <v>1231.03</v>
      </c>
      <c r="C645" s="31">
        <v>40.762810561694202</v>
      </c>
      <c r="D645" s="31">
        <v>4.3205727505481804</v>
      </c>
      <c r="E645" s="31" t="e">
        <f>COUNTIF(#REF!,"&lt;"&amp;C645)/COUNTA(#REF!)</f>
        <v>#REF!</v>
      </c>
      <c r="F645" s="29" t="s">
        <v>29</v>
      </c>
      <c r="G645" s="31">
        <v>3.7738180955982901</v>
      </c>
      <c r="H645" s="31">
        <v>0.20585533726043301</v>
      </c>
      <c r="I645" s="31">
        <v>2.12850372545924</v>
      </c>
      <c r="J645" s="31">
        <v>9.6713637283401201</v>
      </c>
      <c r="K645" s="31">
        <v>10386.039455962</v>
      </c>
      <c r="L645" s="31">
        <v>2105.0852883789003</v>
      </c>
    </row>
    <row r="646" spans="1:12" ht="14.25">
      <c r="A646" s="33">
        <v>35683</v>
      </c>
      <c r="B646" s="37">
        <v>1256.04</v>
      </c>
      <c r="C646" s="31">
        <v>41.578997182002801</v>
      </c>
      <c r="D646" s="31">
        <v>4.4126742993476702</v>
      </c>
      <c r="E646" s="31" t="e">
        <f>COUNTIF(#REF!,"&lt;"&amp;C646)/COUNTA(#REF!)</f>
        <v>#REF!</v>
      </c>
      <c r="F646" s="29" t="s">
        <v>29</v>
      </c>
      <c r="G646" s="31">
        <v>3.8528531209678198</v>
      </c>
      <c r="H646" s="31">
        <v>0.20585533726043301</v>
      </c>
      <c r="I646" s="31">
        <v>2.12850372545924</v>
      </c>
      <c r="J646" s="31">
        <v>9.6713637283401201</v>
      </c>
      <c r="K646" s="31">
        <v>10606.454094811701</v>
      </c>
      <c r="L646" s="31">
        <v>2140.2332639865999</v>
      </c>
    </row>
    <row r="647" spans="1:12" ht="14.25">
      <c r="A647" s="33">
        <v>35684</v>
      </c>
      <c r="B647" s="37">
        <v>1242.71</v>
      </c>
      <c r="C647" s="31">
        <v>41.129255523102401</v>
      </c>
      <c r="D647" s="31">
        <v>4.3613837191187201</v>
      </c>
      <c r="E647" s="31" t="e">
        <f>COUNTIF(#REF!,"&lt;"&amp;C647)/COUNTA(#REF!)</f>
        <v>#REF!</v>
      </c>
      <c r="F647" s="29" t="s">
        <v>29</v>
      </c>
      <c r="G647" s="31">
        <v>3.8089489125924998</v>
      </c>
      <c r="H647" s="31">
        <v>0.20585533726043301</v>
      </c>
      <c r="I647" s="31">
        <v>2.12850372545924</v>
      </c>
      <c r="J647" s="31">
        <v>9.6713637283401201</v>
      </c>
      <c r="K647" s="31">
        <v>10483.077556788699</v>
      </c>
      <c r="L647" s="31">
        <v>2119.4160785265999</v>
      </c>
    </row>
    <row r="648" spans="1:12" ht="14.25">
      <c r="A648" s="33">
        <v>35685</v>
      </c>
      <c r="B648" s="37">
        <v>1208.7</v>
      </c>
      <c r="C648" s="31">
        <v>40.035721640028903</v>
      </c>
      <c r="D648" s="31">
        <v>4.2437418471182298</v>
      </c>
      <c r="E648" s="31" t="e">
        <f>COUNTIF(#REF!,"&lt;"&amp;C648)/COUNTA(#REF!)</f>
        <v>#REF!</v>
      </c>
      <c r="F648" s="29" t="s">
        <v>29</v>
      </c>
      <c r="G648" s="31">
        <v>3.7067343381436202</v>
      </c>
      <c r="H648" s="31">
        <v>0.20585533726043301</v>
      </c>
      <c r="I648" s="31">
        <v>2.12850372545924</v>
      </c>
      <c r="J648" s="31">
        <v>9.6713637283401201</v>
      </c>
      <c r="K648" s="31">
        <v>10201.0292729434</v>
      </c>
      <c r="L648" s="31">
        <v>2063.3592331960999</v>
      </c>
    </row>
    <row r="649" spans="1:12" ht="14.25">
      <c r="A649" s="33">
        <v>35688</v>
      </c>
      <c r="B649" s="37">
        <v>1179.29</v>
      </c>
      <c r="C649" s="31">
        <v>39.086325410888698</v>
      </c>
      <c r="D649" s="31">
        <v>4.1438380990726396</v>
      </c>
      <c r="E649" s="31" t="e">
        <f>COUNTIF(#REF!,"&lt;"&amp;C649)/COUNTA(#REF!)</f>
        <v>#REF!</v>
      </c>
      <c r="F649" s="29" t="s">
        <v>29</v>
      </c>
      <c r="G649" s="31">
        <v>3.6202542874630002</v>
      </c>
      <c r="H649" s="31">
        <v>0.20585533726043301</v>
      </c>
      <c r="I649" s="31">
        <v>2.12850372545924</v>
      </c>
      <c r="J649" s="31">
        <v>9.6713637283401201</v>
      </c>
      <c r="K649" s="31">
        <v>9960.9079307924403</v>
      </c>
      <c r="L649" s="31">
        <v>2011.0176417425</v>
      </c>
    </row>
    <row r="650" spans="1:12" ht="14.25">
      <c r="A650" s="33">
        <v>35689</v>
      </c>
      <c r="B650" s="37">
        <v>1187.22</v>
      </c>
      <c r="C650" s="31">
        <v>39.301981527141599</v>
      </c>
      <c r="D650" s="31">
        <v>4.1678057368452697</v>
      </c>
      <c r="E650" s="31" t="e">
        <f>COUNTIF(#REF!,"&lt;"&amp;C650)/COUNTA(#REF!)</f>
        <v>#REF!</v>
      </c>
      <c r="F650" s="29" t="s">
        <v>29</v>
      </c>
      <c r="G650" s="31">
        <v>3.6412330561283901</v>
      </c>
      <c r="H650" s="31">
        <v>0.205732486461815</v>
      </c>
      <c r="I650" s="31">
        <v>2.1272334723484101</v>
      </c>
      <c r="J650" s="31">
        <v>9.6713637283401201</v>
      </c>
      <c r="K650" s="31">
        <v>10018.5972351165</v>
      </c>
      <c r="L650" s="31">
        <v>2022.341044366</v>
      </c>
    </row>
    <row r="651" spans="1:12" ht="14.25">
      <c r="A651" s="33">
        <v>35690</v>
      </c>
      <c r="B651" s="37">
        <v>1167.56</v>
      </c>
      <c r="C651" s="31">
        <v>38.706639090650597</v>
      </c>
      <c r="D651" s="31">
        <v>4.1010191325307099</v>
      </c>
      <c r="E651" s="31" t="e">
        <f>COUNTIF(#REF!,"&lt;"&amp;C651)/COUNTA(#REF!)</f>
        <v>#REF!</v>
      </c>
      <c r="F651" s="29" t="s">
        <v>29</v>
      </c>
      <c r="G651" s="31">
        <v>3.5831088173138301</v>
      </c>
      <c r="H651" s="31">
        <v>0.20572029311488901</v>
      </c>
      <c r="I651" s="31">
        <v>2.1271073955378599</v>
      </c>
      <c r="J651" s="31">
        <v>9.6713637283401201</v>
      </c>
      <c r="K651" s="31">
        <v>9858.416448325921</v>
      </c>
      <c r="L651" s="31">
        <v>1991.4042312475001</v>
      </c>
    </row>
    <row r="652" spans="1:12" ht="14.25">
      <c r="A652" s="33">
        <v>35691</v>
      </c>
      <c r="B652" s="37">
        <v>1172.3699999999999</v>
      </c>
      <c r="C652" s="31">
        <v>38.783529168005501</v>
      </c>
      <c r="D652" s="31">
        <v>4.1087534921179696</v>
      </c>
      <c r="E652" s="31" t="e">
        <f>COUNTIF(#REF!,"&lt;"&amp;C652)/COUNTA(#REF!)</f>
        <v>#REF!</v>
      </c>
      <c r="F652" s="29" t="s">
        <v>29</v>
      </c>
      <c r="G652" s="31">
        <v>3.58967302599256</v>
      </c>
      <c r="H652" s="31">
        <v>0.20572029311488901</v>
      </c>
      <c r="I652" s="31">
        <v>2.1271073955378599</v>
      </c>
      <c r="J652" s="31">
        <v>9.6713637283401201</v>
      </c>
      <c r="K652" s="31">
        <v>9877.2880951865609</v>
      </c>
      <c r="L652" s="31">
        <v>1999.9859268716</v>
      </c>
    </row>
    <row r="653" spans="1:12" ht="14.25">
      <c r="A653" s="33">
        <v>35692</v>
      </c>
      <c r="B653" s="37">
        <v>1184.52</v>
      </c>
      <c r="C653" s="31">
        <v>39.1448868937348</v>
      </c>
      <c r="D653" s="31">
        <v>4.1488404150868803</v>
      </c>
      <c r="E653" s="31" t="e">
        <f>COUNTIF(#REF!,"&lt;"&amp;C653)/COUNTA(#REF!)</f>
        <v>#REF!</v>
      </c>
      <c r="F653" s="29" t="s">
        <v>29</v>
      </c>
      <c r="G653" s="31">
        <v>3.6249663019674698</v>
      </c>
      <c r="H653" s="31">
        <v>0.205536542494204</v>
      </c>
      <c r="I653" s="31">
        <v>2.1252074502370002</v>
      </c>
      <c r="J653" s="31">
        <v>9.6713637283401201</v>
      </c>
      <c r="K653" s="31">
        <v>9973.5235356080502</v>
      </c>
      <c r="L653" s="31">
        <v>2018.7393937393999</v>
      </c>
    </row>
    <row r="654" spans="1:12" ht="14.25">
      <c r="A654" s="33">
        <v>35695</v>
      </c>
      <c r="B654" s="37">
        <v>1103.97</v>
      </c>
      <c r="C654" s="31">
        <v>36.511434551683898</v>
      </c>
      <c r="D654" s="31">
        <v>3.8685873180583799</v>
      </c>
      <c r="E654" s="31" t="e">
        <f>COUNTIF(#REF!,"&lt;"&amp;C654)/COUNTA(#REF!)</f>
        <v>#REF!</v>
      </c>
      <c r="F654" s="29" t="s">
        <v>29</v>
      </c>
      <c r="G654" s="31">
        <v>3.3808530341407601</v>
      </c>
      <c r="H654" s="31">
        <v>0.205536542494204</v>
      </c>
      <c r="I654" s="31">
        <v>2.1252074502370002</v>
      </c>
      <c r="J654" s="31">
        <v>9.6713637283401201</v>
      </c>
      <c r="K654" s="31">
        <v>9299.5903752067497</v>
      </c>
      <c r="L654" s="31">
        <v>1881.7300672944</v>
      </c>
    </row>
    <row r="655" spans="1:12" ht="14.25">
      <c r="A655" s="33">
        <v>35696</v>
      </c>
      <c r="B655" s="37">
        <v>1041.97</v>
      </c>
      <c r="C655" s="31">
        <v>34.4903758954041</v>
      </c>
      <c r="D655" s="31">
        <v>3.6569039541569301</v>
      </c>
      <c r="E655" s="31" t="e">
        <f>COUNTIF(#REF!,"&lt;"&amp;C655)/COUNTA(#REF!)</f>
        <v>#REF!</v>
      </c>
      <c r="F655" s="29" t="s">
        <v>29</v>
      </c>
      <c r="G655" s="31">
        <v>3.1967677117751201</v>
      </c>
      <c r="H655" s="31">
        <v>0.20180151132541099</v>
      </c>
      <c r="I655" s="31">
        <v>2.08658796208924</v>
      </c>
      <c r="J655" s="31">
        <v>9.6713637283401201</v>
      </c>
      <c r="K655" s="31">
        <v>8846.3291881779296</v>
      </c>
      <c r="L655" s="31">
        <v>1773.4973060734001</v>
      </c>
    </row>
    <row r="656" spans="1:12" ht="14.25">
      <c r="A656" s="33">
        <v>35697</v>
      </c>
      <c r="B656" s="37">
        <v>1110.01</v>
      </c>
      <c r="C656" s="31">
        <v>36.646762135815003</v>
      </c>
      <c r="D656" s="31">
        <v>3.8921947309306502</v>
      </c>
      <c r="E656" s="31" t="e">
        <f>COUNTIF(#REF!,"&lt;"&amp;C656)/COUNTA(#REF!)</f>
        <v>#REF!</v>
      </c>
      <c r="F656" s="29" t="s">
        <v>29</v>
      </c>
      <c r="G656" s="31">
        <v>3.4004024411873601</v>
      </c>
      <c r="H656" s="31">
        <v>0.201736911420212</v>
      </c>
      <c r="I656" s="31">
        <v>2.0826071696873099</v>
      </c>
      <c r="J656" s="31">
        <v>9.6867481470594186</v>
      </c>
      <c r="K656" s="31">
        <v>9417.0212325139</v>
      </c>
      <c r="L656" s="31">
        <v>1897.2609214091001</v>
      </c>
    </row>
    <row r="657" spans="1:12" ht="14.25">
      <c r="A657" s="33">
        <v>35698</v>
      </c>
      <c r="B657" s="37">
        <v>1117.01</v>
      </c>
      <c r="C657" s="31">
        <v>36.855263153448902</v>
      </c>
      <c r="D657" s="31">
        <v>3.9144350752866801</v>
      </c>
      <c r="E657" s="31" t="e">
        <f>COUNTIF(#REF!,"&lt;"&amp;C657)/COUNTA(#REF!)</f>
        <v>#REF!</v>
      </c>
      <c r="F657" s="29" t="s">
        <v>29</v>
      </c>
      <c r="G657" s="31">
        <v>3.41967292329866</v>
      </c>
      <c r="H657" s="31">
        <v>0.201736911420212</v>
      </c>
      <c r="I657" s="31">
        <v>2.0826071696873099</v>
      </c>
      <c r="J657" s="31">
        <v>9.6867481470594186</v>
      </c>
      <c r="K657" s="31">
        <v>9469.4637226296891</v>
      </c>
      <c r="L657" s="31">
        <v>1909.3717281838001</v>
      </c>
    </row>
    <row r="658" spans="1:12" ht="14.25">
      <c r="A658" s="33">
        <v>35699</v>
      </c>
      <c r="B658" s="37">
        <v>1109.6300000000001</v>
      </c>
      <c r="C658" s="31">
        <v>36.621427685674803</v>
      </c>
      <c r="D658" s="31">
        <v>3.89026227395017</v>
      </c>
      <c r="E658" s="31" t="e">
        <f>COUNTIF(#REF!,"&lt;"&amp;C658)/COUNTA(#REF!)</f>
        <v>#REF!</v>
      </c>
      <c r="F658" s="29" t="s">
        <v>29</v>
      </c>
      <c r="G658" s="31">
        <v>3.3986580611777302</v>
      </c>
      <c r="H658" s="31">
        <v>0.201736911420212</v>
      </c>
      <c r="I658" s="31">
        <v>2.0826071696873099</v>
      </c>
      <c r="J658" s="31">
        <v>9.6867481470594186</v>
      </c>
      <c r="K658" s="31">
        <v>9413.3135227103503</v>
      </c>
      <c r="L658" s="31">
        <v>1897.1589920945</v>
      </c>
    </row>
    <row r="659" spans="1:12" ht="14.25">
      <c r="A659" s="33">
        <v>35702</v>
      </c>
      <c r="B659" s="37">
        <v>1084.07</v>
      </c>
      <c r="C659" s="31">
        <v>35.814550581768998</v>
      </c>
      <c r="D659" s="31">
        <v>3.8079210907252299</v>
      </c>
      <c r="E659" s="31" t="e">
        <f>COUNTIF(#REF!,"&lt;"&amp;C659)/COUNTA(#REF!)</f>
        <v>#REF!</v>
      </c>
      <c r="F659" s="29" t="s">
        <v>29</v>
      </c>
      <c r="G659" s="31">
        <v>3.3266537299035801</v>
      </c>
      <c r="H659" s="31">
        <v>0.20176393519949801</v>
      </c>
      <c r="I659" s="31">
        <v>2.0800437771559701</v>
      </c>
      <c r="J659" s="31">
        <v>9.6999850395152603</v>
      </c>
      <c r="K659" s="31">
        <v>9224.5633027625809</v>
      </c>
      <c r="L659" s="31">
        <v>1855.6689665635001</v>
      </c>
    </row>
    <row r="660" spans="1:12" ht="14.25">
      <c r="A660" s="33">
        <v>35703</v>
      </c>
      <c r="B660" s="37">
        <v>1097.3800000000001</v>
      </c>
      <c r="C660" s="31">
        <v>36.2173342999711</v>
      </c>
      <c r="D660" s="31">
        <v>3.8502889100015798</v>
      </c>
      <c r="E660" s="31" t="e">
        <f>COUNTIF(#REF!,"&lt;"&amp;C660)/COUNTA(#REF!)</f>
        <v>#REF!</v>
      </c>
      <c r="F660" s="29" t="s">
        <v>29</v>
      </c>
      <c r="G660" s="31">
        <v>3.36304865254237</v>
      </c>
      <c r="H660" s="31">
        <v>0.20176393519949801</v>
      </c>
      <c r="I660" s="31">
        <v>2.0800437771559701</v>
      </c>
      <c r="J660" s="31">
        <v>9.6999850395152603</v>
      </c>
      <c r="K660" s="31">
        <v>9325.6171248542505</v>
      </c>
      <c r="L660" s="31">
        <v>1879.2884865618</v>
      </c>
    </row>
    <row r="661" spans="1:12" ht="14.25">
      <c r="A661" s="33">
        <v>35709</v>
      </c>
      <c r="B661" s="37">
        <v>1098.9000000000001</v>
      </c>
      <c r="C661" s="31">
        <v>36.224697837645998</v>
      </c>
      <c r="D661" s="31">
        <v>3.8510565849231799</v>
      </c>
      <c r="E661" s="31" t="e">
        <f>COUNTIF(#REF!,"&lt;"&amp;C661)/COUNTA(#REF!)</f>
        <v>#REF!</v>
      </c>
      <c r="F661" s="29" t="s">
        <v>29</v>
      </c>
      <c r="G661" s="31">
        <v>3.3640631283311899</v>
      </c>
      <c r="H661" s="31">
        <v>0.20176393519949801</v>
      </c>
      <c r="I661" s="31">
        <v>2.0800437771559701</v>
      </c>
      <c r="J661" s="31">
        <v>9.6999850395152603</v>
      </c>
      <c r="K661" s="31">
        <v>9327.78865759363</v>
      </c>
      <c r="L661" s="31">
        <v>1881.2984637924999</v>
      </c>
    </row>
    <row r="662" spans="1:12" ht="14.25">
      <c r="A662" s="33">
        <v>35710</v>
      </c>
      <c r="B662" s="37">
        <v>1102.57</v>
      </c>
      <c r="C662" s="31">
        <v>36.352422759603598</v>
      </c>
      <c r="D662" s="31">
        <v>3.8657946399071399</v>
      </c>
      <c r="E662" s="31" t="e">
        <f>COUNTIF(#REF!,"&lt;"&amp;C662)/COUNTA(#REF!)</f>
        <v>#REF!</v>
      </c>
      <c r="F662" s="29" t="s">
        <v>29</v>
      </c>
      <c r="G662" s="31">
        <v>3.3782215106376099</v>
      </c>
      <c r="H662" s="31">
        <v>0.201736607451802</v>
      </c>
      <c r="I662" s="31">
        <v>2.0789067214286598</v>
      </c>
      <c r="J662" s="31">
        <v>9.7039759106250099</v>
      </c>
      <c r="K662" s="31">
        <v>9365.09393188984</v>
      </c>
      <c r="L662" s="31">
        <v>1890.4290765685</v>
      </c>
    </row>
    <row r="663" spans="1:12" ht="14.25">
      <c r="A663" s="33">
        <v>35711</v>
      </c>
      <c r="B663" s="37">
        <v>1134.8699999999999</v>
      </c>
      <c r="C663" s="31">
        <v>37.414741346306101</v>
      </c>
      <c r="D663" s="31">
        <v>3.9778215261806098</v>
      </c>
      <c r="E663" s="31" t="e">
        <f>COUNTIF(#REF!,"&lt;"&amp;C663)/COUNTA(#REF!)</f>
        <v>#REF!</v>
      </c>
      <c r="F663" s="29" t="s">
        <v>29</v>
      </c>
      <c r="G663" s="31">
        <v>3.4757702325775699</v>
      </c>
      <c r="H663" s="31">
        <v>0.201736607451802</v>
      </c>
      <c r="I663" s="31">
        <v>2.0789067214286598</v>
      </c>
      <c r="J663" s="31">
        <v>9.7039759106250099</v>
      </c>
      <c r="K663" s="31">
        <v>9637.5145056351412</v>
      </c>
      <c r="L663" s="31">
        <v>1950.3501574509</v>
      </c>
    </row>
    <row r="664" spans="1:12" ht="14.25">
      <c r="A664" s="33">
        <v>35712</v>
      </c>
      <c r="B664" s="37">
        <v>1122.47</v>
      </c>
      <c r="C664" s="31">
        <v>37.005078032636703</v>
      </c>
      <c r="D664" s="31">
        <v>3.93536664671347</v>
      </c>
      <c r="E664" s="31" t="e">
        <f>COUNTIF(#REF!,"&lt;"&amp;C664)/COUNTA(#REF!)</f>
        <v>#REF!</v>
      </c>
      <c r="F664" s="29" t="s">
        <v>29</v>
      </c>
      <c r="G664" s="31">
        <v>3.4394911852407501</v>
      </c>
      <c r="H664" s="31">
        <v>0.201736607451802</v>
      </c>
      <c r="I664" s="31">
        <v>2.0789067214286598</v>
      </c>
      <c r="J664" s="31">
        <v>9.7039759106250099</v>
      </c>
      <c r="K664" s="31">
        <v>9534.5309729650307</v>
      </c>
      <c r="L664" s="31">
        <v>1927.3964327627</v>
      </c>
    </row>
    <row r="665" spans="1:12" ht="14.25">
      <c r="A665" s="33">
        <v>35713</v>
      </c>
      <c r="B665" s="37">
        <v>1130.79</v>
      </c>
      <c r="C665" s="31">
        <v>37.304038077935097</v>
      </c>
      <c r="D665" s="31">
        <v>3.96662030472487</v>
      </c>
      <c r="E665" s="31" t="e">
        <f>COUNTIF(#REF!,"&lt;"&amp;C665)/COUNTA(#REF!)</f>
        <v>#REF!</v>
      </c>
      <c r="F665" s="29" t="s">
        <v>29</v>
      </c>
      <c r="G665" s="31">
        <v>3.4662851930103198</v>
      </c>
      <c r="H665" s="31">
        <v>0.201736607451802</v>
      </c>
      <c r="I665" s="31">
        <v>2.0789067214286598</v>
      </c>
      <c r="J665" s="31">
        <v>9.7039759106250099</v>
      </c>
      <c r="K665" s="31">
        <v>9610.1921906125899</v>
      </c>
      <c r="L665" s="31">
        <v>1943.0222871917999</v>
      </c>
    </row>
    <row r="666" spans="1:12" ht="14.25">
      <c r="A666" s="33">
        <v>35716</v>
      </c>
      <c r="B666" s="37">
        <v>1119.82</v>
      </c>
      <c r="C666" s="31">
        <v>36.9224716315005</v>
      </c>
      <c r="D666" s="31">
        <v>3.9269855940268701</v>
      </c>
      <c r="E666" s="31" t="e">
        <f>COUNTIF(#REF!,"&lt;"&amp;C666)/COUNTA(#REF!)</f>
        <v>#REF!</v>
      </c>
      <c r="F666" s="29" t="s">
        <v>29</v>
      </c>
      <c r="G666" s="31">
        <v>3.4318802192947202</v>
      </c>
      <c r="H666" s="31">
        <v>0.201736607451802</v>
      </c>
      <c r="I666" s="31">
        <v>2.0789067214286598</v>
      </c>
      <c r="J666" s="31">
        <v>9.7039759106250099</v>
      </c>
      <c r="K666" s="31">
        <v>9512.5786464167904</v>
      </c>
      <c r="L666" s="31">
        <v>1924.7392063335001</v>
      </c>
    </row>
    <row r="667" spans="1:12" ht="14.25">
      <c r="A667" s="33">
        <v>35717</v>
      </c>
      <c r="B667" s="37">
        <v>1117.93</v>
      </c>
      <c r="C667" s="31">
        <v>36.850335666029601</v>
      </c>
      <c r="D667" s="31">
        <v>3.9206526140307898</v>
      </c>
      <c r="E667" s="31" t="e">
        <f>COUNTIF(#REF!,"&lt;"&amp;C667)/COUNTA(#REF!)</f>
        <v>#REF!</v>
      </c>
      <c r="F667" s="29" t="s">
        <v>29</v>
      </c>
      <c r="G667" s="31">
        <v>3.4268997092693199</v>
      </c>
      <c r="H667" s="31">
        <v>0.201736607451802</v>
      </c>
      <c r="I667" s="31">
        <v>2.0789067214286598</v>
      </c>
      <c r="J667" s="31">
        <v>9.7039759106250099</v>
      </c>
      <c r="K667" s="31">
        <v>9497.0373410196407</v>
      </c>
      <c r="L667" s="31">
        <v>1922.8127038863001</v>
      </c>
    </row>
    <row r="668" spans="1:12" ht="14.25">
      <c r="A668" s="33">
        <v>35718</v>
      </c>
      <c r="B668" s="37">
        <v>1125.78</v>
      </c>
      <c r="C668" s="31">
        <v>36.9989135932735</v>
      </c>
      <c r="D668" s="31">
        <v>3.9447159694871599</v>
      </c>
      <c r="E668" s="31" t="e">
        <f>COUNTIF(#REF!,"&lt;"&amp;C668)/COUNTA(#REF!)</f>
        <v>#REF!</v>
      </c>
      <c r="F668" s="29" t="s">
        <v>29</v>
      </c>
      <c r="G668" s="31">
        <v>3.4382175027340298</v>
      </c>
      <c r="H668" s="31">
        <v>0.20192187538763401</v>
      </c>
      <c r="I668" s="31">
        <v>2.0750479174332601</v>
      </c>
      <c r="J668" s="31">
        <v>9.7309500031884912</v>
      </c>
      <c r="K668" s="31">
        <v>9567.6896334595112</v>
      </c>
      <c r="L668" s="31">
        <v>1945.7793535444</v>
      </c>
    </row>
    <row r="669" spans="1:12" ht="14.25">
      <c r="A669" s="33">
        <v>35719</v>
      </c>
      <c r="B669" s="37">
        <v>1150.31</v>
      </c>
      <c r="C669" s="31">
        <v>37.847569360360197</v>
      </c>
      <c r="D669" s="31">
        <v>4.0312189955763902</v>
      </c>
      <c r="E669" s="31" t="e">
        <f>COUNTIF(#REF!,"&lt;"&amp;C669)/COUNTA(#REF!)</f>
        <v>#REF!</v>
      </c>
      <c r="F669" s="29" t="s">
        <v>29</v>
      </c>
      <c r="G669" s="31">
        <v>3.51448319757852</v>
      </c>
      <c r="H669" s="31">
        <v>0.20136980137237401</v>
      </c>
      <c r="I669" s="31">
        <v>2.0693745349261099</v>
      </c>
      <c r="J669" s="31">
        <v>9.7309500031884912</v>
      </c>
      <c r="K669" s="31">
        <v>9787.1944493657993</v>
      </c>
      <c r="L669" s="31">
        <v>1994.3263003017</v>
      </c>
    </row>
    <row r="670" spans="1:12" ht="14.25">
      <c r="A670" s="33">
        <v>35720</v>
      </c>
      <c r="B670" s="37">
        <v>1176.49</v>
      </c>
      <c r="C670" s="31">
        <v>38.747445068075599</v>
      </c>
      <c r="D670" s="31">
        <v>4.1236147830214804</v>
      </c>
      <c r="E670" s="31" t="e">
        <f>COUNTIF(#REF!,"&lt;"&amp;C670)/COUNTA(#REF!)</f>
        <v>#REF!</v>
      </c>
      <c r="F670" s="29" t="s">
        <v>29</v>
      </c>
      <c r="G670" s="31">
        <v>3.5959355660317498</v>
      </c>
      <c r="H670" s="31">
        <v>0.20136980137237401</v>
      </c>
      <c r="I670" s="31">
        <v>2.0693745349261099</v>
      </c>
      <c r="J670" s="31">
        <v>9.7309500031884912</v>
      </c>
      <c r="K670" s="31">
        <v>10011.828416726199</v>
      </c>
      <c r="L670" s="31">
        <v>2045.8908640682</v>
      </c>
    </row>
    <row r="671" spans="1:12" ht="14.25">
      <c r="A671" s="33">
        <v>35723</v>
      </c>
      <c r="B671" s="37">
        <v>1187.3699999999999</v>
      </c>
      <c r="C671" s="31">
        <v>39.039446256946597</v>
      </c>
      <c r="D671" s="31">
        <v>4.1564664758433096</v>
      </c>
      <c r="E671" s="31" t="e">
        <f>COUNTIF(#REF!,"&lt;"&amp;C671)/COUNTA(#REF!)</f>
        <v>#REF!</v>
      </c>
      <c r="F671" s="29" t="s">
        <v>29</v>
      </c>
      <c r="G671" s="31">
        <v>3.62504689683478</v>
      </c>
      <c r="H671" s="31">
        <v>0.20136980137237401</v>
      </c>
      <c r="I671" s="31">
        <v>2.0693745349261099</v>
      </c>
      <c r="J671" s="31">
        <v>9.7309500031884912</v>
      </c>
      <c r="K671" s="31">
        <v>10090.432489180601</v>
      </c>
      <c r="L671" s="31">
        <v>2061.8319145359001</v>
      </c>
    </row>
    <row r="672" spans="1:12" ht="14.25">
      <c r="A672" s="33">
        <v>35724</v>
      </c>
      <c r="B672" s="37">
        <v>1191.8699999999999</v>
      </c>
      <c r="C672" s="31">
        <v>39.195554897516999</v>
      </c>
      <c r="D672" s="31">
        <v>4.1761757446741896</v>
      </c>
      <c r="E672" s="31" t="e">
        <f>COUNTIF(#REF!,"&lt;"&amp;C672)/COUNTA(#REF!)</f>
        <v>#REF!</v>
      </c>
      <c r="F672" s="29" t="s">
        <v>29</v>
      </c>
      <c r="G672" s="31">
        <v>3.6435146298555301</v>
      </c>
      <c r="H672" s="31">
        <v>0.20085941185540901</v>
      </c>
      <c r="I672" s="31">
        <v>2.06154546260169</v>
      </c>
      <c r="J672" s="31">
        <v>9.7431473377221991</v>
      </c>
      <c r="K672" s="31">
        <v>10147.1747609633</v>
      </c>
      <c r="L672" s="31">
        <v>2080.0622064045001</v>
      </c>
    </row>
    <row r="673" spans="1:12" ht="14.25">
      <c r="A673" s="33">
        <v>35725</v>
      </c>
      <c r="B673" s="37">
        <v>1177.52</v>
      </c>
      <c r="C673" s="31">
        <v>38.742782216360403</v>
      </c>
      <c r="D673" s="31">
        <v>4.1259323391552698</v>
      </c>
      <c r="E673" s="31" t="e">
        <f>COUNTIF(#REF!,"&lt;"&amp;C673)/COUNTA(#REF!)</f>
        <v>#REF!</v>
      </c>
      <c r="F673" s="29" t="s">
        <v>29</v>
      </c>
      <c r="G673" s="31">
        <v>3.5992154193389698</v>
      </c>
      <c r="H673" s="31">
        <v>0.20072476385791199</v>
      </c>
      <c r="I673" s="31">
        <v>2.0601634861947802</v>
      </c>
      <c r="J673" s="31">
        <v>9.7431473377221991</v>
      </c>
      <c r="K673" s="31">
        <v>10022.7841257005</v>
      </c>
      <c r="L673" s="31">
        <v>2061.8888811953002</v>
      </c>
    </row>
    <row r="674" spans="1:12" ht="14.25">
      <c r="A674" s="33">
        <v>35726</v>
      </c>
      <c r="B674" s="37">
        <v>1173.3599999999999</v>
      </c>
      <c r="C674" s="31">
        <v>38.587540318190797</v>
      </c>
      <c r="D674" s="31">
        <v>4.1091194047299799</v>
      </c>
      <c r="E674" s="31" t="e">
        <f>COUNTIF(#REF!,"&lt;"&amp;C674)/COUNTA(#REF!)</f>
        <v>#REF!</v>
      </c>
      <c r="F674" s="29" t="s">
        <v>29</v>
      </c>
      <c r="G674" s="31">
        <v>3.5854330546586901</v>
      </c>
      <c r="H674" s="31">
        <v>0.200577807440629</v>
      </c>
      <c r="I674" s="31">
        <v>2.0586551807962299</v>
      </c>
      <c r="J674" s="31">
        <v>9.7431473377221991</v>
      </c>
      <c r="K674" s="31">
        <v>9976.8267892245694</v>
      </c>
      <c r="L674" s="31">
        <v>2054.1547021877</v>
      </c>
    </row>
    <row r="675" spans="1:12" ht="14.25">
      <c r="A675" s="33">
        <v>35727</v>
      </c>
      <c r="B675" s="37">
        <v>1178.31</v>
      </c>
      <c r="C675" s="31">
        <v>38.712902318230597</v>
      </c>
      <c r="D675" s="31">
        <v>4.1230122534854097</v>
      </c>
      <c r="E675" s="31" t="e">
        <f>COUNTIF(#REF!,"&lt;"&amp;C675)/COUNTA(#REF!)</f>
        <v>#REF!</v>
      </c>
      <c r="F675" s="29" t="s">
        <v>29</v>
      </c>
      <c r="G675" s="31">
        <v>3.5970313140375598</v>
      </c>
      <c r="H675" s="31">
        <v>0.19992707975561499</v>
      </c>
      <c r="I675" s="31">
        <v>2.0519763565677001</v>
      </c>
      <c r="J675" s="31">
        <v>9.7431473377221991</v>
      </c>
      <c r="K675" s="31">
        <v>10012.366914157399</v>
      </c>
      <c r="L675" s="31">
        <v>2063.4141194589001</v>
      </c>
    </row>
    <row r="676" spans="1:12" ht="14.25">
      <c r="A676" s="33">
        <v>35730</v>
      </c>
      <c r="B676" s="37">
        <v>1235.83</v>
      </c>
      <c r="C676" s="31">
        <v>40.621335214594801</v>
      </c>
      <c r="D676" s="31">
        <v>4.3233014318270602</v>
      </c>
      <c r="E676" s="31" t="e">
        <f>COUNTIF(#REF!,"&lt;"&amp;C676)/COUNTA(#REF!)</f>
        <v>#REF!</v>
      </c>
      <c r="F676" s="29" t="s">
        <v>29</v>
      </c>
      <c r="G676" s="31">
        <v>3.7708610153248401</v>
      </c>
      <c r="H676" s="31">
        <v>0.19992707975561499</v>
      </c>
      <c r="I676" s="31">
        <v>2.0519763565677001</v>
      </c>
      <c r="J676" s="31">
        <v>9.7431473377221991</v>
      </c>
      <c r="K676" s="31">
        <v>10495.343453732299</v>
      </c>
      <c r="L676" s="31">
        <v>2159.9422296430998</v>
      </c>
    </row>
    <row r="677" spans="1:12" ht="14.25">
      <c r="A677" s="33">
        <v>35731</v>
      </c>
      <c r="B677" s="37">
        <v>1177.92</v>
      </c>
      <c r="C677" s="31">
        <v>38.680075257472801</v>
      </c>
      <c r="D677" s="31">
        <v>4.1167826282158</v>
      </c>
      <c r="E677" s="31" t="e">
        <f>COUNTIF(#REF!,"&lt;"&amp;C677)/COUNTA(#REF!)</f>
        <v>#REF!</v>
      </c>
      <c r="F677" s="29" t="s">
        <v>29</v>
      </c>
      <c r="G677" s="31">
        <v>3.5905230951226401</v>
      </c>
      <c r="H677" s="31">
        <v>0.199665504774168</v>
      </c>
      <c r="I677" s="31">
        <v>2.0492916493331701</v>
      </c>
      <c r="J677" s="31">
        <v>9.7431473377221991</v>
      </c>
      <c r="K677" s="31">
        <v>9991.2112937774091</v>
      </c>
      <c r="L677" s="31">
        <v>2058.9903020196998</v>
      </c>
    </row>
    <row r="678" spans="1:12" ht="14.25">
      <c r="A678" s="33">
        <v>35732</v>
      </c>
      <c r="B678" s="37">
        <v>1184.0899999999999</v>
      </c>
      <c r="C678" s="31">
        <v>38.8687510685441</v>
      </c>
      <c r="D678" s="31">
        <v>4.1360308930619798</v>
      </c>
      <c r="E678" s="31" t="e">
        <f>COUNTIF(#REF!,"&lt;"&amp;C678)/COUNTA(#REF!)</f>
        <v>#REF!</v>
      </c>
      <c r="F678" s="29" t="s">
        <v>29</v>
      </c>
      <c r="G678" s="31">
        <v>3.60828893919181</v>
      </c>
      <c r="H678" s="31">
        <v>0.199618262312898</v>
      </c>
      <c r="I678" s="31">
        <v>2.0488067704779902</v>
      </c>
      <c r="J678" s="31">
        <v>9.7431473377221991</v>
      </c>
      <c r="K678" s="31">
        <v>10043.2711166883</v>
      </c>
      <c r="L678" s="31">
        <v>2067.2507299358999</v>
      </c>
    </row>
    <row r="679" spans="1:12" ht="14.25">
      <c r="A679" s="33">
        <v>35733</v>
      </c>
      <c r="B679" s="37">
        <v>1174.8499999999999</v>
      </c>
      <c r="C679" s="31">
        <v>38.586064898071697</v>
      </c>
      <c r="D679" s="31">
        <v>4.1107347034149599</v>
      </c>
      <c r="E679" s="31" t="e">
        <f>COUNTIF(#REF!,"&lt;"&amp;C679)/COUNTA(#REF!)</f>
        <v>#REF!</v>
      </c>
      <c r="F679" s="29" t="s">
        <v>29</v>
      </c>
      <c r="G679" s="31">
        <v>3.5876474377197001</v>
      </c>
      <c r="H679" s="31">
        <v>0.19976911779641399</v>
      </c>
      <c r="I679" s="31">
        <v>2.0480092334904398</v>
      </c>
      <c r="J679" s="31">
        <v>9.7543074772151197</v>
      </c>
      <c r="K679" s="31">
        <v>9993.6376866031496</v>
      </c>
      <c r="L679" s="31">
        <v>2057.2486898829002</v>
      </c>
    </row>
    <row r="680" spans="1:12" ht="14.25">
      <c r="A680" s="33">
        <v>35734</v>
      </c>
      <c r="B680" s="37">
        <v>1180.3900000000001</v>
      </c>
      <c r="C680" s="31">
        <v>38.7199127876791</v>
      </c>
      <c r="D680" s="31">
        <v>4.1267933634417497</v>
      </c>
      <c r="E680" s="31" t="e">
        <f>COUNTIF(#REF!,"&lt;"&amp;C680)/COUNTA(#REF!)</f>
        <v>#REF!</v>
      </c>
      <c r="F680" s="29" t="s">
        <v>29</v>
      </c>
      <c r="G680" s="31">
        <v>3.6014953399921201</v>
      </c>
      <c r="H680" s="31">
        <v>0.19976911779641399</v>
      </c>
      <c r="I680" s="31">
        <v>2.0480092334904398</v>
      </c>
      <c r="J680" s="31">
        <v>9.7543074772151197</v>
      </c>
      <c r="K680" s="31">
        <v>10034.609900813701</v>
      </c>
      <c r="L680" s="31">
        <v>2066.9641394485002</v>
      </c>
    </row>
    <row r="681" spans="1:12" ht="14.25">
      <c r="A681" s="33">
        <v>35737</v>
      </c>
      <c r="B681" s="37">
        <v>1180.8499999999999</v>
      </c>
      <c r="C681" s="31">
        <v>38.713319461372798</v>
      </c>
      <c r="D681" s="31">
        <v>4.1267793317350696</v>
      </c>
      <c r="E681" s="31" t="e">
        <f>COUNTIF(#REF!,"&lt;"&amp;C681)/COUNTA(#REF!)</f>
        <v>#REF!</v>
      </c>
      <c r="F681" s="29" t="s">
        <v>29</v>
      </c>
      <c r="G681" s="31">
        <v>3.6015582415671701</v>
      </c>
      <c r="H681" s="31">
        <v>0.19976911779641399</v>
      </c>
      <c r="I681" s="31">
        <v>2.0480092334904398</v>
      </c>
      <c r="J681" s="31">
        <v>9.7543074772151197</v>
      </c>
      <c r="K681" s="31">
        <v>10039.4664340942</v>
      </c>
      <c r="L681" s="31">
        <v>2063.1276024620997</v>
      </c>
    </row>
    <row r="682" spans="1:12" ht="14.25">
      <c r="A682" s="33">
        <v>35738</v>
      </c>
      <c r="B682" s="37">
        <v>1184.7</v>
      </c>
      <c r="C682" s="31">
        <v>38.851479424117102</v>
      </c>
      <c r="D682" s="31">
        <v>4.1417938071435803</v>
      </c>
      <c r="E682" s="31" t="e">
        <f>COUNTIF(#REF!,"&lt;"&amp;C682)/COUNTA(#REF!)</f>
        <v>#REF!</v>
      </c>
      <c r="F682" s="29" t="s">
        <v>29</v>
      </c>
      <c r="G682" s="31">
        <v>3.6150317739674001</v>
      </c>
      <c r="H682" s="31">
        <v>0.19976911779641399</v>
      </c>
      <c r="I682" s="31">
        <v>2.0480092334904398</v>
      </c>
      <c r="J682" s="31">
        <v>9.7543074772151197</v>
      </c>
      <c r="K682" s="31">
        <v>10075.127892861701</v>
      </c>
      <c r="L682" s="31">
        <v>2068.6734164642003</v>
      </c>
    </row>
    <row r="683" spans="1:12" ht="14.25">
      <c r="A683" s="33">
        <v>35739</v>
      </c>
      <c r="B683" s="37">
        <v>1194.04</v>
      </c>
      <c r="C683" s="31">
        <v>40.137790477843097</v>
      </c>
      <c r="D683" s="31">
        <v>4.2534778212487998</v>
      </c>
      <c r="E683" s="31" t="e">
        <f>COUNTIF(#REF!,"&lt;"&amp;C683)/COUNTA(#REF!)</f>
        <v>#REF!</v>
      </c>
      <c r="F683" s="29" t="s">
        <v>29</v>
      </c>
      <c r="G683" s="31">
        <v>3.67867097954991</v>
      </c>
      <c r="H683" s="31">
        <v>0.19442914158900401</v>
      </c>
      <c r="I683" s="31">
        <v>2.0001757845340999</v>
      </c>
      <c r="J683" s="31">
        <v>9.7206027136406004</v>
      </c>
      <c r="K683" s="31">
        <v>10521.3676571209</v>
      </c>
      <c r="L683" s="31">
        <v>2109.1057876444002</v>
      </c>
    </row>
    <row r="684" spans="1:12" ht="14.25">
      <c r="A684" s="33">
        <v>35740</v>
      </c>
      <c r="B684" s="37">
        <v>1181.1199999999999</v>
      </c>
      <c r="C684" s="31">
        <v>39.6661909619162</v>
      </c>
      <c r="D684" s="31">
        <v>4.2125752050546703</v>
      </c>
      <c r="E684" s="31" t="e">
        <f>COUNTIF(#REF!,"&lt;"&amp;C684)/COUNTA(#REF!)</f>
        <v>#REF!</v>
      </c>
      <c r="F684" s="29" t="s">
        <v>29</v>
      </c>
      <c r="G684" s="31">
        <v>3.64227868881704</v>
      </c>
      <c r="H684" s="31">
        <v>0.19485178143106599</v>
      </c>
      <c r="I684" s="31">
        <v>1.9998916547965699</v>
      </c>
      <c r="J684" s="31">
        <v>9.7431168815436209</v>
      </c>
      <c r="K684" s="31">
        <v>10437.158431145601</v>
      </c>
      <c r="L684" s="31">
        <v>2096.1964181807002</v>
      </c>
    </row>
    <row r="685" spans="1:12" ht="14.25">
      <c r="A685" s="33">
        <v>35741</v>
      </c>
      <c r="B685" s="37">
        <v>1195.1400000000001</v>
      </c>
      <c r="C685" s="31">
        <v>40.045396801353199</v>
      </c>
      <c r="D685" s="31">
        <v>4.2534750111278603</v>
      </c>
      <c r="E685" s="31" t="e">
        <f>COUNTIF(#REF!,"&lt;"&amp;C685)/COUNTA(#REF!)</f>
        <v>#REF!</v>
      </c>
      <c r="F685" s="29" t="s">
        <v>29</v>
      </c>
      <c r="G685" s="31">
        <v>3.6774379615397899</v>
      </c>
      <c r="H685" s="31">
        <v>0.19485178143106599</v>
      </c>
      <c r="I685" s="31">
        <v>1.9998916547965699</v>
      </c>
      <c r="J685" s="31">
        <v>9.7431168815436209</v>
      </c>
      <c r="K685" s="31">
        <v>10536.175113835799</v>
      </c>
      <c r="L685" s="31">
        <v>2122.5294294554997</v>
      </c>
    </row>
    <row r="686" spans="1:12" ht="14.25">
      <c r="A686" s="33">
        <v>35744</v>
      </c>
      <c r="B686" s="37">
        <v>1185.78</v>
      </c>
      <c r="C686" s="31">
        <v>39.640354324777199</v>
      </c>
      <c r="D686" s="31">
        <v>4.2109620942100401</v>
      </c>
      <c r="E686" s="31" t="e">
        <f>COUNTIF(#REF!,"&lt;"&amp;C686)/COUNTA(#REF!)</f>
        <v>#REF!</v>
      </c>
      <c r="F686" s="29" t="s">
        <v>29</v>
      </c>
      <c r="G686" s="31">
        <v>3.6400349395562901</v>
      </c>
      <c r="H686" s="31">
        <v>0.19485178143106599</v>
      </c>
      <c r="I686" s="31">
        <v>1.9998916547965699</v>
      </c>
      <c r="J686" s="31">
        <v>9.7431168815436209</v>
      </c>
      <c r="K686" s="31">
        <v>10430.422949829399</v>
      </c>
      <c r="L686" s="31">
        <v>2106.9461521242001</v>
      </c>
    </row>
    <row r="687" spans="1:12" ht="14.25">
      <c r="A687" s="33">
        <v>35745</v>
      </c>
      <c r="B687" s="37">
        <v>1186.6300000000001</v>
      </c>
      <c r="C687" s="31">
        <v>39.691737554529404</v>
      </c>
      <c r="D687" s="31">
        <v>4.2191824263336599</v>
      </c>
      <c r="E687" s="31" t="e">
        <f>COUNTIF(#REF!,"&lt;"&amp;C687)/COUNTA(#REF!)</f>
        <v>#REF!</v>
      </c>
      <c r="F687" s="29" t="s">
        <v>29</v>
      </c>
      <c r="G687" s="31">
        <v>3.6473150919277</v>
      </c>
      <c r="H687" s="31">
        <v>0.19485178143106599</v>
      </c>
      <c r="I687" s="31">
        <v>1.9998916547965699</v>
      </c>
      <c r="J687" s="31">
        <v>9.7431168815436209</v>
      </c>
      <c r="K687" s="31">
        <v>10451.118416752601</v>
      </c>
      <c r="L687" s="31">
        <v>2103.0039684472999</v>
      </c>
    </row>
    <row r="688" spans="1:12" ht="14.25">
      <c r="A688" s="33">
        <v>35746</v>
      </c>
      <c r="B688" s="37">
        <v>1174.19</v>
      </c>
      <c r="C688" s="31">
        <v>39.237313097102302</v>
      </c>
      <c r="D688" s="31">
        <v>4.1693087155828996</v>
      </c>
      <c r="E688" s="31" t="e">
        <f>COUNTIF(#REF!,"&lt;"&amp;C688)/COUNTA(#REF!)</f>
        <v>#REF!</v>
      </c>
      <c r="F688" s="29" t="s">
        <v>29</v>
      </c>
      <c r="G688" s="31">
        <v>3.60352980486135</v>
      </c>
      <c r="H688" s="31">
        <v>0.19485178143106599</v>
      </c>
      <c r="I688" s="31">
        <v>1.9998916547965699</v>
      </c>
      <c r="J688" s="31">
        <v>9.7431168815436209</v>
      </c>
      <c r="K688" s="31">
        <v>10327.4856402198</v>
      </c>
      <c r="L688" s="31">
        <v>2080.3024321097</v>
      </c>
    </row>
    <row r="689" spans="1:12" ht="14.25">
      <c r="A689" s="33">
        <v>35747</v>
      </c>
      <c r="B689" s="37">
        <v>1185.02</v>
      </c>
      <c r="C689" s="31">
        <v>39.515760502632801</v>
      </c>
      <c r="D689" s="31">
        <v>4.1995399484346603</v>
      </c>
      <c r="E689" s="31" t="e">
        <f>COUNTIF(#REF!,"&lt;"&amp;C689)/COUNTA(#REF!)</f>
        <v>#REF!</v>
      </c>
      <c r="F689" s="29" t="s">
        <v>29</v>
      </c>
      <c r="G689" s="31">
        <v>3.62964192142528</v>
      </c>
      <c r="H689" s="31">
        <v>0.19485178143106599</v>
      </c>
      <c r="I689" s="31">
        <v>1.9998916547965699</v>
      </c>
      <c r="J689" s="31">
        <v>9.7431168815436209</v>
      </c>
      <c r="K689" s="31">
        <v>10398.7901716246</v>
      </c>
      <c r="L689" s="31">
        <v>2100.4236595882003</v>
      </c>
    </row>
    <row r="690" spans="1:12" ht="14.25">
      <c r="A690" s="33">
        <v>35748</v>
      </c>
      <c r="B690" s="37">
        <v>1197.83</v>
      </c>
      <c r="C690" s="31">
        <v>39.901801287329597</v>
      </c>
      <c r="D690" s="31">
        <v>4.2404349908364898</v>
      </c>
      <c r="E690" s="31" t="e">
        <f>COUNTIF(#REF!,"&lt;"&amp;C690)/COUNTA(#REF!)</f>
        <v>#REF!</v>
      </c>
      <c r="F690" s="29" t="s">
        <v>29</v>
      </c>
      <c r="G690" s="31">
        <v>3.6653525327933099</v>
      </c>
      <c r="H690" s="31">
        <v>0.19485178143106599</v>
      </c>
      <c r="I690" s="31">
        <v>1.9998916547965699</v>
      </c>
      <c r="J690" s="31">
        <v>9.7431168815436209</v>
      </c>
      <c r="K690" s="31">
        <v>10503.1655647059</v>
      </c>
      <c r="L690" s="31">
        <v>2113.4986233027998</v>
      </c>
    </row>
    <row r="691" spans="1:12" ht="14.25">
      <c r="A691" s="33">
        <v>35751</v>
      </c>
      <c r="B691" s="37">
        <v>1191.33</v>
      </c>
      <c r="C691" s="31">
        <v>39.663417978597501</v>
      </c>
      <c r="D691" s="31">
        <v>4.2150464259229796</v>
      </c>
      <c r="E691" s="31" t="e">
        <f>COUNTIF(#REF!,"&lt;"&amp;C691)/COUNTA(#REF!)</f>
        <v>#REF!</v>
      </c>
      <c r="F691" s="29" t="s">
        <v>29</v>
      </c>
      <c r="G691" s="31">
        <v>3.6432538406211101</v>
      </c>
      <c r="H691" s="31">
        <v>0.19485178143106599</v>
      </c>
      <c r="I691" s="31">
        <v>1.9998916547965699</v>
      </c>
      <c r="J691" s="31">
        <v>9.7431168815436209</v>
      </c>
      <c r="K691" s="31">
        <v>10439.8212159255</v>
      </c>
      <c r="L691" s="31">
        <v>2100.0659323785999</v>
      </c>
    </row>
    <row r="692" spans="1:12" ht="14.25">
      <c r="A692" s="33">
        <v>35752</v>
      </c>
      <c r="B692" s="37">
        <v>1183.3499999999999</v>
      </c>
      <c r="C692" s="31">
        <v>39.414205870664802</v>
      </c>
      <c r="D692" s="31">
        <v>4.1933858734268998</v>
      </c>
      <c r="E692" s="31" t="e">
        <f>COUNTIF(#REF!,"&lt;"&amp;C692)/COUNTA(#REF!)</f>
        <v>#REF!</v>
      </c>
      <c r="F692" s="29" t="s">
        <v>29</v>
      </c>
      <c r="G692" s="31">
        <v>3.6235844191179001</v>
      </c>
      <c r="H692" s="31">
        <v>0.19498199840570299</v>
      </c>
      <c r="I692" s="31">
        <v>1.9984913745456501</v>
      </c>
      <c r="J692" s="31">
        <v>9.7564593417387897</v>
      </c>
      <c r="K692" s="31">
        <v>10395.270303351001</v>
      </c>
      <c r="L692" s="31">
        <v>2089.7814023535002</v>
      </c>
    </row>
    <row r="693" spans="1:12" ht="14.25">
      <c r="A693" s="33">
        <v>35753</v>
      </c>
      <c r="B693" s="37">
        <v>1181.6300000000001</v>
      </c>
      <c r="C693" s="31">
        <v>39.357466195010403</v>
      </c>
      <c r="D693" s="31">
        <v>4.1864076626093603</v>
      </c>
      <c r="E693" s="31" t="e">
        <f>COUNTIF(#REF!,"&lt;"&amp;C693)/COUNTA(#REF!)</f>
        <v>#REF!</v>
      </c>
      <c r="F693" s="29" t="s">
        <v>29</v>
      </c>
      <c r="G693" s="31">
        <v>3.6176772499438399</v>
      </c>
      <c r="H693" s="31">
        <v>0.19498199840570299</v>
      </c>
      <c r="I693" s="31">
        <v>1.9984913745456501</v>
      </c>
      <c r="J693" s="31">
        <v>9.7564593417387897</v>
      </c>
      <c r="K693" s="31">
        <v>10376.405497695301</v>
      </c>
      <c r="L693" s="31">
        <v>2090.5341543841</v>
      </c>
    </row>
    <row r="694" spans="1:12" ht="14.25">
      <c r="A694" s="33">
        <v>35754</v>
      </c>
      <c r="B694" s="37">
        <v>1172.43</v>
      </c>
      <c r="C694" s="31">
        <v>39.001626623791203</v>
      </c>
      <c r="D694" s="31">
        <v>4.1495969314706498</v>
      </c>
      <c r="E694" s="31" t="e">
        <f>COUNTIF(#REF!,"&lt;"&amp;C694)/COUNTA(#REF!)</f>
        <v>#REF!</v>
      </c>
      <c r="F694" s="29" t="s">
        <v>29</v>
      </c>
      <c r="G694" s="31">
        <v>3.58572320602718</v>
      </c>
      <c r="H694" s="31">
        <v>0.19498199840570299</v>
      </c>
      <c r="I694" s="31">
        <v>1.9984913745456501</v>
      </c>
      <c r="J694" s="31">
        <v>9.7564593417387897</v>
      </c>
      <c r="K694" s="31">
        <v>10283.6796710455</v>
      </c>
      <c r="L694" s="31">
        <v>2073.8911097284999</v>
      </c>
    </row>
    <row r="695" spans="1:12" ht="14.25">
      <c r="A695" s="33">
        <v>35755</v>
      </c>
      <c r="B695" s="37">
        <v>1158.56</v>
      </c>
      <c r="C695" s="31">
        <v>38.545676818136002</v>
      </c>
      <c r="D695" s="31">
        <v>4.1002667541519404</v>
      </c>
      <c r="E695" s="31" t="e">
        <f>COUNTIF(#REF!,"&lt;"&amp;C695)/COUNTA(#REF!)</f>
        <v>#REF!</v>
      </c>
      <c r="F695" s="29" t="s">
        <v>29</v>
      </c>
      <c r="G695" s="31">
        <v>3.5433625490784202</v>
      </c>
      <c r="H695" s="31">
        <v>0.19498199840570299</v>
      </c>
      <c r="I695" s="31">
        <v>1.9984913745456501</v>
      </c>
      <c r="J695" s="31">
        <v>9.7564593417387897</v>
      </c>
      <c r="K695" s="31">
        <v>10162.1312860737</v>
      </c>
      <c r="L695" s="31">
        <v>2050.4151050279997</v>
      </c>
    </row>
    <row r="696" spans="1:12" ht="14.25">
      <c r="A696" s="33">
        <v>35758</v>
      </c>
      <c r="B696" s="37">
        <v>1124.94</v>
      </c>
      <c r="C696" s="31">
        <v>37.339800187899201</v>
      </c>
      <c r="D696" s="31">
        <v>3.9730977843767001</v>
      </c>
      <c r="E696" s="31" t="e">
        <f>COUNTIF(#REF!,"&lt;"&amp;C696)/COUNTA(#REF!)</f>
        <v>#REF!</v>
      </c>
      <c r="F696" s="29" t="s">
        <v>29</v>
      </c>
      <c r="G696" s="31">
        <v>3.4336830703658499</v>
      </c>
      <c r="H696" s="31">
        <v>0.19498199840570299</v>
      </c>
      <c r="I696" s="31">
        <v>1.9984913745456501</v>
      </c>
      <c r="J696" s="31">
        <v>9.7564593417387897</v>
      </c>
      <c r="K696" s="31">
        <v>9843.3665754458907</v>
      </c>
      <c r="L696" s="31">
        <v>1994.8909635371999</v>
      </c>
    </row>
    <row r="697" spans="1:12" ht="14.25">
      <c r="A697" s="33">
        <v>35759</v>
      </c>
      <c r="B697" s="37">
        <v>1125.53</v>
      </c>
      <c r="C697" s="31">
        <v>37.167491616899397</v>
      </c>
      <c r="D697" s="31">
        <v>4.0094502179487197</v>
      </c>
      <c r="E697" s="31" t="e">
        <f>COUNTIF(#REF!,"&lt;"&amp;C697)/COUNTA(#REF!)</f>
        <v>#REF!</v>
      </c>
      <c r="F697" s="29" t="s">
        <v>29</v>
      </c>
      <c r="G697" s="31">
        <v>3.45626966530644</v>
      </c>
      <c r="H697" s="31">
        <v>0.19688021285124699</v>
      </c>
      <c r="I697" s="31">
        <v>1.9879657741472501</v>
      </c>
      <c r="J697" s="31">
        <v>9.903601732565031</v>
      </c>
      <c r="K697" s="31">
        <v>9962.8349261630501</v>
      </c>
      <c r="L697" s="31">
        <v>2032.5319926885002</v>
      </c>
    </row>
    <row r="698" spans="1:12" ht="14.25">
      <c r="A698" s="33">
        <v>35760</v>
      </c>
      <c r="B698" s="37">
        <v>1143.82</v>
      </c>
      <c r="C698" s="31">
        <v>37.864270087057598</v>
      </c>
      <c r="D698" s="31">
        <v>4.0850867144715002</v>
      </c>
      <c r="E698" s="31" t="e">
        <f>COUNTIF(#REF!,"&lt;"&amp;C698)/COUNTA(#REF!)</f>
        <v>#REF!</v>
      </c>
      <c r="F698" s="29" t="s">
        <v>29</v>
      </c>
      <c r="G698" s="31">
        <v>3.5211621970490699</v>
      </c>
      <c r="H698" s="31">
        <v>0.19684680311814301</v>
      </c>
      <c r="I698" s="31">
        <v>1.98762842482722</v>
      </c>
      <c r="J698" s="31">
        <v>9.903601732565031</v>
      </c>
      <c r="K698" s="31">
        <v>10150.634434006401</v>
      </c>
      <c r="L698" s="31">
        <v>2063.7663118076002</v>
      </c>
    </row>
    <row r="699" spans="1:12" ht="14.25">
      <c r="A699" s="33">
        <v>35761</v>
      </c>
      <c r="B699" s="37">
        <v>1122.52</v>
      </c>
      <c r="C699" s="31">
        <v>37.133350384125997</v>
      </c>
      <c r="D699" s="31">
        <v>4.0092194108936701</v>
      </c>
      <c r="E699" s="31" t="e">
        <f>COUNTIF(#REF!,"&lt;"&amp;C699)/COUNTA(#REF!)</f>
        <v>#REF!</v>
      </c>
      <c r="F699" s="29" t="s">
        <v>29</v>
      </c>
      <c r="G699" s="31">
        <v>3.45528401906342</v>
      </c>
      <c r="H699" s="31">
        <v>0.196862204778397</v>
      </c>
      <c r="I699" s="31">
        <v>1.9860380171013901</v>
      </c>
      <c r="J699" s="31">
        <v>9.9123079761442305</v>
      </c>
      <c r="K699" s="31">
        <v>9967.10356958179</v>
      </c>
      <c r="L699" s="31">
        <v>2022.8411377083999</v>
      </c>
    </row>
    <row r="700" spans="1:12" ht="14.25">
      <c r="A700" s="33">
        <v>35762</v>
      </c>
      <c r="B700" s="37">
        <v>1139.6300000000001</v>
      </c>
      <c r="C700" s="31">
        <v>37.7457018341657</v>
      </c>
      <c r="D700" s="31">
        <v>4.0741606769707497</v>
      </c>
      <c r="E700" s="31" t="e">
        <f>COUNTIF(#REF!,"&lt;"&amp;C700)/COUNTA(#REF!)</f>
        <v>#REF!</v>
      </c>
      <c r="F700" s="29" t="s">
        <v>29</v>
      </c>
      <c r="G700" s="31">
        <v>3.5114935311648501</v>
      </c>
      <c r="H700" s="31">
        <v>0.196862204778397</v>
      </c>
      <c r="I700" s="31">
        <v>1.9860380171013901</v>
      </c>
      <c r="J700" s="31">
        <v>9.9123079761442305</v>
      </c>
      <c r="K700" s="31">
        <v>10127.870513433299</v>
      </c>
      <c r="L700" s="31">
        <v>2064.4616028437999</v>
      </c>
    </row>
    <row r="701" spans="1:12" ht="14.25">
      <c r="A701" s="33">
        <v>35765</v>
      </c>
      <c r="B701" s="37">
        <v>1133.0899999999999</v>
      </c>
      <c r="C701" s="31">
        <v>37.485800384466302</v>
      </c>
      <c r="D701" s="31">
        <v>4.0473965641213603</v>
      </c>
      <c r="E701" s="31" t="e">
        <f>COUNTIF(#REF!,"&lt;"&amp;C701)/COUNTA(#REF!)</f>
        <v>#REF!</v>
      </c>
      <c r="F701" s="29" t="s">
        <v>29</v>
      </c>
      <c r="G701" s="31">
        <v>3.4753897592861702</v>
      </c>
      <c r="H701" s="31">
        <v>0.19698372024760799</v>
      </c>
      <c r="I701" s="31">
        <v>1.98663188060566</v>
      </c>
      <c r="J701" s="31">
        <v>9.9154615493009199</v>
      </c>
      <c r="K701" s="31">
        <v>10067.947834938101</v>
      </c>
      <c r="L701" s="31">
        <v>2052.7445670520001</v>
      </c>
    </row>
    <row r="702" spans="1:12" ht="14.25">
      <c r="A702" s="33">
        <v>35766</v>
      </c>
      <c r="B702" s="37">
        <v>1130.17</v>
      </c>
      <c r="C702" s="31">
        <v>37.373501902037297</v>
      </c>
      <c r="D702" s="31">
        <v>4.0360043619618304</v>
      </c>
      <c r="E702" s="31" t="e">
        <f>COUNTIF(#REF!,"&lt;"&amp;C702)/COUNTA(#REF!)</f>
        <v>#REF!</v>
      </c>
      <c r="F702" s="29" t="s">
        <v>29</v>
      </c>
      <c r="G702" s="31">
        <v>3.4652202124759901</v>
      </c>
      <c r="H702" s="31">
        <v>0.19698372024760799</v>
      </c>
      <c r="I702" s="31">
        <v>1.98663188060566</v>
      </c>
      <c r="J702" s="31">
        <v>9.9154615493009199</v>
      </c>
      <c r="K702" s="31">
        <v>10040.042376698801</v>
      </c>
      <c r="L702" s="31">
        <v>2049.7511077681002</v>
      </c>
    </row>
    <row r="703" spans="1:12" ht="14.25">
      <c r="A703" s="33">
        <v>35767</v>
      </c>
      <c r="B703" s="37">
        <v>1122.55</v>
      </c>
      <c r="C703" s="31">
        <v>37.189512434367202</v>
      </c>
      <c r="D703" s="31">
        <v>4.0196781421072902</v>
      </c>
      <c r="E703" s="31" t="e">
        <f>COUNTIF(#REF!,"&lt;"&amp;C703)/COUNTA(#REF!)</f>
        <v>#REF!</v>
      </c>
      <c r="F703" s="29" t="s">
        <v>29</v>
      </c>
      <c r="G703" s="31">
        <v>3.4481992480376</v>
      </c>
      <c r="H703" s="31">
        <v>0.19706211883362901</v>
      </c>
      <c r="I703" s="31">
        <v>1.9849224127617999</v>
      </c>
      <c r="J703" s="31">
        <v>9.9279507131686007</v>
      </c>
      <c r="K703" s="31">
        <v>10007.8726598752</v>
      </c>
      <c r="L703" s="31">
        <v>2042.0156716252</v>
      </c>
    </row>
    <row r="704" spans="1:12" ht="14.25">
      <c r="A704" s="33">
        <v>35768</v>
      </c>
      <c r="B704" s="37">
        <v>1135.8699999999999</v>
      </c>
      <c r="C704" s="31">
        <v>37.673891908390203</v>
      </c>
      <c r="D704" s="31">
        <v>4.0707373892084</v>
      </c>
      <c r="E704" s="31" t="e">
        <f>COUNTIF(#REF!,"&lt;"&amp;C704)/COUNTA(#REF!)</f>
        <v>#REF!</v>
      </c>
      <c r="F704" s="29" t="s">
        <v>29</v>
      </c>
      <c r="G704" s="31">
        <v>3.4928599375247198</v>
      </c>
      <c r="H704" s="31">
        <v>0.19678942429301299</v>
      </c>
      <c r="I704" s="31">
        <v>1.9821756773226999</v>
      </c>
      <c r="J704" s="31">
        <v>9.9279507131686007</v>
      </c>
      <c r="K704" s="31">
        <v>10133.755041405799</v>
      </c>
      <c r="L704" s="31">
        <v>2072.8553276789999</v>
      </c>
    </row>
    <row r="705" spans="1:12" ht="14.25">
      <c r="A705" s="33">
        <v>35769</v>
      </c>
      <c r="B705" s="37">
        <v>1136.2</v>
      </c>
      <c r="C705" s="31">
        <v>37.681691866374301</v>
      </c>
      <c r="D705" s="31">
        <v>4.0711668256015399</v>
      </c>
      <c r="E705" s="31" t="e">
        <f>COUNTIF(#REF!,"&lt;"&amp;C705)/COUNTA(#REF!)</f>
        <v>#REF!</v>
      </c>
      <c r="F705" s="29" t="s">
        <v>29</v>
      </c>
      <c r="G705" s="31">
        <v>3.4931964125033299</v>
      </c>
      <c r="H705" s="31">
        <v>0.19602118039275401</v>
      </c>
      <c r="I705" s="31">
        <v>1.9744374851977</v>
      </c>
      <c r="J705" s="31">
        <v>9.9279507131686007</v>
      </c>
      <c r="K705" s="31">
        <v>10135.7231086417</v>
      </c>
      <c r="L705" s="31">
        <v>2077.0573995195</v>
      </c>
    </row>
    <row r="706" spans="1:12" ht="14.25">
      <c r="A706" s="33">
        <v>35772</v>
      </c>
      <c r="B706" s="37">
        <v>1139.3599999999999</v>
      </c>
      <c r="C706" s="31">
        <v>37.775541647974599</v>
      </c>
      <c r="D706" s="31">
        <v>4.08009487172927</v>
      </c>
      <c r="E706" s="31" t="e">
        <f>COUNTIF(#REF!,"&lt;"&amp;C706)/COUNTA(#REF!)</f>
        <v>#REF!</v>
      </c>
      <c r="F706" s="29" t="s">
        <v>29</v>
      </c>
      <c r="G706" s="31">
        <v>3.5016446450634802</v>
      </c>
      <c r="H706" s="31">
        <v>0.19596993509598801</v>
      </c>
      <c r="I706" s="31">
        <v>1.9739213132479601</v>
      </c>
      <c r="J706" s="31">
        <v>9.9279507131686007</v>
      </c>
      <c r="K706" s="31">
        <v>10158.441227249799</v>
      </c>
      <c r="L706" s="31">
        <v>2084.0693957904</v>
      </c>
    </row>
    <row r="707" spans="1:12" ht="14.25">
      <c r="A707" s="33">
        <v>35773</v>
      </c>
      <c r="B707" s="37">
        <v>1148.17</v>
      </c>
      <c r="C707" s="31">
        <v>38.091774077269399</v>
      </c>
      <c r="D707" s="31">
        <v>4.1133909421575803</v>
      </c>
      <c r="E707" s="31" t="e">
        <f>COUNTIF(#REF!,"&lt;"&amp;C707)/COUNTA(#REF!)</f>
        <v>#REF!</v>
      </c>
      <c r="F707" s="29" t="s">
        <v>29</v>
      </c>
      <c r="G707" s="31">
        <v>3.53062955216767</v>
      </c>
      <c r="H707" s="31">
        <v>0.195904147765008</v>
      </c>
      <c r="I707" s="31">
        <v>1.9732586656091899</v>
      </c>
      <c r="J707" s="31">
        <v>9.9279507131686007</v>
      </c>
      <c r="K707" s="31">
        <v>10242.712420845501</v>
      </c>
      <c r="L707" s="31">
        <v>2103.6369458844001</v>
      </c>
    </row>
    <row r="708" spans="1:12" ht="14.25">
      <c r="A708" s="33">
        <v>35774</v>
      </c>
      <c r="B708" s="37">
        <v>1157.8399999999999</v>
      </c>
      <c r="C708" s="31">
        <v>38.396994857130501</v>
      </c>
      <c r="D708" s="31">
        <v>4.1468052481096596</v>
      </c>
      <c r="E708" s="31" t="e">
        <f>COUNTIF(#REF!,"&lt;"&amp;C708)/COUNTA(#REF!)</f>
        <v>#REF!</v>
      </c>
      <c r="F708" s="29" t="s">
        <v>29</v>
      </c>
      <c r="G708" s="31">
        <v>3.5590348389862001</v>
      </c>
      <c r="H708" s="31">
        <v>0.195904147765008</v>
      </c>
      <c r="I708" s="31">
        <v>1.9732586656091899</v>
      </c>
      <c r="J708" s="31">
        <v>9.9279507131686007</v>
      </c>
      <c r="K708" s="31">
        <v>10326.488179124599</v>
      </c>
      <c r="L708" s="31">
        <v>2119.7277074564004</v>
      </c>
    </row>
    <row r="709" spans="1:12" ht="14.25">
      <c r="A709" s="33">
        <v>35775</v>
      </c>
      <c r="B709" s="37">
        <v>1159.17</v>
      </c>
      <c r="C709" s="31">
        <v>38.392485022064903</v>
      </c>
      <c r="D709" s="31">
        <v>4.14670424717435</v>
      </c>
      <c r="E709" s="31" t="e">
        <f>COUNTIF(#REF!,"&lt;"&amp;C709)/COUNTA(#REF!)</f>
        <v>#REF!</v>
      </c>
      <c r="F709" s="29" t="s">
        <v>29</v>
      </c>
      <c r="G709" s="31">
        <v>3.5595479532241501</v>
      </c>
      <c r="H709" s="31">
        <v>0.19586996200826301</v>
      </c>
      <c r="I709" s="31">
        <v>1.9729143271073899</v>
      </c>
      <c r="J709" s="31">
        <v>9.9279507131686007</v>
      </c>
      <c r="K709" s="31">
        <v>10322.474809733001</v>
      </c>
      <c r="L709" s="31">
        <v>2128.3541868018001</v>
      </c>
    </row>
    <row r="710" spans="1:12" ht="14.25">
      <c r="A710" s="33">
        <v>35776</v>
      </c>
      <c r="B710" s="37">
        <v>1153.8399999999999</v>
      </c>
      <c r="C710" s="31">
        <v>38.203738431926197</v>
      </c>
      <c r="D710" s="31">
        <v>4.1258298320593703</v>
      </c>
      <c r="E710" s="31" t="e">
        <f>COUNTIF(#REF!,"&lt;"&amp;C710)/COUNTA(#REF!)</f>
        <v>#REF!</v>
      </c>
      <c r="F710" s="29" t="s">
        <v>29</v>
      </c>
      <c r="G710" s="31">
        <v>3.54071317347318</v>
      </c>
      <c r="H710" s="31">
        <v>0.19564432459640199</v>
      </c>
      <c r="I710" s="31">
        <v>1.97064157799349</v>
      </c>
      <c r="J710" s="31">
        <v>9.9279507131686007</v>
      </c>
      <c r="K710" s="31">
        <v>10269.2584833529</v>
      </c>
      <c r="L710" s="31">
        <v>2120.011238731</v>
      </c>
    </row>
    <row r="711" spans="1:12" ht="14.25">
      <c r="A711" s="33">
        <v>35779</v>
      </c>
      <c r="B711" s="37">
        <v>1168.03</v>
      </c>
      <c r="C711" s="31">
        <v>38.613289896626299</v>
      </c>
      <c r="D711" s="31">
        <v>4.1683154539821503</v>
      </c>
      <c r="E711" s="31" t="e">
        <f>COUNTIF(#REF!,"&lt;"&amp;C711)/COUNTA(#REF!)</f>
        <v>#REF!</v>
      </c>
      <c r="F711" s="29" t="s">
        <v>29</v>
      </c>
      <c r="G711" s="31">
        <v>3.5768367599582498</v>
      </c>
      <c r="H711" s="31">
        <v>0.195565280545449</v>
      </c>
      <c r="I711" s="31">
        <v>1.9698454010861299</v>
      </c>
      <c r="J711" s="31">
        <v>9.9279507131686007</v>
      </c>
      <c r="K711" s="31">
        <v>10373.746144721201</v>
      </c>
      <c r="L711" s="31">
        <v>2148.5071825806999</v>
      </c>
    </row>
    <row r="712" spans="1:12" ht="14.25">
      <c r="A712" s="33">
        <v>35780</v>
      </c>
      <c r="B712" s="37">
        <v>1174.8</v>
      </c>
      <c r="C712" s="31">
        <v>38.856884613085001</v>
      </c>
      <c r="D712" s="31">
        <v>4.1927761897984697</v>
      </c>
      <c r="E712" s="31" t="e">
        <f>COUNTIF(#REF!,"&lt;"&amp;C712)/COUNTA(#REF!)</f>
        <v>#REF!</v>
      </c>
      <c r="F712" s="29" t="s">
        <v>29</v>
      </c>
      <c r="G712" s="31">
        <v>3.5982173070964798</v>
      </c>
      <c r="H712" s="31">
        <v>0.195425863636629</v>
      </c>
      <c r="I712" s="31">
        <v>1.96844111421114</v>
      </c>
      <c r="J712" s="31">
        <v>9.9279507131686007</v>
      </c>
      <c r="K712" s="31">
        <v>10433.8342308013</v>
      </c>
      <c r="L712" s="31">
        <v>2166.6915391392004</v>
      </c>
    </row>
    <row r="713" spans="1:12" ht="14.25">
      <c r="A713" s="33">
        <v>35781</v>
      </c>
      <c r="B713" s="37">
        <v>1146.52</v>
      </c>
      <c r="C713" s="31">
        <v>37.947107155989897</v>
      </c>
      <c r="D713" s="31">
        <v>4.0956751705222096</v>
      </c>
      <c r="E713" s="31" t="e">
        <f>COUNTIF(#REF!,"&lt;"&amp;C713)/COUNTA(#REF!)</f>
        <v>#REF!</v>
      </c>
      <c r="F713" s="29" t="s">
        <v>29</v>
      </c>
      <c r="G713" s="31">
        <v>3.51455004059066</v>
      </c>
      <c r="H713" s="31">
        <v>0.195425863636629</v>
      </c>
      <c r="I713" s="31">
        <v>1.96844111421114</v>
      </c>
      <c r="J713" s="31">
        <v>9.9279507131686007</v>
      </c>
      <c r="K713" s="31">
        <v>10192.510961902601</v>
      </c>
      <c r="L713" s="31">
        <v>2112.0530146623</v>
      </c>
    </row>
    <row r="714" spans="1:12" ht="14.25">
      <c r="A714" s="33">
        <v>35782</v>
      </c>
      <c r="B714" s="37">
        <v>1154.17</v>
      </c>
      <c r="C714" s="31">
        <v>38.1644995835453</v>
      </c>
      <c r="D714" s="31">
        <v>4.1202719299480899</v>
      </c>
      <c r="E714" s="31" t="e">
        <f>COUNTIF(#REF!,"&lt;"&amp;C714)/COUNTA(#REF!)</f>
        <v>#REF!</v>
      </c>
      <c r="F714" s="29" t="s">
        <v>29</v>
      </c>
      <c r="G714" s="31">
        <v>3.5357993435315702</v>
      </c>
      <c r="H714" s="31">
        <v>0.19538016089067201</v>
      </c>
      <c r="I714" s="31">
        <v>1.9679807700044001</v>
      </c>
      <c r="J714" s="31">
        <v>9.9279507131686007</v>
      </c>
      <c r="K714" s="31">
        <v>10254.0659410686</v>
      </c>
      <c r="L714" s="31">
        <v>2128.8034783256999</v>
      </c>
    </row>
    <row r="715" spans="1:12" ht="14.25">
      <c r="A715" s="33">
        <v>35783</v>
      </c>
      <c r="B715" s="37">
        <v>1160.77</v>
      </c>
      <c r="C715" s="31">
        <v>38.322539364727298</v>
      </c>
      <c r="D715" s="31">
        <v>4.13837207454075</v>
      </c>
      <c r="E715" s="31" t="e">
        <f>COUNTIF(#REF!,"&lt;"&amp;C715)/COUNTA(#REF!)</f>
        <v>#REF!</v>
      </c>
      <c r="F715" s="29" t="s">
        <v>29</v>
      </c>
      <c r="G715" s="31">
        <v>3.5516450428858901</v>
      </c>
      <c r="H715" s="31">
        <v>0.19538016089067201</v>
      </c>
      <c r="I715" s="31">
        <v>1.9679807700044001</v>
      </c>
      <c r="J715" s="31">
        <v>9.9279507131686007</v>
      </c>
      <c r="K715" s="31">
        <v>10298.918768353</v>
      </c>
      <c r="L715" s="31">
        <v>2144.1879827439998</v>
      </c>
    </row>
    <row r="716" spans="1:12" ht="14.25">
      <c r="A716" s="33">
        <v>35786</v>
      </c>
      <c r="B716" s="37">
        <v>1169.01</v>
      </c>
      <c r="C716" s="31">
        <v>38.556106545870399</v>
      </c>
      <c r="D716" s="31">
        <v>4.1599474938749896</v>
      </c>
      <c r="E716" s="31" t="e">
        <f>COUNTIF(#REF!,"&lt;"&amp;C716)/COUNTA(#REF!)</f>
        <v>#REF!</v>
      </c>
      <c r="F716" s="29" t="s">
        <v>29</v>
      </c>
      <c r="G716" s="31">
        <v>3.57108180155126</v>
      </c>
      <c r="H716" s="31">
        <v>0.19538016089067201</v>
      </c>
      <c r="I716" s="31">
        <v>1.9679807700044001</v>
      </c>
      <c r="J716" s="31">
        <v>9.9279507131686007</v>
      </c>
      <c r="K716" s="31">
        <v>10351.2740269596</v>
      </c>
      <c r="L716" s="31">
        <v>2172.8961480151002</v>
      </c>
    </row>
    <row r="717" spans="1:12" ht="14.25">
      <c r="A717" s="33">
        <v>35787</v>
      </c>
      <c r="B717" s="37">
        <v>1171.25</v>
      </c>
      <c r="C717" s="31">
        <v>38.6183468283132</v>
      </c>
      <c r="D717" s="31">
        <v>4.1670658492442696</v>
      </c>
      <c r="E717" s="31" t="e">
        <f>COUNTIF(#REF!,"&lt;"&amp;C717)/COUNTA(#REF!)</f>
        <v>#REF!</v>
      </c>
      <c r="F717" s="29" t="s">
        <v>29</v>
      </c>
      <c r="G717" s="31">
        <v>3.5777584381098202</v>
      </c>
      <c r="H717" s="31">
        <v>0.19538016089067201</v>
      </c>
      <c r="I717" s="31">
        <v>1.9679807700044001</v>
      </c>
      <c r="J717" s="31">
        <v>9.9279507131686007</v>
      </c>
      <c r="K717" s="31">
        <v>10367.511898866</v>
      </c>
      <c r="L717" s="31">
        <v>2174.0898046237999</v>
      </c>
    </row>
    <row r="718" spans="1:12" ht="14.25">
      <c r="A718" s="33">
        <v>35788</v>
      </c>
      <c r="B718" s="37">
        <v>1169.6600000000001</v>
      </c>
      <c r="C718" s="31">
        <v>38.548354621176699</v>
      </c>
      <c r="D718" s="31">
        <v>4.1596298770751003</v>
      </c>
      <c r="E718" s="31" t="e">
        <f>COUNTIF(#REF!,"&lt;"&amp;C718)/COUNTA(#REF!)</f>
        <v>#REF!</v>
      </c>
      <c r="F718" s="29" t="s">
        <v>29</v>
      </c>
      <c r="G718" s="31">
        <v>3.5711163482130699</v>
      </c>
      <c r="H718" s="31">
        <v>0.19538016089067201</v>
      </c>
      <c r="I718" s="31">
        <v>1.9679807700044001</v>
      </c>
      <c r="J718" s="31">
        <v>9.9279507131686007</v>
      </c>
      <c r="K718" s="31">
        <v>10349.4618309166</v>
      </c>
      <c r="L718" s="31">
        <v>2175.3643979570998</v>
      </c>
    </row>
    <row r="719" spans="1:12" ht="14.25">
      <c r="A719" s="33">
        <v>35789</v>
      </c>
      <c r="B719" s="37">
        <v>1181.28</v>
      </c>
      <c r="C719" s="31">
        <v>38.899775685394303</v>
      </c>
      <c r="D719" s="31">
        <v>4.1979403614481701</v>
      </c>
      <c r="E719" s="31" t="e">
        <f>COUNTIF(#REF!,"&lt;"&amp;C719)/COUNTA(#REF!)</f>
        <v>#REF!</v>
      </c>
      <c r="F719" s="29" t="s">
        <v>29</v>
      </c>
      <c r="G719" s="31">
        <v>3.60455268704687</v>
      </c>
      <c r="H719" s="31">
        <v>0.19538016089067201</v>
      </c>
      <c r="I719" s="31">
        <v>1.9679807700044001</v>
      </c>
      <c r="J719" s="31">
        <v>9.9279507131686007</v>
      </c>
      <c r="K719" s="31">
        <v>10446.655975326601</v>
      </c>
      <c r="L719" s="31">
        <v>2197.9212214614004</v>
      </c>
    </row>
    <row r="720" spans="1:12" ht="14.25">
      <c r="A720" s="33">
        <v>35790</v>
      </c>
      <c r="B720" s="37">
        <v>1191.92</v>
      </c>
      <c r="C720" s="31">
        <v>39.245039846176503</v>
      </c>
      <c r="D720" s="31">
        <v>4.2355215104685602</v>
      </c>
      <c r="E720" s="31" t="e">
        <f>COUNTIF(#REF!,"&lt;"&amp;C720)/COUNTA(#REF!)</f>
        <v>#REF!</v>
      </c>
      <c r="F720" s="29" t="s">
        <v>29</v>
      </c>
      <c r="G720" s="31">
        <v>3.63646201134797</v>
      </c>
      <c r="H720" s="31">
        <v>0.19538016089067201</v>
      </c>
      <c r="I720" s="31">
        <v>1.9679807700044001</v>
      </c>
      <c r="J720" s="31">
        <v>9.9279507131686007</v>
      </c>
      <c r="K720" s="31">
        <v>10539.2981059097</v>
      </c>
      <c r="L720" s="31">
        <v>2220.8063209958</v>
      </c>
    </row>
    <row r="721" spans="1:12" ht="14.25">
      <c r="A721" s="33">
        <v>35793</v>
      </c>
      <c r="B721" s="37">
        <v>1186.6099999999999</v>
      </c>
      <c r="C721" s="31">
        <v>39.124753265564003</v>
      </c>
      <c r="D721" s="31">
        <v>4.2233167803581999</v>
      </c>
      <c r="E721" s="31" t="e">
        <f>COUNTIF(#REF!,"&lt;"&amp;C721)/COUNTA(#REF!)</f>
        <v>#REF!</v>
      </c>
      <c r="F721" s="29" t="s">
        <v>29</v>
      </c>
      <c r="G721" s="31">
        <v>3.62524639585568</v>
      </c>
      <c r="H721" s="31">
        <v>0.195354413123283</v>
      </c>
      <c r="I721" s="31">
        <v>1.9677214237592999</v>
      </c>
      <c r="J721" s="31">
        <v>9.9279507131686007</v>
      </c>
      <c r="K721" s="31">
        <v>10508.666219913001</v>
      </c>
      <c r="L721" s="31">
        <v>2210.0226074149</v>
      </c>
    </row>
    <row r="722" spans="1:12" ht="14.25">
      <c r="A722" s="33">
        <v>35794</v>
      </c>
      <c r="B722" s="37">
        <v>1181.1400000000001</v>
      </c>
      <c r="C722" s="31">
        <v>38.964054858325497</v>
      </c>
      <c r="D722" s="31">
        <v>4.2058394406611797</v>
      </c>
      <c r="E722" s="31" t="e">
        <f>COUNTIF(#REF!,"&lt;"&amp;C722)/COUNTA(#REF!)</f>
        <v>#REF!</v>
      </c>
      <c r="F722" s="29" t="s">
        <v>29</v>
      </c>
      <c r="G722" s="31">
        <v>3.6101577522081301</v>
      </c>
      <c r="H722" s="31">
        <v>0.195354413123283</v>
      </c>
      <c r="I722" s="31">
        <v>1.9677214237592999</v>
      </c>
      <c r="J722" s="31">
        <v>9.9279507131686007</v>
      </c>
      <c r="K722" s="31">
        <v>10467.8118639922</v>
      </c>
      <c r="L722" s="31">
        <v>2197.9904955456</v>
      </c>
    </row>
    <row r="723" spans="1:12" ht="14.25">
      <c r="A723" s="33">
        <v>35795</v>
      </c>
      <c r="B723" s="37">
        <v>1194.0999999999999</v>
      </c>
      <c r="C723" s="31">
        <v>39.394052722775697</v>
      </c>
      <c r="D723" s="31">
        <v>3.4552661608443498</v>
      </c>
      <c r="E723" s="31" t="e">
        <f>COUNTIF(#REF!,"&lt;"&amp;C723)/COUNTA(#REF!)</f>
        <v>#REF!</v>
      </c>
      <c r="F723" s="29" t="s">
        <v>29</v>
      </c>
      <c r="G723" s="31">
        <v>3.64883348993243</v>
      </c>
      <c r="H723" s="31">
        <v>0.195354413123283</v>
      </c>
      <c r="I723" s="31">
        <v>2.4456783330515499</v>
      </c>
      <c r="J723" s="31">
        <v>7.9877394538443998</v>
      </c>
      <c r="K723" s="31">
        <v>10580.487369592</v>
      </c>
      <c r="L723" s="31">
        <v>2228.5439019728001</v>
      </c>
    </row>
    <row r="724" spans="1:12" ht="14.25">
      <c r="A724" s="33">
        <v>35800</v>
      </c>
      <c r="B724" s="37">
        <v>1220.47</v>
      </c>
      <c r="C724" s="31">
        <v>40.189701721262999</v>
      </c>
      <c r="D724" s="31">
        <v>3.5227743910708602</v>
      </c>
      <c r="E724" s="31" t="e">
        <f>COUNTIF(#REF!,"&lt;"&amp;C724)/COUNTA(#REF!)</f>
        <v>#REF!</v>
      </c>
      <c r="F724" s="29" t="s">
        <v>29</v>
      </c>
      <c r="G724" s="31">
        <v>3.7217157343028702</v>
      </c>
      <c r="H724" s="31">
        <v>0.195354413123283</v>
      </c>
      <c r="I724" s="31">
        <v>2.4456783330515499</v>
      </c>
      <c r="J724" s="31">
        <v>7.9877394538443998</v>
      </c>
      <c r="K724" s="31">
        <v>10787.206604523701</v>
      </c>
      <c r="L724" s="31">
        <v>2285.1325243694</v>
      </c>
    </row>
    <row r="725" spans="1:12" ht="14.25">
      <c r="A725" s="33">
        <v>35801</v>
      </c>
      <c r="B725" s="37">
        <v>1233.6199999999999</v>
      </c>
      <c r="C725" s="31">
        <v>40.545633693700601</v>
      </c>
      <c r="D725" s="31">
        <v>3.5533168261022299</v>
      </c>
      <c r="E725" s="31" t="e">
        <f>COUNTIF(#REF!,"&lt;"&amp;C725)/COUNTA(#REF!)</f>
        <v>#REF!</v>
      </c>
      <c r="F725" s="29" t="s">
        <v>29</v>
      </c>
      <c r="G725" s="31">
        <v>3.75442026106712</v>
      </c>
      <c r="H725" s="31">
        <v>0.195354413123283</v>
      </c>
      <c r="I725" s="31">
        <v>2.4456783330515499</v>
      </c>
      <c r="J725" s="31">
        <v>7.9877394538443998</v>
      </c>
      <c r="K725" s="31">
        <v>10880.731627790501</v>
      </c>
      <c r="L725" s="31">
        <v>2314.9767521726999</v>
      </c>
    </row>
    <row r="726" spans="1:12" ht="14.25">
      <c r="A726" s="33">
        <v>35802</v>
      </c>
      <c r="B726" s="37">
        <v>1244.07</v>
      </c>
      <c r="C726" s="31">
        <v>40.779344686920602</v>
      </c>
      <c r="D726" s="31">
        <v>3.5793319623887698</v>
      </c>
      <c r="E726" s="31" t="e">
        <f>COUNTIF(#REF!,"&lt;"&amp;C726)/COUNTA(#REF!)</f>
        <v>#REF!</v>
      </c>
      <c r="F726" s="29" t="s">
        <v>29</v>
      </c>
      <c r="G726" s="31">
        <v>3.7882650313754298</v>
      </c>
      <c r="H726" s="31">
        <v>0.195803146708175</v>
      </c>
      <c r="I726" s="31">
        <v>2.4466105741231998</v>
      </c>
      <c r="J726" s="31">
        <v>8.0030368861765311</v>
      </c>
      <c r="K726" s="31">
        <v>10990.843021884801</v>
      </c>
      <c r="L726" s="31">
        <v>2345.1524242167002</v>
      </c>
    </row>
    <row r="727" spans="1:12" ht="14.25">
      <c r="A727" s="33">
        <v>35803</v>
      </c>
      <c r="B727" s="37">
        <v>1237.1600000000001</v>
      </c>
      <c r="C727" s="31">
        <v>40.525602781173397</v>
      </c>
      <c r="D727" s="31">
        <v>3.5557121072722602</v>
      </c>
      <c r="E727" s="31" t="e">
        <f>COUNTIF(#REF!,"&lt;"&amp;C727)/COUNTA(#REF!)</f>
        <v>#REF!</v>
      </c>
      <c r="F727" s="29" t="s">
        <v>29</v>
      </c>
      <c r="G727" s="31">
        <v>3.7645187843863099</v>
      </c>
      <c r="H727" s="31">
        <v>0.19576213636276599</v>
      </c>
      <c r="I727" s="31">
        <v>2.4460981393313501</v>
      </c>
      <c r="J727" s="31">
        <v>8.0030368861765311</v>
      </c>
      <c r="K727" s="31">
        <v>10918.3149293488</v>
      </c>
      <c r="L727" s="31">
        <v>2336.5699449448002</v>
      </c>
    </row>
    <row r="728" spans="1:12" ht="14.25">
      <c r="A728" s="33">
        <v>35804</v>
      </c>
      <c r="B728" s="37">
        <v>1239.9000000000001</v>
      </c>
      <c r="C728" s="31">
        <v>40.5544559691999</v>
      </c>
      <c r="D728" s="31">
        <v>3.5574180943552398</v>
      </c>
      <c r="E728" s="31" t="e">
        <f>COUNTIF(#REF!,"&lt;"&amp;C728)/COUNTA(#REF!)</f>
        <v>#REF!</v>
      </c>
      <c r="F728" s="29" t="s">
        <v>29</v>
      </c>
      <c r="G728" s="31">
        <v>3.7668122999690499</v>
      </c>
      <c r="H728" s="31">
        <v>0.19576213636276599</v>
      </c>
      <c r="I728" s="31">
        <v>2.4460981393313501</v>
      </c>
      <c r="J728" s="31">
        <v>8.0030368861765311</v>
      </c>
      <c r="K728" s="31">
        <v>10923.553403014599</v>
      </c>
      <c r="L728" s="31">
        <v>2346.6322667973</v>
      </c>
    </row>
    <row r="729" spans="1:12" ht="14.25">
      <c r="A729" s="33">
        <v>35807</v>
      </c>
      <c r="B729" s="37">
        <v>1226.97</v>
      </c>
      <c r="C729" s="31">
        <v>40.093159222555798</v>
      </c>
      <c r="D729" s="31">
        <v>3.5149842626771401</v>
      </c>
      <c r="E729" s="31" t="e">
        <f>COUNTIF(#REF!,"&lt;"&amp;C729)/COUNTA(#REF!)</f>
        <v>#REF!</v>
      </c>
      <c r="F729" s="29" t="s">
        <v>29</v>
      </c>
      <c r="G729" s="31">
        <v>3.7223206891944098</v>
      </c>
      <c r="H729" s="31">
        <v>0.19576213636276599</v>
      </c>
      <c r="I729" s="31">
        <v>2.4460981393313501</v>
      </c>
      <c r="J729" s="31">
        <v>8.0030368861765311</v>
      </c>
      <c r="K729" s="31">
        <v>10793.254345064201</v>
      </c>
      <c r="L729" s="31">
        <v>2325.7282276926003</v>
      </c>
    </row>
    <row r="730" spans="1:12" ht="14.25">
      <c r="A730" s="33">
        <v>35808</v>
      </c>
      <c r="B730" s="37">
        <v>1167.6500000000001</v>
      </c>
      <c r="C730" s="31">
        <v>38.265373874144103</v>
      </c>
      <c r="D730" s="31">
        <v>3.3550588724444199</v>
      </c>
      <c r="E730" s="31" t="e">
        <f>COUNTIF(#REF!,"&lt;"&amp;C730)/COUNTA(#REF!)</f>
        <v>#REF!</v>
      </c>
      <c r="F730" s="29" t="s">
        <v>29</v>
      </c>
      <c r="G730" s="31">
        <v>3.5519226391946601</v>
      </c>
      <c r="H730" s="31">
        <v>0.19576213636276599</v>
      </c>
      <c r="I730" s="31">
        <v>2.4460981393313501</v>
      </c>
      <c r="J730" s="31">
        <v>8.0030368861765311</v>
      </c>
      <c r="K730" s="31">
        <v>10302.180905179001</v>
      </c>
      <c r="L730" s="31">
        <v>2212.5076652846001</v>
      </c>
    </row>
    <row r="731" spans="1:12" ht="14.25">
      <c r="A731" s="33">
        <v>35809</v>
      </c>
      <c r="B731" s="37">
        <v>1202.22</v>
      </c>
      <c r="C731" s="31">
        <v>39.396055357389699</v>
      </c>
      <c r="D731" s="31">
        <v>3.4573057408944399</v>
      </c>
      <c r="E731" s="31" t="e">
        <f>COUNTIF(#REF!,"&lt;"&amp;C731)/COUNTA(#REF!)</f>
        <v>#REF!</v>
      </c>
      <c r="F731" s="29" t="s">
        <v>29</v>
      </c>
      <c r="G731" s="31">
        <v>3.6582206041306602</v>
      </c>
      <c r="H731" s="31">
        <v>0.19576213636276599</v>
      </c>
      <c r="I731" s="31">
        <v>2.4460981393313501</v>
      </c>
      <c r="J731" s="31">
        <v>8.0030368861765311</v>
      </c>
      <c r="K731" s="31">
        <v>10616.144318581801</v>
      </c>
      <c r="L731" s="31">
        <v>2276.2481252355001</v>
      </c>
    </row>
    <row r="732" spans="1:12" ht="14.25">
      <c r="A732" s="33">
        <v>35810</v>
      </c>
      <c r="B732" s="37">
        <v>1215.43</v>
      </c>
      <c r="C732" s="31">
        <v>39.731816880862901</v>
      </c>
      <c r="D732" s="31">
        <v>3.4915166213072899</v>
      </c>
      <c r="E732" s="31" t="e">
        <f>COUNTIF(#REF!,"&lt;"&amp;C732)/COUNTA(#REF!)</f>
        <v>#REF!</v>
      </c>
      <c r="F732" s="29" t="s">
        <v>29</v>
      </c>
      <c r="G732" s="31">
        <v>3.69187108000368</v>
      </c>
      <c r="H732" s="31">
        <v>0.19615185122158599</v>
      </c>
      <c r="I732" s="31">
        <v>2.4456417258688901</v>
      </c>
      <c r="J732" s="31">
        <v>8.0204655140931091</v>
      </c>
      <c r="K732" s="31">
        <v>10731.993601083399</v>
      </c>
      <c r="L732" s="31">
        <v>2310.3018660129001</v>
      </c>
    </row>
    <row r="733" spans="1:12" ht="14.25">
      <c r="A733" s="33">
        <v>35811</v>
      </c>
      <c r="B733" s="37">
        <v>1213.96</v>
      </c>
      <c r="C733" s="31">
        <v>39.710941851483902</v>
      </c>
      <c r="D733" s="31">
        <v>3.4899142437148898</v>
      </c>
      <c r="E733" s="31" t="e">
        <f>COUNTIF(#REF!,"&lt;"&amp;C733)/COUNTA(#REF!)</f>
        <v>#REF!</v>
      </c>
      <c r="F733" s="29" t="s">
        <v>29</v>
      </c>
      <c r="G733" s="31">
        <v>3.6901904263740199</v>
      </c>
      <c r="H733" s="31">
        <v>0.196065504597836</v>
      </c>
      <c r="I733" s="31">
        <v>2.4445651471640901</v>
      </c>
      <c r="J733" s="31">
        <v>8.0204655140931091</v>
      </c>
      <c r="K733" s="31">
        <v>10727.068318481801</v>
      </c>
      <c r="L733" s="31">
        <v>2309.7158261084001</v>
      </c>
    </row>
    <row r="734" spans="1:12" ht="14.25">
      <c r="A734" s="33">
        <v>35814</v>
      </c>
      <c r="B734" s="37">
        <v>1213.1300000000001</v>
      </c>
      <c r="C734" s="31">
        <v>39.712837425684398</v>
      </c>
      <c r="D734" s="31">
        <v>3.4919884547357598</v>
      </c>
      <c r="E734" s="31" t="e">
        <f>COUNTIF(#REF!,"&lt;"&amp;C734)/COUNTA(#REF!)</f>
        <v>#REF!</v>
      </c>
      <c r="F734" s="29" t="s">
        <v>29</v>
      </c>
      <c r="G734" s="31">
        <v>3.69007118117865</v>
      </c>
      <c r="H734" s="31">
        <v>0.196065504597836</v>
      </c>
      <c r="I734" s="31">
        <v>2.4445651471640901</v>
      </c>
      <c r="J734" s="31">
        <v>8.0204655140931091</v>
      </c>
      <c r="K734" s="31">
        <v>10733.443891568701</v>
      </c>
      <c r="L734" s="31">
        <v>2310.1322212349</v>
      </c>
    </row>
    <row r="735" spans="1:12" ht="14.25">
      <c r="A735" s="33">
        <v>35815</v>
      </c>
      <c r="B735" s="37">
        <v>1203.72</v>
      </c>
      <c r="C735" s="31">
        <v>39.386358737180302</v>
      </c>
      <c r="D735" s="31">
        <v>3.4645291363178501</v>
      </c>
      <c r="E735" s="31" t="e">
        <f>COUNTIF(#REF!,"&lt;"&amp;C735)/COUNTA(#REF!)</f>
        <v>#REF!</v>
      </c>
      <c r="F735" s="29" t="s">
        <v>29</v>
      </c>
      <c r="G735" s="31">
        <v>3.66056869180855</v>
      </c>
      <c r="H735" s="31">
        <v>0.1960371171353</v>
      </c>
      <c r="I735" s="31">
        <v>2.44421120932238</v>
      </c>
      <c r="J735" s="31">
        <v>8.0204655140931091</v>
      </c>
      <c r="K735" s="31">
        <v>10649.0412489598</v>
      </c>
      <c r="L735" s="31">
        <v>2286.8919227484998</v>
      </c>
    </row>
    <row r="736" spans="1:12" ht="14.25">
      <c r="A736" s="33">
        <v>35816</v>
      </c>
      <c r="B736" s="37">
        <v>1200.2</v>
      </c>
      <c r="C736" s="31">
        <v>39.287327508419096</v>
      </c>
      <c r="D736" s="31">
        <v>3.4564404037929202</v>
      </c>
      <c r="E736" s="31" t="e">
        <f>COUNTIF(#REF!,"&lt;"&amp;C736)/COUNTA(#REF!)</f>
        <v>#REF!</v>
      </c>
      <c r="F736" s="29" t="s">
        <v>29</v>
      </c>
      <c r="G736" s="31">
        <v>3.6506672955664299</v>
      </c>
      <c r="H736" s="31">
        <v>0.1960371171353</v>
      </c>
      <c r="I736" s="31">
        <v>2.44421120932238</v>
      </c>
      <c r="J736" s="31">
        <v>8.0204655140931091</v>
      </c>
      <c r="K736" s="31">
        <v>10624.1786362005</v>
      </c>
      <c r="L736" s="31">
        <v>2276.8934037006002</v>
      </c>
    </row>
    <row r="737" spans="1:12" ht="14.25">
      <c r="A737" s="33">
        <v>35817</v>
      </c>
      <c r="B737" s="37">
        <v>1204.43</v>
      </c>
      <c r="C737" s="31">
        <v>39.027669044710898</v>
      </c>
      <c r="D737" s="31">
        <v>3.45525153811302</v>
      </c>
      <c r="E737" s="31" t="e">
        <f>COUNTIF(#REF!,"&lt;"&amp;C737)/COUNTA(#REF!)</f>
        <v>#REF!</v>
      </c>
      <c r="F737" s="29" t="s">
        <v>29</v>
      </c>
      <c r="G737" s="31">
        <v>3.6622454818065799</v>
      </c>
      <c r="H737" s="31">
        <v>0.198132503218864</v>
      </c>
      <c r="I737" s="31">
        <v>2.4492216108248299</v>
      </c>
      <c r="J737" s="31">
        <v>8.0896110969777908</v>
      </c>
      <c r="K737" s="31">
        <v>10763.427749075601</v>
      </c>
      <c r="L737" s="31">
        <v>2300.2524668995998</v>
      </c>
    </row>
    <row r="738" spans="1:12" ht="14.25">
      <c r="A738" s="33">
        <v>35818</v>
      </c>
      <c r="B738" s="37">
        <v>1222.9100000000001</v>
      </c>
      <c r="C738" s="31">
        <v>39.622018542833302</v>
      </c>
      <c r="D738" s="31">
        <v>3.5098788173743798</v>
      </c>
      <c r="E738" s="31" t="e">
        <f>COUNTIF(#REF!,"&lt;"&amp;C738)/COUNTA(#REF!)</f>
        <v>#REF!</v>
      </c>
      <c r="F738" s="29" t="s">
        <v>29</v>
      </c>
      <c r="G738" s="31">
        <v>3.7180278162034299</v>
      </c>
      <c r="H738" s="31">
        <v>0.19778502803998099</v>
      </c>
      <c r="I738" s="31">
        <v>2.4449262846995499</v>
      </c>
      <c r="J738" s="31">
        <v>8.0896110969777908</v>
      </c>
      <c r="K738" s="31">
        <v>10933.596770628001</v>
      </c>
      <c r="L738" s="31">
        <v>2331.5089271789002</v>
      </c>
    </row>
    <row r="739" spans="1:12" ht="14.25">
      <c r="A739" s="33">
        <v>35835</v>
      </c>
      <c r="B739" s="37">
        <v>1248.04</v>
      </c>
      <c r="C739" s="31">
        <v>40.364102100944599</v>
      </c>
      <c r="D739" s="31">
        <v>3.5928834253196702</v>
      </c>
      <c r="E739" s="31" t="e">
        <f>COUNTIF(#REF!,"&lt;"&amp;C739)/COUNTA(#REF!)</f>
        <v>#REF!</v>
      </c>
      <c r="F739" s="29" t="s">
        <v>29</v>
      </c>
      <c r="G739" s="31">
        <v>3.8015235190092</v>
      </c>
      <c r="H739" s="31">
        <v>0.19842692109428001</v>
      </c>
      <c r="I739" s="31">
        <v>2.44287221648481</v>
      </c>
      <c r="J739" s="31">
        <v>8.1226893390194697</v>
      </c>
      <c r="K739" s="31">
        <v>11192.1637926247</v>
      </c>
      <c r="L739" s="31">
        <v>2376.4224299695998</v>
      </c>
    </row>
    <row r="740" spans="1:12" ht="14.25">
      <c r="A740" s="33">
        <v>35836</v>
      </c>
      <c r="B740" s="37">
        <v>1236.51</v>
      </c>
      <c r="C740" s="31">
        <v>39.973922526107202</v>
      </c>
      <c r="D740" s="31">
        <v>3.56801400484578</v>
      </c>
      <c r="E740" s="31" t="e">
        <f>COUNTIF(#REF!,"&lt;"&amp;C740)/COUNTA(#REF!)</f>
        <v>#REF!</v>
      </c>
      <c r="F740" s="29" t="s">
        <v>29</v>
      </c>
      <c r="G740" s="31">
        <v>3.7727631683898402</v>
      </c>
      <c r="H740" s="31">
        <v>0.19882032470627201</v>
      </c>
      <c r="I740" s="31">
        <v>2.44287221648481</v>
      </c>
      <c r="J740" s="31">
        <v>8.1387934810755702</v>
      </c>
      <c r="K740" s="31">
        <v>11114.6932503271</v>
      </c>
      <c r="L740" s="31">
        <v>2355.3352090233998</v>
      </c>
    </row>
    <row r="741" spans="1:12" ht="14.25">
      <c r="A741" s="33">
        <v>35837</v>
      </c>
      <c r="B741" s="37">
        <v>1250.24</v>
      </c>
      <c r="C741" s="31">
        <v>40.3498579582985</v>
      </c>
      <c r="D741" s="31">
        <v>3.6063653986286699</v>
      </c>
      <c r="E741" s="31" t="e">
        <f>COUNTIF(#REF!,"&lt;"&amp;C741)/COUNTA(#REF!)</f>
        <v>#REF!</v>
      </c>
      <c r="F741" s="29" t="s">
        <v>29</v>
      </c>
      <c r="G741" s="31">
        <v>3.81263970739026</v>
      </c>
      <c r="H741" s="31">
        <v>0.19904951086877101</v>
      </c>
      <c r="I741" s="31">
        <v>2.44287221648481</v>
      </c>
      <c r="J741" s="31">
        <v>8.148175312878001</v>
      </c>
      <c r="K741" s="31">
        <v>11234.1613849927</v>
      </c>
      <c r="L741" s="31">
        <v>2377.6428730348002</v>
      </c>
    </row>
    <row r="742" spans="1:12" ht="14.25">
      <c r="A742" s="33">
        <v>35838</v>
      </c>
      <c r="B742" s="37">
        <v>1246.3</v>
      </c>
      <c r="C742" s="31">
        <v>40.294323226879698</v>
      </c>
      <c r="D742" s="31">
        <v>3.6035878977620102</v>
      </c>
      <c r="E742" s="31" t="e">
        <f>COUNTIF(#REF!,"&lt;"&amp;C742)/COUNTA(#REF!)</f>
        <v>#REF!</v>
      </c>
      <c r="F742" s="29" t="s">
        <v>29</v>
      </c>
      <c r="G742" s="31">
        <v>3.8097614207900699</v>
      </c>
      <c r="H742" s="31">
        <v>0.19904275876786201</v>
      </c>
      <c r="I742" s="31">
        <v>2.44133900493458</v>
      </c>
      <c r="J742" s="31">
        <v>8.1530159623692295</v>
      </c>
      <c r="K742" s="31">
        <v>11232.539912678101</v>
      </c>
      <c r="L742" s="31">
        <v>2374.4083923096</v>
      </c>
    </row>
    <row r="743" spans="1:12" ht="14.25">
      <c r="A743" s="33">
        <v>35839</v>
      </c>
      <c r="B743" s="37">
        <v>1245.9100000000001</v>
      </c>
      <c r="C743" s="31">
        <v>40.138476223759099</v>
      </c>
      <c r="D743" s="31">
        <v>3.5941514411845898</v>
      </c>
      <c r="E743" s="31" t="e">
        <f>COUNTIF(#REF!,"&lt;"&amp;C743)/COUNTA(#REF!)</f>
        <v>#REF!</v>
      </c>
      <c r="F743" s="29" t="s">
        <v>29</v>
      </c>
      <c r="G743" s="31">
        <v>3.8000857925384799</v>
      </c>
      <c r="H743" s="31">
        <v>0.199434934802662</v>
      </c>
      <c r="I743" s="31">
        <v>2.44133900493458</v>
      </c>
      <c r="J743" s="31">
        <v>8.1690799352139098</v>
      </c>
      <c r="K743" s="31">
        <v>11203.126067880201</v>
      </c>
      <c r="L743" s="31">
        <v>2375.7922192878</v>
      </c>
    </row>
    <row r="744" spans="1:12" ht="14.25">
      <c r="A744" s="33">
        <v>35842</v>
      </c>
      <c r="B744" s="37">
        <v>1236.24</v>
      </c>
      <c r="C744" s="31">
        <v>39.691368803350002</v>
      </c>
      <c r="D744" s="31">
        <v>3.56970404957237</v>
      </c>
      <c r="E744" s="31" t="e">
        <f>COUNTIF(#REF!,"&lt;"&amp;C744)/COUNTA(#REF!)</f>
        <v>#REF!</v>
      </c>
      <c r="F744" s="29" t="s">
        <v>29</v>
      </c>
      <c r="G744" s="31">
        <v>3.7873176702615501</v>
      </c>
      <c r="H744" s="31">
        <v>0.19997534880677501</v>
      </c>
      <c r="I744" s="31">
        <v>2.43770586089473</v>
      </c>
      <c r="J744" s="31">
        <v>8.20342404777975</v>
      </c>
      <c r="K744" s="31">
        <v>11126.9224869392</v>
      </c>
      <c r="L744" s="31">
        <v>2362.1575268516999</v>
      </c>
    </row>
    <row r="745" spans="1:12" ht="14.25">
      <c r="A745" s="33">
        <v>35843</v>
      </c>
      <c r="B745" s="37">
        <v>1238.5</v>
      </c>
      <c r="C745" s="31">
        <v>39.767979091603202</v>
      </c>
      <c r="D745" s="31">
        <v>3.5782009983506602</v>
      </c>
      <c r="E745" s="31" t="e">
        <f>COUNTIF(#REF!,"&lt;"&amp;C745)/COUNTA(#REF!)</f>
        <v>#REF!</v>
      </c>
      <c r="F745" s="29" t="s">
        <v>29</v>
      </c>
      <c r="G745" s="31">
        <v>3.7948149123402102</v>
      </c>
      <c r="H745" s="31">
        <v>0.19989910516676401</v>
      </c>
      <c r="I745" s="31">
        <v>2.4369146061323401</v>
      </c>
      <c r="J745" s="31">
        <v>8.2029589655595707</v>
      </c>
      <c r="K745" s="31">
        <v>11153.407845142199</v>
      </c>
      <c r="L745" s="31">
        <v>2364.7090258214998</v>
      </c>
    </row>
    <row r="746" spans="1:12" ht="14.25">
      <c r="A746" s="33">
        <v>35844</v>
      </c>
      <c r="B746" s="37">
        <v>1229.83</v>
      </c>
      <c r="C746" s="31">
        <v>39.241518350531102</v>
      </c>
      <c r="D746" s="31">
        <v>3.56836665139934</v>
      </c>
      <c r="E746" s="31" t="e">
        <f>COUNTIF(#REF!,"&lt;"&amp;C746)/COUNTA(#REF!)</f>
        <v>#REF!</v>
      </c>
      <c r="F746" s="29" t="s">
        <v>29</v>
      </c>
      <c r="G746" s="31">
        <v>3.78771177469668</v>
      </c>
      <c r="H746" s="31">
        <v>0.20130075731137401</v>
      </c>
      <c r="I746" s="31">
        <v>2.4263102779227199</v>
      </c>
      <c r="J746" s="31">
        <v>8.2965793428413797</v>
      </c>
      <c r="K746" s="31">
        <v>11154.773817588899</v>
      </c>
      <c r="L746" s="31">
        <v>2376.0958469157999</v>
      </c>
    </row>
    <row r="747" spans="1:12" ht="14.25">
      <c r="A747" s="33">
        <v>35845</v>
      </c>
      <c r="B747" s="37">
        <v>1232.58</v>
      </c>
      <c r="C747" s="31">
        <v>39.329746752957099</v>
      </c>
      <c r="D747" s="31">
        <v>3.5783369746425802</v>
      </c>
      <c r="E747" s="31" t="e">
        <f>COUNTIF(#REF!,"&lt;"&amp;C747)/COUNTA(#REF!)</f>
        <v>#REF!</v>
      </c>
      <c r="F747" s="29" t="s">
        <v>29</v>
      </c>
      <c r="G747" s="31">
        <v>3.7979883849374199</v>
      </c>
      <c r="H747" s="31">
        <v>0.201355131933945</v>
      </c>
      <c r="I747" s="31">
        <v>2.4263102779227199</v>
      </c>
      <c r="J747" s="31">
        <v>8.2988203844371498</v>
      </c>
      <c r="K747" s="31">
        <v>11185.9412147573</v>
      </c>
      <c r="L747" s="31">
        <v>2385.2170909416</v>
      </c>
    </row>
    <row r="748" spans="1:12" ht="14.25">
      <c r="A748" s="33">
        <v>35846</v>
      </c>
      <c r="B748" s="37">
        <v>1226.02</v>
      </c>
      <c r="C748" s="31">
        <v>39.113069052969301</v>
      </c>
      <c r="D748" s="31">
        <v>3.56040999220125</v>
      </c>
      <c r="E748" s="31" t="e">
        <f>COUNTIF(#REF!,"&lt;"&amp;C748)/COUNTA(#REF!)</f>
        <v>#REF!</v>
      </c>
      <c r="F748" s="29" t="s">
        <v>29</v>
      </c>
      <c r="G748" s="31">
        <v>3.7786043138086498</v>
      </c>
      <c r="H748" s="31">
        <v>0.201494328737643</v>
      </c>
      <c r="I748" s="31">
        <v>2.4263102779227199</v>
      </c>
      <c r="J748" s="31">
        <v>8.3045573590098307</v>
      </c>
      <c r="K748" s="31">
        <v>11129.901167895401</v>
      </c>
      <c r="L748" s="31">
        <v>2369.4524465397999</v>
      </c>
    </row>
    <row r="749" spans="1:12" ht="14.25">
      <c r="A749" s="33">
        <v>35849</v>
      </c>
      <c r="B749" s="37">
        <v>1208.5999999999999</v>
      </c>
      <c r="C749" s="31">
        <v>38.494151689913203</v>
      </c>
      <c r="D749" s="31">
        <v>3.5138331198017898</v>
      </c>
      <c r="E749" s="31" t="e">
        <f>COUNTIF(#REF!,"&lt;"&amp;C749)/COUNTA(#REF!)</f>
        <v>#REF!</v>
      </c>
      <c r="F749" s="29" t="s">
        <v>29</v>
      </c>
      <c r="G749" s="31">
        <v>3.71846871852195</v>
      </c>
      <c r="H749" s="31">
        <v>0.201986088565936</v>
      </c>
      <c r="I749" s="31">
        <v>2.4263102779227199</v>
      </c>
      <c r="J749" s="31">
        <v>8.3248251636994297</v>
      </c>
      <c r="K749" s="31">
        <v>10984.3010859803</v>
      </c>
      <c r="L749" s="31">
        <v>2335.9045834642002</v>
      </c>
    </row>
    <row r="750" spans="1:12" ht="14.25">
      <c r="A750" s="33">
        <v>35850</v>
      </c>
      <c r="B750" s="37">
        <v>1208.22</v>
      </c>
      <c r="C750" s="31">
        <v>38.5417751483335</v>
      </c>
      <c r="D750" s="31">
        <v>3.51952420360927</v>
      </c>
      <c r="E750" s="31" t="e">
        <f>COUNTIF(#REF!,"&lt;"&amp;C750)/COUNTA(#REF!)</f>
        <v>#REF!</v>
      </c>
      <c r="F750" s="29" t="s">
        <v>29</v>
      </c>
      <c r="G750" s="31">
        <v>3.7226886331732199</v>
      </c>
      <c r="H750" s="31">
        <v>0.20183126841073301</v>
      </c>
      <c r="I750" s="31">
        <v>2.42440595368255</v>
      </c>
      <c r="J750" s="31">
        <v>8.3249782530917003</v>
      </c>
      <c r="K750" s="31">
        <v>11002.091509121001</v>
      </c>
      <c r="L750" s="31">
        <v>2330.1347927842003</v>
      </c>
    </row>
    <row r="751" spans="1:12" ht="14.25">
      <c r="A751" s="33">
        <v>35851</v>
      </c>
      <c r="B751" s="37">
        <v>1194.67</v>
      </c>
      <c r="C751" s="31">
        <v>38.062838553657798</v>
      </c>
      <c r="D751" s="31">
        <v>3.4827854583817301</v>
      </c>
      <c r="E751" s="31" t="e">
        <f>COUNTIF(#REF!,"&lt;"&amp;C751)/COUNTA(#REF!)</f>
        <v>#REF!</v>
      </c>
      <c r="F751" s="29" t="s">
        <v>29</v>
      </c>
      <c r="G751" s="31">
        <v>3.6810647257174698</v>
      </c>
      <c r="H751" s="31">
        <v>0.20229445377656699</v>
      </c>
      <c r="I751" s="31">
        <v>2.42458598173519</v>
      </c>
      <c r="J751" s="31">
        <v>8.3434638037373894</v>
      </c>
      <c r="K751" s="31">
        <v>10892.638697426899</v>
      </c>
      <c r="L751" s="31">
        <v>2299.5768397063002</v>
      </c>
    </row>
    <row r="752" spans="1:12" ht="14.25">
      <c r="A752" s="33">
        <v>35852</v>
      </c>
      <c r="B752" s="37">
        <v>1206.67</v>
      </c>
      <c r="C752" s="31">
        <v>38.387388045743698</v>
      </c>
      <c r="D752" s="31">
        <v>3.5149876189815101</v>
      </c>
      <c r="E752" s="31" t="e">
        <f>COUNTIF(#REF!,"&lt;"&amp;C752)/COUNTA(#REF!)</f>
        <v>#REF!</v>
      </c>
      <c r="F752" s="29" t="s">
        <v>29</v>
      </c>
      <c r="G752" s="31">
        <v>3.71514205623598</v>
      </c>
      <c r="H752" s="31">
        <v>0.202479211897127</v>
      </c>
      <c r="I752" s="31">
        <v>2.42458598173519</v>
      </c>
      <c r="J752" s="31">
        <v>8.3510839962961203</v>
      </c>
      <c r="K752" s="31">
        <v>10993.3530551964</v>
      </c>
      <c r="L752" s="31">
        <v>2326.1851747595997</v>
      </c>
    </row>
    <row r="753" spans="1:12" ht="14.25">
      <c r="A753" s="33">
        <v>35853</v>
      </c>
      <c r="B753" s="37">
        <v>1206.53</v>
      </c>
      <c r="C753" s="31">
        <v>38.241965982897703</v>
      </c>
      <c r="D753" s="31">
        <v>3.5177487321735401</v>
      </c>
      <c r="E753" s="31" t="e">
        <f>COUNTIF(#REF!,"&lt;"&amp;C753)/COUNTA(#REF!)</f>
        <v>#REF!</v>
      </c>
      <c r="F753" s="29" t="s">
        <v>29</v>
      </c>
      <c r="G753" s="31">
        <v>3.7098059645817201</v>
      </c>
      <c r="H753" s="31">
        <v>0.20320305528608801</v>
      </c>
      <c r="I753" s="31">
        <v>2.4234473388846101</v>
      </c>
      <c r="J753" s="31">
        <v>8.3848760410701502</v>
      </c>
      <c r="K753" s="31">
        <v>11001.988616807299</v>
      </c>
      <c r="L753" s="31">
        <v>2332.3089747929002</v>
      </c>
    </row>
    <row r="754" spans="1:12" ht="14.25">
      <c r="A754" s="33">
        <v>35856</v>
      </c>
      <c r="B754" s="37">
        <v>1188.31</v>
      </c>
      <c r="C754" s="31">
        <v>37.563498303656097</v>
      </c>
      <c r="D754" s="31">
        <v>3.47141927852861</v>
      </c>
      <c r="E754" s="31" t="e">
        <f>COUNTIF(#REF!,"&lt;"&amp;C754)/COUNTA(#REF!)</f>
        <v>#REF!</v>
      </c>
      <c r="F754" s="29" t="s">
        <v>29</v>
      </c>
      <c r="G754" s="31">
        <v>3.65146467702185</v>
      </c>
      <c r="H754" s="31">
        <v>0.20399015021974501</v>
      </c>
      <c r="I754" s="31">
        <v>2.4234473388846101</v>
      </c>
      <c r="J754" s="31">
        <v>8.4173543590854987</v>
      </c>
      <c r="K754" s="31">
        <v>10857.0902285392</v>
      </c>
      <c r="L754" s="31">
        <v>2284.3020142303999</v>
      </c>
    </row>
    <row r="755" spans="1:12" ht="14.25">
      <c r="A755" s="33">
        <v>35857</v>
      </c>
      <c r="B755" s="37">
        <v>1201.79</v>
      </c>
      <c r="C755" s="31">
        <v>37.8528386182481</v>
      </c>
      <c r="D755" s="31">
        <v>3.5107775856360801</v>
      </c>
      <c r="E755" s="31" t="e">
        <f>COUNTIF(#REF!,"&lt;"&amp;C755)/COUNTA(#REF!)</f>
        <v>#REF!</v>
      </c>
      <c r="F755" s="29" t="s">
        <v>29</v>
      </c>
      <c r="G755" s="31">
        <v>3.69001316323354</v>
      </c>
      <c r="H755" s="31">
        <v>0.20476977681031</v>
      </c>
      <c r="I755" s="31">
        <v>2.42265874287741</v>
      </c>
      <c r="J755" s="31">
        <v>8.4522748989031609</v>
      </c>
      <c r="K755" s="31">
        <v>10984.693065727901</v>
      </c>
      <c r="L755" s="31">
        <v>2315.2982501428</v>
      </c>
    </row>
    <row r="756" spans="1:12" ht="14.25">
      <c r="A756" s="33">
        <v>35858</v>
      </c>
      <c r="B756" s="37">
        <v>1213.25</v>
      </c>
      <c r="C756" s="31">
        <v>38.1375136445225</v>
      </c>
      <c r="D756" s="31">
        <v>3.5384676215307</v>
      </c>
      <c r="E756" s="31" t="e">
        <f>COUNTIF(#REF!,"&lt;"&amp;C756)/COUNTA(#REF!)</f>
        <v>#REF!</v>
      </c>
      <c r="F756" s="29" t="s">
        <v>29</v>
      </c>
      <c r="G756" s="31">
        <v>3.7154919098760102</v>
      </c>
      <c r="H756" s="31">
        <v>0.20490842221924099</v>
      </c>
      <c r="I756" s="31">
        <v>2.42227903231848</v>
      </c>
      <c r="J756" s="31">
        <v>8.4593236157072091</v>
      </c>
      <c r="K756" s="31">
        <v>11071.331007853798</v>
      </c>
      <c r="L756" s="31">
        <v>2338.3324410159998</v>
      </c>
    </row>
    <row r="757" spans="1:12" ht="14.25">
      <c r="A757" s="33">
        <v>35859</v>
      </c>
      <c r="B757" s="37">
        <v>1207.54</v>
      </c>
      <c r="C757" s="31">
        <v>37.850443328522701</v>
      </c>
      <c r="D757" s="31">
        <v>3.5178664474479802</v>
      </c>
      <c r="E757" s="31" t="e">
        <f>COUNTIF(#REF!,"&lt;"&amp;C757)/COUNTA(#REF!)</f>
        <v>#REF!</v>
      </c>
      <c r="F757" s="29" t="s">
        <v>29</v>
      </c>
      <c r="G757" s="31">
        <v>3.6867652938845801</v>
      </c>
      <c r="H757" s="31">
        <v>0.205319950201515</v>
      </c>
      <c r="I757" s="31">
        <v>2.42227903231848</v>
      </c>
      <c r="J757" s="31">
        <v>8.4763129045869494</v>
      </c>
      <c r="K757" s="31">
        <v>11006.873044177</v>
      </c>
      <c r="L757" s="31">
        <v>2331.9824328998998</v>
      </c>
    </row>
    <row r="758" spans="1:12" ht="14.25">
      <c r="A758" s="33">
        <v>35860</v>
      </c>
      <c r="B758" s="37">
        <v>1206.45</v>
      </c>
      <c r="C758" s="31">
        <v>37.657511527435503</v>
      </c>
      <c r="D758" s="31">
        <v>3.5156492303250202</v>
      </c>
      <c r="E758" s="31" t="e">
        <f>COUNTIF(#REF!,"&lt;"&amp;C758)/COUNTA(#REF!)</f>
        <v>#REF!</v>
      </c>
      <c r="F758" s="29" t="s">
        <v>29</v>
      </c>
      <c r="G758" s="31">
        <v>3.6777920096840599</v>
      </c>
      <c r="H758" s="31">
        <v>0.20627267034577901</v>
      </c>
      <c r="I758" s="31">
        <v>2.42202078856254</v>
      </c>
      <c r="J758" s="31">
        <v>8.5165524309228307</v>
      </c>
      <c r="K758" s="31">
        <v>10999.935706518401</v>
      </c>
      <c r="L758" s="31">
        <v>2332.0621490126</v>
      </c>
    </row>
    <row r="759" spans="1:12" ht="14.25">
      <c r="A759" s="33">
        <v>35863</v>
      </c>
      <c r="B759" s="37">
        <v>1200.83</v>
      </c>
      <c r="C759" s="31">
        <v>37.4552078000129</v>
      </c>
      <c r="D759" s="31">
        <v>3.4988883457240898</v>
      </c>
      <c r="E759" s="31" t="e">
        <f>COUNTIF(#REF!,"&lt;"&amp;C759)/COUNTA(#REF!)</f>
        <v>#REF!</v>
      </c>
      <c r="F759" s="29" t="s">
        <v>29</v>
      </c>
      <c r="G759" s="31">
        <v>3.6351719484198299</v>
      </c>
      <c r="H759" s="31">
        <v>0.20643123740714001</v>
      </c>
      <c r="I759" s="31">
        <v>2.42202078856254</v>
      </c>
      <c r="J759" s="31">
        <v>8.5230993219367104</v>
      </c>
      <c r="K759" s="31">
        <v>10947.4934288861</v>
      </c>
      <c r="L759" s="31">
        <v>2324.3784245662</v>
      </c>
    </row>
    <row r="760" spans="1:12" ht="14.25">
      <c r="A760" s="33">
        <v>35864</v>
      </c>
      <c r="B760" s="37">
        <v>1199.83</v>
      </c>
      <c r="C760" s="31">
        <v>37.169077380547598</v>
      </c>
      <c r="D760" s="31">
        <v>3.4990757979064901</v>
      </c>
      <c r="E760" s="31" t="e">
        <f>COUNTIF(#REF!,"&lt;"&amp;C760)/COUNTA(#REF!)</f>
        <v>#REF!</v>
      </c>
      <c r="F760" s="29" t="s">
        <v>29</v>
      </c>
      <c r="G760" s="31">
        <v>3.5993915690130698</v>
      </c>
      <c r="H760" s="31">
        <v>0.208137442839543</v>
      </c>
      <c r="I760" s="31">
        <v>2.42202078856254</v>
      </c>
      <c r="J760" s="31">
        <v>8.5935448540502293</v>
      </c>
      <c r="K760" s="31">
        <v>10948.079938466401</v>
      </c>
      <c r="L760" s="31">
        <v>2320.5730772784</v>
      </c>
    </row>
    <row r="761" spans="1:12" ht="14.25">
      <c r="A761" s="33">
        <v>35865</v>
      </c>
      <c r="B761" s="37">
        <v>1190.04</v>
      </c>
      <c r="C761" s="31">
        <v>35.908281384771797</v>
      </c>
      <c r="D761" s="31">
        <v>3.4729257824074899</v>
      </c>
      <c r="E761" s="31" t="e">
        <f>COUNTIF(#REF!,"&lt;"&amp;C761)/COUNTA(#REF!)</f>
        <v>#REF!</v>
      </c>
      <c r="F761" s="29" t="s">
        <v>29</v>
      </c>
      <c r="G761" s="31">
        <v>3.5146956409535801</v>
      </c>
      <c r="H761" s="31">
        <v>0.21383501448574599</v>
      </c>
      <c r="I761" s="31">
        <v>2.41764747852333</v>
      </c>
      <c r="J761" s="31">
        <v>8.8447557547286912</v>
      </c>
      <c r="K761" s="31">
        <v>10882.920333988701</v>
      </c>
      <c r="L761" s="31">
        <v>2308.2943562936998</v>
      </c>
    </row>
    <row r="762" spans="1:12" ht="14.25">
      <c r="A762" s="33">
        <v>35866</v>
      </c>
      <c r="B762" s="37">
        <v>1178.97</v>
      </c>
      <c r="C762" s="31">
        <v>35.471150987618898</v>
      </c>
      <c r="D762" s="31">
        <v>3.44180092543994</v>
      </c>
      <c r="E762" s="31" t="e">
        <f>COUNTIF(#REF!,"&lt;"&amp;C762)/COUNTA(#REF!)</f>
        <v>#REF!</v>
      </c>
      <c r="F762" s="29" t="s">
        <v>29</v>
      </c>
      <c r="G762" s="31">
        <v>3.4635937827673802</v>
      </c>
      <c r="H762" s="31">
        <v>0.21450199631387301</v>
      </c>
      <c r="I762" s="31">
        <v>2.41764747852333</v>
      </c>
      <c r="J762" s="31">
        <v>8.8723438060907007</v>
      </c>
      <c r="K762" s="31">
        <v>10785.3860473361</v>
      </c>
      <c r="L762" s="31">
        <v>2285.1718719620999</v>
      </c>
    </row>
    <row r="763" spans="1:12" ht="14.25">
      <c r="A763" s="33">
        <v>35867</v>
      </c>
      <c r="B763" s="37">
        <v>1184.96</v>
      </c>
      <c r="C763" s="31">
        <v>35.538663250268399</v>
      </c>
      <c r="D763" s="31">
        <v>3.4609924639396801</v>
      </c>
      <c r="E763" s="31" t="e">
        <f>COUNTIF(#REF!,"&lt;"&amp;C763)/COUNTA(#REF!)</f>
        <v>#REF!</v>
      </c>
      <c r="F763" s="29" t="s">
        <v>29</v>
      </c>
      <c r="G763" s="31">
        <v>3.4760386807108601</v>
      </c>
      <c r="H763" s="31">
        <v>0.215277671813701</v>
      </c>
      <c r="I763" s="31">
        <v>2.41764747852333</v>
      </c>
      <c r="J763" s="31">
        <v>8.9044277019737397</v>
      </c>
      <c r="K763" s="31">
        <v>10845.5255371108</v>
      </c>
      <c r="L763" s="31">
        <v>2296.2461214626001</v>
      </c>
    </row>
    <row r="764" spans="1:12" ht="14.25">
      <c r="A764" s="33">
        <v>35870</v>
      </c>
      <c r="B764" s="37">
        <v>1188.48</v>
      </c>
      <c r="C764" s="31">
        <v>35.470500281185899</v>
      </c>
      <c r="D764" s="31">
        <v>3.46863370942097</v>
      </c>
      <c r="E764" s="31" t="e">
        <f>COUNTIF(#REF!,"&lt;"&amp;C764)/COUNTA(#REF!)</f>
        <v>#REF!</v>
      </c>
      <c r="F764" s="29" t="s">
        <v>29</v>
      </c>
      <c r="G764" s="31">
        <v>3.4685631685190601</v>
      </c>
      <c r="H764" s="31">
        <v>0.21663430021562299</v>
      </c>
      <c r="I764" s="31">
        <v>2.41764747852333</v>
      </c>
      <c r="J764" s="31">
        <v>8.9605412757669605</v>
      </c>
      <c r="K764" s="31">
        <v>10869.4704962132</v>
      </c>
      <c r="L764" s="31">
        <v>2310.4671771856001</v>
      </c>
    </row>
    <row r="765" spans="1:12" ht="14.25">
      <c r="A765" s="33">
        <v>35871</v>
      </c>
      <c r="B765" s="37">
        <v>1202.8399999999999</v>
      </c>
      <c r="C765" s="31">
        <v>35.758474657613903</v>
      </c>
      <c r="D765" s="31">
        <v>3.5076118508813399</v>
      </c>
      <c r="E765" s="31" t="e">
        <f>COUNTIF(#REF!,"&lt;"&amp;C765)/COUNTA(#REF!)</f>
        <v>#REF!</v>
      </c>
      <c r="F765" s="29" t="s">
        <v>29</v>
      </c>
      <c r="G765" s="31">
        <v>3.4999233877595901</v>
      </c>
      <c r="H765" s="31">
        <v>0.217349096902551</v>
      </c>
      <c r="I765" s="31">
        <v>2.41736184992194</v>
      </c>
      <c r="J765" s="31">
        <v>8.9911693158212813</v>
      </c>
      <c r="K765" s="31">
        <v>10991.6141971897</v>
      </c>
      <c r="L765" s="31">
        <v>2336.3695098107</v>
      </c>
    </row>
    <row r="766" spans="1:12" ht="14.25">
      <c r="A766" s="33">
        <v>35872</v>
      </c>
      <c r="B766" s="37">
        <v>1193.9100000000001</v>
      </c>
      <c r="C766" s="31">
        <v>35.410091136049999</v>
      </c>
      <c r="D766" s="31">
        <v>3.4835956182538199</v>
      </c>
      <c r="E766" s="31" t="e">
        <f>COUNTIF(#REF!,"&lt;"&amp;C766)/COUNTA(#REF!)</f>
        <v>#REF!</v>
      </c>
      <c r="F766" s="29" t="s">
        <v>29</v>
      </c>
      <c r="G766" s="31">
        <v>3.4647594059160101</v>
      </c>
      <c r="H766" s="31">
        <v>0.21780061769063899</v>
      </c>
      <c r="I766" s="31">
        <v>2.4143223151277802</v>
      </c>
      <c r="J766" s="31">
        <v>9.0211905977065889</v>
      </c>
      <c r="K766" s="31">
        <v>10916.355823477299</v>
      </c>
      <c r="L766" s="31">
        <v>2318.5500413089003</v>
      </c>
    </row>
    <row r="767" spans="1:12" ht="14.25">
      <c r="A767" s="33">
        <v>35873</v>
      </c>
      <c r="B767" s="37">
        <v>1188.72</v>
      </c>
      <c r="C767" s="31">
        <v>35.043257771592899</v>
      </c>
      <c r="D767" s="31">
        <v>3.4690812510543299</v>
      </c>
      <c r="E767" s="31" t="e">
        <f>COUNTIF(#REF!,"&lt;"&amp;C767)/COUNTA(#REF!)</f>
        <v>#REF!</v>
      </c>
      <c r="F767" s="29" t="s">
        <v>29</v>
      </c>
      <c r="G767" s="31">
        <v>3.4393838682621798</v>
      </c>
      <c r="H767" s="31">
        <v>0.219254687926249</v>
      </c>
      <c r="I767" s="31">
        <v>2.4143223151277802</v>
      </c>
      <c r="J767" s="31">
        <v>9.0814174458991115</v>
      </c>
      <c r="K767" s="31">
        <v>10870.872933307201</v>
      </c>
      <c r="L767" s="31">
        <v>2307.4534850282998</v>
      </c>
    </row>
    <row r="768" spans="1:12" ht="14.25">
      <c r="A768" s="33">
        <v>35874</v>
      </c>
      <c r="B768" s="37">
        <v>1187.5</v>
      </c>
      <c r="C768" s="31">
        <v>34.726775803794901</v>
      </c>
      <c r="D768" s="31">
        <v>3.4664694887358598</v>
      </c>
      <c r="E768" s="31" t="e">
        <f>COUNTIF(#REF!,"&lt;"&amp;C768)/COUNTA(#REF!)</f>
        <v>#REF!</v>
      </c>
      <c r="F768" s="29" t="s">
        <v>29</v>
      </c>
      <c r="G768" s="31">
        <v>3.4362028200507999</v>
      </c>
      <c r="H768" s="31">
        <v>0.22115594440606401</v>
      </c>
      <c r="I768" s="31">
        <v>2.4143223151277802</v>
      </c>
      <c r="J768" s="31">
        <v>9.1601665204490104</v>
      </c>
      <c r="K768" s="31">
        <v>10862.688594503499</v>
      </c>
      <c r="L768" s="31">
        <v>2307.6093701117002</v>
      </c>
    </row>
    <row r="769" spans="1:12" ht="14.25">
      <c r="A769" s="33">
        <v>35877</v>
      </c>
      <c r="B769" s="37">
        <v>1179.8699999999999</v>
      </c>
      <c r="C769" s="31">
        <v>34.375511091300702</v>
      </c>
      <c r="D769" s="31">
        <v>3.4421286544883101</v>
      </c>
      <c r="E769" s="31" t="e">
        <f>COUNTIF(#REF!,"&lt;"&amp;C769)/COUNTA(#REF!)</f>
        <v>#REF!</v>
      </c>
      <c r="F769" s="29" t="s">
        <v>29</v>
      </c>
      <c r="G769" s="31">
        <v>3.40183693506666</v>
      </c>
      <c r="H769" s="31">
        <v>0.22222852656296699</v>
      </c>
      <c r="I769" s="31">
        <v>2.4143223151277802</v>
      </c>
      <c r="J769" s="31">
        <v>9.2045923268205101</v>
      </c>
      <c r="K769" s="31">
        <v>10786.4130341904</v>
      </c>
      <c r="L769" s="31">
        <v>2297.2894209482997</v>
      </c>
    </row>
    <row r="770" spans="1:12" ht="14.25">
      <c r="A770" s="33">
        <v>35878</v>
      </c>
      <c r="B770" s="37">
        <v>1194.02</v>
      </c>
      <c r="C770" s="31">
        <v>34.663197569957198</v>
      </c>
      <c r="D770" s="31">
        <v>3.4800064851932802</v>
      </c>
      <c r="E770" s="31" t="e">
        <f>COUNTIF(#REF!,"&lt;"&amp;C770)/COUNTA(#REF!)</f>
        <v>#REF!</v>
      </c>
      <c r="F770" s="29" t="s">
        <v>29</v>
      </c>
      <c r="G770" s="31">
        <v>3.4352164376396401</v>
      </c>
      <c r="H770" s="31">
        <v>0.22278547904703999</v>
      </c>
      <c r="I770" s="31">
        <v>2.4143223151277802</v>
      </c>
      <c r="J770" s="31">
        <v>9.2276610148984695</v>
      </c>
      <c r="K770" s="31">
        <v>10905.108750659399</v>
      </c>
      <c r="L770" s="31">
        <v>2327.0083030876003</v>
      </c>
    </row>
    <row r="771" spans="1:12" ht="14.25">
      <c r="A771" s="33">
        <v>35879</v>
      </c>
      <c r="B771" s="37">
        <v>1191.55</v>
      </c>
      <c r="C771" s="31">
        <v>34.459061401334999</v>
      </c>
      <c r="D771" s="31">
        <v>3.47403653326309</v>
      </c>
      <c r="E771" s="31" t="e">
        <f>COUNTIF(#REF!,"&lt;"&amp;C771)/COUNTA(#REF!)</f>
        <v>#REF!</v>
      </c>
      <c r="F771" s="29" t="s">
        <v>29</v>
      </c>
      <c r="G771" s="31">
        <v>3.4254102175408998</v>
      </c>
      <c r="H771" s="31">
        <v>0.22612715492664401</v>
      </c>
      <c r="I771" s="31">
        <v>2.4138480781498202</v>
      </c>
      <c r="J771" s="31">
        <v>9.3679116334432795</v>
      </c>
      <c r="K771" s="31">
        <v>10886.401034075601</v>
      </c>
      <c r="L771" s="31">
        <v>2321.4263366140999</v>
      </c>
    </row>
    <row r="772" spans="1:12" ht="14.25">
      <c r="A772" s="33">
        <v>35880</v>
      </c>
      <c r="B772" s="37">
        <v>1188.8699999999999</v>
      </c>
      <c r="C772" s="31">
        <v>34.353042014335401</v>
      </c>
      <c r="D772" s="31">
        <v>3.4657130711385502</v>
      </c>
      <c r="E772" s="31" t="e">
        <f>COUNTIF(#REF!,"&lt;"&amp;C772)/COUNTA(#REF!)</f>
        <v>#REF!</v>
      </c>
      <c r="F772" s="29" t="s">
        <v>29</v>
      </c>
      <c r="G772" s="31">
        <v>3.41630622679804</v>
      </c>
      <c r="H772" s="31">
        <v>0.22613033598481799</v>
      </c>
      <c r="I772" s="31">
        <v>2.4138480781498202</v>
      </c>
      <c r="J772" s="31">
        <v>9.3680434171376792</v>
      </c>
      <c r="K772" s="31">
        <v>10860.3182494496</v>
      </c>
      <c r="L772" s="31">
        <v>2309.7852814777998</v>
      </c>
    </row>
    <row r="773" spans="1:12" ht="14.25">
      <c r="A773" s="33">
        <v>35881</v>
      </c>
      <c r="B773" s="37">
        <v>1223.57</v>
      </c>
      <c r="C773" s="31">
        <v>35.396744015259401</v>
      </c>
      <c r="D773" s="31">
        <v>3.5641377777166499</v>
      </c>
      <c r="E773" s="31" t="e">
        <f>COUNTIF(#REF!,"&lt;"&amp;C773)/COUNTA(#REF!)</f>
        <v>#REF!</v>
      </c>
      <c r="F773" s="29" t="s">
        <v>29</v>
      </c>
      <c r="G773" s="31">
        <v>3.52241416624189</v>
      </c>
      <c r="H773" s="31">
        <v>0.22603196526809499</v>
      </c>
      <c r="I773" s="31">
        <v>2.4097735912374998</v>
      </c>
      <c r="J773" s="31">
        <v>9.3798009111727598</v>
      </c>
      <c r="K773" s="31">
        <v>11196.988447371899</v>
      </c>
      <c r="L773" s="31">
        <v>2378.1433440522001</v>
      </c>
    </row>
    <row r="774" spans="1:12" ht="14.25">
      <c r="A774" s="33">
        <v>35884</v>
      </c>
      <c r="B774" s="37">
        <v>1249.44</v>
      </c>
      <c r="C774" s="31">
        <v>36.058164476470502</v>
      </c>
      <c r="D774" s="31">
        <v>3.6367056071756498</v>
      </c>
      <c r="E774" s="31" t="e">
        <f>COUNTIF(#REF!,"&lt;"&amp;C774)/COUNTA(#REF!)</f>
        <v>#REF!</v>
      </c>
      <c r="F774" s="29" t="s">
        <v>29</v>
      </c>
      <c r="G774" s="31">
        <v>3.5847304875627501</v>
      </c>
      <c r="H774" s="31">
        <v>0.22693234075595001</v>
      </c>
      <c r="I774" s="31">
        <v>2.40737649163467</v>
      </c>
      <c r="J774" s="31">
        <v>9.4265413633684201</v>
      </c>
      <c r="K774" s="31">
        <v>11427.216343149099</v>
      </c>
      <c r="L774" s="31">
        <v>2427.8761688866002</v>
      </c>
    </row>
    <row r="775" spans="1:12" ht="14.25">
      <c r="A775" s="33">
        <v>35885</v>
      </c>
      <c r="B775" s="37">
        <v>1243.02</v>
      </c>
      <c r="C775" s="31">
        <v>35.567955116295899</v>
      </c>
      <c r="D775" s="31">
        <v>3.6173566720671499</v>
      </c>
      <c r="E775" s="31" t="e">
        <f>COUNTIF(#REF!,"&lt;"&amp;C775)/COUNTA(#REF!)</f>
        <v>#REF!</v>
      </c>
      <c r="F775" s="29" t="s">
        <v>29</v>
      </c>
      <c r="G775" s="31">
        <v>3.5636882632674198</v>
      </c>
      <c r="H775" s="31">
        <v>0.23009180458731801</v>
      </c>
      <c r="I775" s="31">
        <v>2.4064595666508501</v>
      </c>
      <c r="J775" s="31">
        <v>9.5614240844089711</v>
      </c>
      <c r="K775" s="31">
        <v>11365.161628105099</v>
      </c>
      <c r="L775" s="31">
        <v>2417.1768650157996</v>
      </c>
    </row>
    <row r="776" spans="1:12" ht="14.25">
      <c r="A776" s="33">
        <v>35886</v>
      </c>
      <c r="B776" s="37">
        <v>1254.97</v>
      </c>
      <c r="C776" s="31">
        <v>35.879467516647402</v>
      </c>
      <c r="D776" s="31">
        <v>3.6502336442222001</v>
      </c>
      <c r="E776" s="31" t="e">
        <f>COUNTIF(#REF!,"&lt;"&amp;C776)/COUNTA(#REF!)</f>
        <v>#REF!</v>
      </c>
      <c r="F776" s="29" t="s">
        <v>29</v>
      </c>
      <c r="G776" s="31">
        <v>3.59574368676203</v>
      </c>
      <c r="H776" s="31">
        <v>0.23006586775371901</v>
      </c>
      <c r="I776" s="31">
        <v>2.4064595666508501</v>
      </c>
      <c r="J776" s="31">
        <v>9.5603462838941304</v>
      </c>
      <c r="K776" s="31">
        <v>11467.700423681999</v>
      </c>
      <c r="L776" s="31">
        <v>2440.6826492706</v>
      </c>
    </row>
    <row r="777" spans="1:12" ht="14.25">
      <c r="A777" s="33">
        <v>35887</v>
      </c>
      <c r="B777" s="37">
        <v>1269.02</v>
      </c>
      <c r="C777" s="31">
        <v>36.296092295378401</v>
      </c>
      <c r="D777" s="31">
        <v>3.6982673977830198</v>
      </c>
      <c r="E777" s="31" t="e">
        <f>COUNTIF(#REF!,"&lt;"&amp;C777)/COUNTA(#REF!)</f>
        <v>#REF!</v>
      </c>
      <c r="F777" s="29" t="s">
        <v>29</v>
      </c>
      <c r="G777" s="31">
        <v>3.6452800394063001</v>
      </c>
      <c r="H777" s="31">
        <v>0.23032037063241301</v>
      </c>
      <c r="I777" s="31">
        <v>2.4052043259922402</v>
      </c>
      <c r="J777" s="31">
        <v>9.5759170288951001</v>
      </c>
      <c r="K777" s="31">
        <v>11623.508154450401</v>
      </c>
      <c r="L777" s="31">
        <v>2468.5578139732002</v>
      </c>
    </row>
    <row r="778" spans="1:12" ht="14.25">
      <c r="A778" s="33">
        <v>35888</v>
      </c>
      <c r="B778" s="37">
        <v>1286.08</v>
      </c>
      <c r="C778" s="31">
        <v>36.717882429361801</v>
      </c>
      <c r="D778" s="31">
        <v>3.7466530483787199</v>
      </c>
      <c r="E778" s="31" t="e">
        <f>COUNTIF(#REF!,"&lt;"&amp;C778)/COUNTA(#REF!)</f>
        <v>#REF!</v>
      </c>
      <c r="F778" s="29" t="s">
        <v>29</v>
      </c>
      <c r="G778" s="31">
        <v>3.6862311906619301</v>
      </c>
      <c r="H778" s="31">
        <v>0.23050357114369299</v>
      </c>
      <c r="I778" s="31">
        <v>2.4035498441067702</v>
      </c>
      <c r="J778" s="31">
        <v>9.59013068561325</v>
      </c>
      <c r="K778" s="31">
        <v>11775.897312096102</v>
      </c>
      <c r="L778" s="31">
        <v>2500.2652603879997</v>
      </c>
    </row>
    <row r="779" spans="1:12" ht="14.25">
      <c r="A779" s="33">
        <v>35891</v>
      </c>
      <c r="B779" s="37">
        <v>1306.3800000000001</v>
      </c>
      <c r="C779" s="31">
        <v>37.2807908450052</v>
      </c>
      <c r="D779" s="31">
        <v>3.8111709256969299</v>
      </c>
      <c r="E779" s="31" t="e">
        <f>COUNTIF(#REF!,"&lt;"&amp;C779)/COUNTA(#REF!)</f>
        <v>#REF!</v>
      </c>
      <c r="F779" s="29" t="s">
        <v>29</v>
      </c>
      <c r="G779" s="31">
        <v>3.7495913425988201</v>
      </c>
      <c r="H779" s="31">
        <v>0.23076634641311999</v>
      </c>
      <c r="I779" s="31">
        <v>2.4030119359237401</v>
      </c>
      <c r="J779" s="31">
        <v>9.6032126583845496</v>
      </c>
      <c r="K779" s="31">
        <v>11981.080382753</v>
      </c>
      <c r="L779" s="31">
        <v>2538.1210121405998</v>
      </c>
    </row>
    <row r="780" spans="1:12" ht="14.25">
      <c r="A780" s="33">
        <v>35892</v>
      </c>
      <c r="B780" s="37">
        <v>1303.1400000000001</v>
      </c>
      <c r="C780" s="31">
        <v>36.792759500217301</v>
      </c>
      <c r="D780" s="31">
        <v>3.8004441000283702</v>
      </c>
      <c r="E780" s="31" t="e">
        <f>COUNTIF(#REF!,"&lt;"&amp;C780)/COUNTA(#REF!)</f>
        <v>#REF!</v>
      </c>
      <c r="F780" s="29" t="s">
        <v>29</v>
      </c>
      <c r="G780" s="31">
        <v>3.7397646617760598</v>
      </c>
      <c r="H780" s="31">
        <v>0.23294711946522101</v>
      </c>
      <c r="I780" s="31">
        <v>2.4002525983663499</v>
      </c>
      <c r="J780" s="31">
        <v>9.7051085216517894</v>
      </c>
      <c r="K780" s="31">
        <v>11947.862205463798</v>
      </c>
      <c r="L780" s="31">
        <v>2530.4900857475</v>
      </c>
    </row>
    <row r="781" spans="1:12" ht="14.25">
      <c r="A781" s="33">
        <v>35893</v>
      </c>
      <c r="B781" s="37">
        <v>1322.79</v>
      </c>
      <c r="C781" s="31">
        <v>36.9740963725421</v>
      </c>
      <c r="D781" s="31">
        <v>3.8634520533552701</v>
      </c>
      <c r="E781" s="31" t="e">
        <f>COUNTIF(#REF!,"&lt;"&amp;C781)/COUNTA(#REF!)</f>
        <v>#REF!</v>
      </c>
      <c r="F781" s="29" t="s">
        <v>29</v>
      </c>
      <c r="G781" s="31">
        <v>3.7947964824708298</v>
      </c>
      <c r="H781" s="31">
        <v>0.233745022268884</v>
      </c>
      <c r="I781" s="31">
        <v>2.3805348335835701</v>
      </c>
      <c r="J781" s="31">
        <v>9.8190128945524986</v>
      </c>
      <c r="K781" s="31">
        <v>12224.653799722701</v>
      </c>
      <c r="L781" s="31">
        <v>2566.1257027744</v>
      </c>
    </row>
    <row r="782" spans="1:12" ht="14.25">
      <c r="A782" s="33">
        <v>35894</v>
      </c>
      <c r="B782" s="37">
        <v>1297.23</v>
      </c>
      <c r="C782" s="31">
        <v>36.231638021518599</v>
      </c>
      <c r="D782" s="31">
        <v>3.79313178507488</v>
      </c>
      <c r="E782" s="31" t="e">
        <f>COUNTIF(#REF!,"&lt;"&amp;C782)/COUNTA(#REF!)</f>
        <v>#REF!</v>
      </c>
      <c r="F782" s="29" t="s">
        <v>29</v>
      </c>
      <c r="G782" s="31">
        <v>3.7180790162383501</v>
      </c>
      <c r="H782" s="31">
        <v>0.23447892565711101</v>
      </c>
      <c r="I782" s="31">
        <v>2.3805348335835701</v>
      </c>
      <c r="J782" s="31">
        <v>9.8498422433976902</v>
      </c>
      <c r="K782" s="31">
        <v>12003.605194670401</v>
      </c>
      <c r="L782" s="31">
        <v>2519.8276245028001</v>
      </c>
    </row>
    <row r="783" spans="1:12" ht="14.25">
      <c r="A783" s="33">
        <v>35895</v>
      </c>
      <c r="B783" s="37">
        <v>1311.51</v>
      </c>
      <c r="C783" s="31">
        <v>36.567330048069003</v>
      </c>
      <c r="D783" s="31">
        <v>3.8345910256990998</v>
      </c>
      <c r="E783" s="31" t="e">
        <f>COUNTIF(#REF!,"&lt;"&amp;C783)/COUNTA(#REF!)</f>
        <v>#REF!</v>
      </c>
      <c r="F783" s="29" t="s">
        <v>29</v>
      </c>
      <c r="G783" s="31">
        <v>3.7539505549354999</v>
      </c>
      <c r="H783" s="31">
        <v>0.234143055167086</v>
      </c>
      <c r="I783" s="31">
        <v>2.3710061094965602</v>
      </c>
      <c r="J783" s="31">
        <v>9.8752615705744198</v>
      </c>
      <c r="K783" s="31">
        <v>12134.7024627808</v>
      </c>
      <c r="L783" s="31">
        <v>2553.3606162981</v>
      </c>
    </row>
    <row r="784" spans="1:12" ht="14.25">
      <c r="A784" s="33">
        <v>35898</v>
      </c>
      <c r="B784" s="37">
        <v>1318.75</v>
      </c>
      <c r="C784" s="31">
        <v>36.663985725618303</v>
      </c>
      <c r="D784" s="31">
        <v>3.8544137495559299</v>
      </c>
      <c r="E784" s="31" t="e">
        <f>COUNTIF(#REF!,"&lt;"&amp;C784)/COUNTA(#REF!)</f>
        <v>#REF!</v>
      </c>
      <c r="F784" s="29" t="s">
        <v>29</v>
      </c>
      <c r="G784" s="31">
        <v>3.7523557775173799</v>
      </c>
      <c r="H784" s="31">
        <v>0.234435754908074</v>
      </c>
      <c r="I784" s="31">
        <v>2.36986246369072</v>
      </c>
      <c r="J784" s="31">
        <v>9.8923780810036401</v>
      </c>
      <c r="K784" s="31">
        <v>12197.100933707799</v>
      </c>
      <c r="L784" s="31">
        <v>2570.0866985723001</v>
      </c>
    </row>
    <row r="785" spans="1:12" ht="14.25">
      <c r="A785" s="33">
        <v>35899</v>
      </c>
      <c r="B785" s="37">
        <v>1313.72</v>
      </c>
      <c r="C785" s="31">
        <v>36.480202015212903</v>
      </c>
      <c r="D785" s="31">
        <v>3.8395842347485099</v>
      </c>
      <c r="E785" s="31" t="e">
        <f>COUNTIF(#REF!,"&lt;"&amp;C785)/COUNTA(#REF!)</f>
        <v>#REF!</v>
      </c>
      <c r="F785" s="29" t="s">
        <v>29</v>
      </c>
      <c r="G785" s="31">
        <v>3.7231784114012698</v>
      </c>
      <c r="H785" s="31">
        <v>0.234505935070107</v>
      </c>
      <c r="I785" s="31">
        <v>2.36947879449448</v>
      </c>
      <c r="J785" s="31">
        <v>9.89694170781293</v>
      </c>
      <c r="K785" s="31">
        <v>12149.7950190632</v>
      </c>
      <c r="L785" s="31">
        <v>2557.3401004955999</v>
      </c>
    </row>
    <row r="786" spans="1:12" ht="14.25">
      <c r="A786" s="33">
        <v>35900</v>
      </c>
      <c r="B786" s="37">
        <v>1324.71</v>
      </c>
      <c r="C786" s="31">
        <v>36.865686218029403</v>
      </c>
      <c r="D786" s="31">
        <v>3.86853947161821</v>
      </c>
      <c r="E786" s="31" t="e">
        <f>COUNTIF(#REF!,"&lt;"&amp;C786)/COUNTA(#REF!)</f>
        <v>#REF!</v>
      </c>
      <c r="F786" s="29" t="s">
        <v>29</v>
      </c>
      <c r="G786" s="31">
        <v>3.7440684472223298</v>
      </c>
      <c r="H786" s="31">
        <v>0.23373901736042499</v>
      </c>
      <c r="I786" s="31">
        <v>2.3670902670455098</v>
      </c>
      <c r="J786" s="31">
        <v>9.8745291049743997</v>
      </c>
      <c r="K786" s="31">
        <v>12241.555680066398</v>
      </c>
      <c r="L786" s="31">
        <v>2580.7895253564998</v>
      </c>
    </row>
    <row r="787" spans="1:12" ht="14.25">
      <c r="A787" s="33">
        <v>35901</v>
      </c>
      <c r="B787" s="37">
        <v>1316.25</v>
      </c>
      <c r="C787" s="31">
        <v>36.7096520243337</v>
      </c>
      <c r="D787" s="31">
        <v>3.8443056525068702</v>
      </c>
      <c r="E787" s="31" t="e">
        <f>COUNTIF(#REF!,"&lt;"&amp;C787)/COUNTA(#REF!)</f>
        <v>#REF!</v>
      </c>
      <c r="F787" s="29" t="s">
        <v>29</v>
      </c>
      <c r="G787" s="31">
        <v>3.7200712881986702</v>
      </c>
      <c r="H787" s="31">
        <v>0.23315625045892099</v>
      </c>
      <c r="I787" s="31">
        <v>2.3658786002397001</v>
      </c>
      <c r="J787" s="31">
        <v>9.8549541145221511</v>
      </c>
      <c r="K787" s="31">
        <v>12168.248701807801</v>
      </c>
      <c r="L787" s="31">
        <v>2568.7148992082002</v>
      </c>
    </row>
    <row r="788" spans="1:12" ht="14.25">
      <c r="A788" s="33">
        <v>35902</v>
      </c>
      <c r="B788" s="37">
        <v>1298.1099999999999</v>
      </c>
      <c r="C788" s="31">
        <v>36.181160806134997</v>
      </c>
      <c r="D788" s="31">
        <v>3.7929240489873699</v>
      </c>
      <c r="E788" s="31" t="e">
        <f>COUNTIF(#REF!,"&lt;"&amp;C788)/COUNTA(#REF!)</f>
        <v>#REF!</v>
      </c>
      <c r="F788" s="29" t="s">
        <v>29</v>
      </c>
      <c r="G788" s="31">
        <v>3.66504299724753</v>
      </c>
      <c r="H788" s="31">
        <v>0.232984050137092</v>
      </c>
      <c r="I788" s="31">
        <v>2.3642244578593399</v>
      </c>
      <c r="J788" s="31">
        <v>9.8545656002579598</v>
      </c>
      <c r="K788" s="31">
        <v>12004.742586623501</v>
      </c>
      <c r="L788" s="31">
        <v>2530.4783865936997</v>
      </c>
    </row>
    <row r="789" spans="1:12" ht="14.25">
      <c r="A789" s="33">
        <v>35905</v>
      </c>
      <c r="B789" s="37">
        <v>1296.01</v>
      </c>
      <c r="C789" s="31">
        <v>35.709031143319599</v>
      </c>
      <c r="D789" s="31">
        <v>3.7949466081499801</v>
      </c>
      <c r="E789" s="31" t="e">
        <f>COUNTIF(#REF!,"&lt;"&amp;C789)/COUNTA(#REF!)</f>
        <v>#REF!</v>
      </c>
      <c r="F789" s="29" t="s">
        <v>29</v>
      </c>
      <c r="G789" s="31">
        <v>3.65861139195452</v>
      </c>
      <c r="H789" s="31">
        <v>0.235505479501566</v>
      </c>
      <c r="I789" s="31">
        <v>2.3574400573533798</v>
      </c>
      <c r="J789" s="31">
        <v>9.9898819809637089</v>
      </c>
      <c r="K789" s="31">
        <v>12014.1256996224</v>
      </c>
      <c r="L789" s="31">
        <v>2542.8243724210001</v>
      </c>
    </row>
    <row r="790" spans="1:12" ht="14.25">
      <c r="A790" s="33">
        <v>35906</v>
      </c>
      <c r="B790" s="37">
        <v>1305.22</v>
      </c>
      <c r="C790" s="31">
        <v>36.106458328975499</v>
      </c>
      <c r="D790" s="31">
        <v>3.8227086074872698</v>
      </c>
      <c r="E790" s="31" t="e">
        <f>COUNTIF(#REF!,"&lt;"&amp;C790)/COUNTA(#REF!)</f>
        <v>#REF!</v>
      </c>
      <c r="F790" s="29" t="s">
        <v>29</v>
      </c>
      <c r="G790" s="31">
        <v>3.6513651460619001</v>
      </c>
      <c r="H790" s="31">
        <v>0.234404245413906</v>
      </c>
      <c r="I790" s="31">
        <v>2.3560374901705199</v>
      </c>
      <c r="J790" s="31">
        <v>9.9490880935405297</v>
      </c>
      <c r="K790" s="31">
        <v>12102.2081600567</v>
      </c>
      <c r="L790" s="31">
        <v>2563.1456361431001</v>
      </c>
    </row>
    <row r="791" spans="1:12" ht="14.25">
      <c r="A791" s="33">
        <v>35907</v>
      </c>
      <c r="B791" s="37">
        <v>1332.18</v>
      </c>
      <c r="C791" s="31">
        <v>36.6866633347815</v>
      </c>
      <c r="D791" s="31">
        <v>3.9009763732793399</v>
      </c>
      <c r="E791" s="31" t="e">
        <f>COUNTIF(#REF!,"&lt;"&amp;C791)/COUNTA(#REF!)</f>
        <v>#REF!</v>
      </c>
      <c r="F791" s="29" t="s">
        <v>29</v>
      </c>
      <c r="G791" s="31">
        <v>3.7289491085489401</v>
      </c>
      <c r="H791" s="31">
        <v>0.235782530859143</v>
      </c>
      <c r="I791" s="31">
        <v>2.3560374901705199</v>
      </c>
      <c r="J791" s="31">
        <v>10.0075882426675</v>
      </c>
      <c r="K791" s="31">
        <v>12349.6366750204</v>
      </c>
      <c r="L791" s="31">
        <v>2612.2274452862998</v>
      </c>
    </row>
    <row r="792" spans="1:12" ht="14.25">
      <c r="A792" s="33">
        <v>35908</v>
      </c>
      <c r="B792" s="37">
        <v>1324.56</v>
      </c>
      <c r="C792" s="31">
        <v>36.367245684079499</v>
      </c>
      <c r="D792" s="31">
        <v>3.8758316178914498</v>
      </c>
      <c r="E792" s="31" t="e">
        <f>COUNTIF(#REF!,"&lt;"&amp;C792)/COUNTA(#REF!)</f>
        <v>#REF!</v>
      </c>
      <c r="F792" s="29" t="s">
        <v>29</v>
      </c>
      <c r="G792" s="31">
        <v>3.69449984718907</v>
      </c>
      <c r="H792" s="31">
        <v>0.236859218882678</v>
      </c>
      <c r="I792" s="31">
        <v>2.3546116583162702</v>
      </c>
      <c r="J792" s="31">
        <v>10.0593751010326</v>
      </c>
      <c r="K792" s="31">
        <v>12271.0971001528</v>
      </c>
      <c r="L792" s="31">
        <v>2602.4405556784</v>
      </c>
    </row>
    <row r="793" spans="1:12" ht="14.25">
      <c r="A793" s="33">
        <v>35909</v>
      </c>
      <c r="B793" s="37">
        <v>1315.17</v>
      </c>
      <c r="C793" s="31">
        <v>36.331779771028899</v>
      </c>
      <c r="D793" s="31">
        <v>3.8432080804839002</v>
      </c>
      <c r="E793" s="31" t="e">
        <f>COUNTIF(#REF!,"&lt;"&amp;C793)/COUNTA(#REF!)</f>
        <v>#REF!</v>
      </c>
      <c r="F793" s="29" t="s">
        <v>29</v>
      </c>
      <c r="G793" s="31">
        <v>3.6592247191373501</v>
      </c>
      <c r="H793" s="31">
        <v>0.23821156750986699</v>
      </c>
      <c r="I793" s="31">
        <v>2.35302275955467</v>
      </c>
      <c r="J793" s="31">
        <v>10.1236406040947</v>
      </c>
      <c r="K793" s="31">
        <v>12167.446591301999</v>
      </c>
      <c r="L793" s="31">
        <v>2592.6921285654003</v>
      </c>
    </row>
    <row r="794" spans="1:12" ht="14.25">
      <c r="A794" s="33">
        <v>35912</v>
      </c>
      <c r="B794" s="37">
        <v>1310.3800000000001</v>
      </c>
      <c r="C794" s="31">
        <v>36.0633246078973</v>
      </c>
      <c r="D794" s="31">
        <v>3.8423373776870902</v>
      </c>
      <c r="E794" s="31" t="e">
        <f>COUNTIF(#REF!,"&lt;"&amp;C794)/COUNTA(#REF!)</f>
        <v>#REF!</v>
      </c>
      <c r="F794" s="29" t="s">
        <v>29</v>
      </c>
      <c r="G794" s="31">
        <v>3.6649566383744001</v>
      </c>
      <c r="H794" s="31">
        <v>0.236054736841083</v>
      </c>
      <c r="I794" s="31">
        <v>2.34658664429571</v>
      </c>
      <c r="J794" s="31">
        <v>10.0594937508447</v>
      </c>
      <c r="K794" s="31">
        <v>12177.773626804899</v>
      </c>
      <c r="L794" s="31">
        <v>2599.3720492871998</v>
      </c>
    </row>
    <row r="795" spans="1:12" ht="14.25">
      <c r="A795" s="33">
        <v>35913</v>
      </c>
      <c r="B795" s="37">
        <v>1332.99</v>
      </c>
      <c r="C795" s="31">
        <v>36.6973168077037</v>
      </c>
      <c r="D795" s="31">
        <v>3.9030492861339598</v>
      </c>
      <c r="E795" s="31" t="e">
        <f>COUNTIF(#REF!,"&lt;"&amp;C795)/COUNTA(#REF!)</f>
        <v>#REF!</v>
      </c>
      <c r="F795" s="29" t="s">
        <v>29</v>
      </c>
      <c r="G795" s="31">
        <v>3.72291292378421</v>
      </c>
      <c r="H795" s="31">
        <v>0.23723198440721299</v>
      </c>
      <c r="I795" s="31">
        <v>2.3456113970561399</v>
      </c>
      <c r="J795" s="31">
        <v>10.1138656089816</v>
      </c>
      <c r="K795" s="31">
        <v>12370.006218299299</v>
      </c>
      <c r="L795" s="31">
        <v>2645.8796519565999</v>
      </c>
    </row>
    <row r="796" spans="1:12" ht="14.25">
      <c r="A796" s="33">
        <v>35914</v>
      </c>
      <c r="B796" s="37">
        <v>1332.5</v>
      </c>
      <c r="C796" s="31">
        <v>36.756758620792098</v>
      </c>
      <c r="D796" s="31">
        <v>3.9008544193578198</v>
      </c>
      <c r="E796" s="31" t="e">
        <f>COUNTIF(#REF!,"&lt;"&amp;C796)/COUNTA(#REF!)</f>
        <v>#REF!</v>
      </c>
      <c r="F796" s="29" t="s">
        <v>29</v>
      </c>
      <c r="G796" s="31">
        <v>3.7204250302778998</v>
      </c>
      <c r="H796" s="31">
        <v>0.233541590749763</v>
      </c>
      <c r="I796" s="31">
        <v>2.3396120593174099</v>
      </c>
      <c r="J796" s="31">
        <v>9.9820647538421188</v>
      </c>
      <c r="K796" s="31">
        <v>12363.212307726299</v>
      </c>
      <c r="L796" s="31">
        <v>2642.8255213153002</v>
      </c>
    </row>
    <row r="797" spans="1:12" ht="14.25">
      <c r="A797" s="33">
        <v>35915</v>
      </c>
      <c r="B797" s="37">
        <v>1343.45</v>
      </c>
      <c r="C797" s="31">
        <v>37.024309969241003</v>
      </c>
      <c r="D797" s="31">
        <v>3.9354280480167199</v>
      </c>
      <c r="E797" s="31" t="e">
        <f>COUNTIF(#REF!,"&lt;"&amp;C797)/COUNTA(#REF!)</f>
        <v>#REF!</v>
      </c>
      <c r="F797" s="29" t="s">
        <v>29</v>
      </c>
      <c r="G797" s="31">
        <v>3.7616613781411199</v>
      </c>
      <c r="H797" s="31">
        <v>0.22853407365244599</v>
      </c>
      <c r="I797" s="31">
        <v>2.3338494569580099</v>
      </c>
      <c r="J797" s="31">
        <v>9.7921514590886307</v>
      </c>
      <c r="K797" s="31">
        <v>12473.578550714099</v>
      </c>
      <c r="L797" s="31">
        <v>2662.4535166190999</v>
      </c>
    </row>
    <row r="798" spans="1:12" ht="14.25">
      <c r="A798" s="33">
        <v>35919</v>
      </c>
      <c r="B798" s="37">
        <v>1352.93</v>
      </c>
      <c r="C798" s="31">
        <v>37.296371624113497</v>
      </c>
      <c r="D798" s="31">
        <v>3.9615392318134801</v>
      </c>
      <c r="E798" s="31" t="e">
        <f>COUNTIF(#REF!,"&lt;"&amp;C798)/COUNTA(#REF!)</f>
        <v>#REF!</v>
      </c>
      <c r="F798" s="29" t="s">
        <v>29</v>
      </c>
      <c r="G798" s="31">
        <v>3.7881803939596499</v>
      </c>
      <c r="H798" s="31">
        <v>0.228467222418129</v>
      </c>
      <c r="I798" s="31">
        <v>2.33316675474904</v>
      </c>
      <c r="J798" s="31">
        <v>9.7921514590886307</v>
      </c>
      <c r="K798" s="31">
        <v>12557.195249573999</v>
      </c>
      <c r="L798" s="31">
        <v>2683.4161298252998</v>
      </c>
    </row>
    <row r="799" spans="1:12" ht="14.25">
      <c r="A799" s="33">
        <v>35920</v>
      </c>
      <c r="B799" s="37">
        <v>1352.52</v>
      </c>
      <c r="C799" s="31">
        <v>37.251176807473797</v>
      </c>
      <c r="D799" s="31">
        <v>3.9581896119203601</v>
      </c>
      <c r="E799" s="31" t="e">
        <f>COUNTIF(#REF!,"&lt;"&amp;C799)/COUNTA(#REF!)</f>
        <v>#REF!</v>
      </c>
      <c r="F799" s="29" t="s">
        <v>29</v>
      </c>
      <c r="G799" s="31">
        <v>3.7841367144412601</v>
      </c>
      <c r="H799" s="31">
        <v>0.228467222418129</v>
      </c>
      <c r="I799" s="31">
        <v>2.33316675474904</v>
      </c>
      <c r="J799" s="31">
        <v>9.7921514590886307</v>
      </c>
      <c r="K799" s="31">
        <v>12545.7431977045</v>
      </c>
      <c r="L799" s="31">
        <v>2685.1776531651999</v>
      </c>
    </row>
    <row r="800" spans="1:12" ht="14.25">
      <c r="A800" s="33">
        <v>35921</v>
      </c>
      <c r="B800" s="37">
        <v>1348.41</v>
      </c>
      <c r="C800" s="31">
        <v>37.1492986560609</v>
      </c>
      <c r="D800" s="31">
        <v>3.9516142753667598</v>
      </c>
      <c r="E800" s="31" t="e">
        <f>COUNTIF(#REF!,"&lt;"&amp;C800)/COUNTA(#REF!)</f>
        <v>#REF!</v>
      </c>
      <c r="F800" s="29" t="s">
        <v>29</v>
      </c>
      <c r="G800" s="31">
        <v>3.77356894578238</v>
      </c>
      <c r="H800" s="31">
        <v>0.228438184563656</v>
      </c>
      <c r="I800" s="31">
        <v>2.3311143660889999</v>
      </c>
      <c r="J800" s="31">
        <v>9.799527122597409</v>
      </c>
      <c r="K800" s="31">
        <v>12529.790166691999</v>
      </c>
      <c r="L800" s="31">
        <v>2686.3070219829001</v>
      </c>
    </row>
    <row r="801" spans="1:12" ht="14.25">
      <c r="A801" s="33">
        <v>35922</v>
      </c>
      <c r="B801" s="37">
        <v>1327.87</v>
      </c>
      <c r="C801" s="31">
        <v>36.597892105320902</v>
      </c>
      <c r="D801" s="31">
        <v>3.8933897514556399</v>
      </c>
      <c r="E801" s="31" t="e">
        <f>COUNTIF(#REF!,"&lt;"&amp;C801)/COUNTA(#REF!)</f>
        <v>#REF!</v>
      </c>
      <c r="F801" s="29" t="s">
        <v>29</v>
      </c>
      <c r="G801" s="31">
        <v>3.7181795435615701</v>
      </c>
      <c r="H801" s="31">
        <v>0.22841248498785799</v>
      </c>
      <c r="I801" s="31">
        <v>2.33085211286518</v>
      </c>
      <c r="J801" s="31">
        <v>9.799527122597409</v>
      </c>
      <c r="K801" s="31">
        <v>12345.263677168799</v>
      </c>
      <c r="L801" s="31">
        <v>2644.4840356967002</v>
      </c>
    </row>
    <row r="802" spans="1:12" ht="14.25">
      <c r="A802" s="33">
        <v>35923</v>
      </c>
      <c r="B802" s="37">
        <v>1357.6</v>
      </c>
      <c r="C802" s="31">
        <v>37.380289614071302</v>
      </c>
      <c r="D802" s="31">
        <v>3.9778494578488499</v>
      </c>
      <c r="E802" s="31" t="e">
        <f>COUNTIF(#REF!,"&lt;"&amp;C802)/COUNTA(#REF!)</f>
        <v>#REF!</v>
      </c>
      <c r="F802" s="29" t="s">
        <v>29</v>
      </c>
      <c r="G802" s="31">
        <v>3.7986002650078299</v>
      </c>
      <c r="H802" s="31">
        <v>0.22828176060393601</v>
      </c>
      <c r="I802" s="31">
        <v>2.32951812621168</v>
      </c>
      <c r="J802" s="31">
        <v>9.799527122597409</v>
      </c>
      <c r="K802" s="31">
        <v>12612.7568733074</v>
      </c>
      <c r="L802" s="31">
        <v>2707.0502061523998</v>
      </c>
    </row>
    <row r="803" spans="1:12" ht="14.25">
      <c r="A803" s="33">
        <v>35926</v>
      </c>
      <c r="B803" s="37">
        <v>1354.61</v>
      </c>
      <c r="C803" s="31">
        <v>37.325673089463798</v>
      </c>
      <c r="D803" s="31">
        <v>3.9736878707992398</v>
      </c>
      <c r="E803" s="31" t="e">
        <f>COUNTIF(#REF!,"&lt;"&amp;C803)/COUNTA(#REF!)</f>
        <v>#REF!</v>
      </c>
      <c r="F803" s="29" t="s">
        <v>29</v>
      </c>
      <c r="G803" s="31">
        <v>3.7958574490592598</v>
      </c>
      <c r="H803" s="31">
        <v>0.22810818403055899</v>
      </c>
      <c r="I803" s="31">
        <v>2.3269627120056899</v>
      </c>
      <c r="J803" s="31">
        <v>9.8028293643753308</v>
      </c>
      <c r="K803" s="31">
        <v>12606.7933724182</v>
      </c>
      <c r="L803" s="31">
        <v>2708.4017061236</v>
      </c>
    </row>
    <row r="804" spans="1:12" ht="14.25">
      <c r="A804" s="33">
        <v>35927</v>
      </c>
      <c r="B804" s="37">
        <v>1349.65</v>
      </c>
      <c r="C804" s="31">
        <v>37.170772476853102</v>
      </c>
      <c r="D804" s="31">
        <v>3.9564940741772898</v>
      </c>
      <c r="E804" s="31" t="e">
        <f>COUNTIF(#REF!,"&lt;"&amp;C804)/COUNTA(#REF!)</f>
        <v>#REF!</v>
      </c>
      <c r="F804" s="29" t="s">
        <v>29</v>
      </c>
      <c r="G804" s="31">
        <v>3.7781426256356401</v>
      </c>
      <c r="H804" s="31">
        <v>0.227507651946357</v>
      </c>
      <c r="I804" s="31">
        <v>2.32083660226859</v>
      </c>
      <c r="J804" s="31">
        <v>9.8028293643753308</v>
      </c>
      <c r="K804" s="31">
        <v>12551.5201477434</v>
      </c>
      <c r="L804" s="31">
        <v>2696.7225500601003</v>
      </c>
    </row>
    <row r="805" spans="1:12" ht="14.25">
      <c r="A805" s="33">
        <v>35928</v>
      </c>
      <c r="B805" s="37">
        <v>1369.26</v>
      </c>
      <c r="C805" s="31">
        <v>37.695088255809502</v>
      </c>
      <c r="D805" s="31">
        <v>4.01400982258955</v>
      </c>
      <c r="E805" s="31" t="e">
        <f>COUNTIF(#REF!,"&lt;"&amp;C805)/COUNTA(#REF!)</f>
        <v>#REF!</v>
      </c>
      <c r="F805" s="29" t="s">
        <v>29</v>
      </c>
      <c r="G805" s="31">
        <v>3.8328696132703901</v>
      </c>
      <c r="H805" s="31">
        <v>0.227571958096001</v>
      </c>
      <c r="I805" s="31">
        <v>2.3207626851539902</v>
      </c>
      <c r="J805" s="31">
        <v>9.8059124938447102</v>
      </c>
      <c r="K805" s="31">
        <v>12739.624978426398</v>
      </c>
      <c r="L805" s="31">
        <v>2739.3637322131999</v>
      </c>
    </row>
    <row r="806" spans="1:12" ht="14.25">
      <c r="A806" s="33">
        <v>35929</v>
      </c>
      <c r="B806" s="37">
        <v>1367.13</v>
      </c>
      <c r="C806" s="31">
        <v>37.617704154426796</v>
      </c>
      <c r="D806" s="31">
        <v>4.0059095579233803</v>
      </c>
      <c r="E806" s="31" t="e">
        <f>COUNTIF(#REF!,"&lt;"&amp;C806)/COUNTA(#REF!)</f>
        <v>#REF!</v>
      </c>
      <c r="F806" s="29" t="s">
        <v>29</v>
      </c>
      <c r="G806" s="31">
        <v>3.8250443581741198</v>
      </c>
      <c r="H806" s="31">
        <v>0.227571958096001</v>
      </c>
      <c r="I806" s="31">
        <v>2.3207626851539902</v>
      </c>
      <c r="J806" s="31">
        <v>9.8059124938447102</v>
      </c>
      <c r="K806" s="31">
        <v>12713.424874468301</v>
      </c>
      <c r="L806" s="31">
        <v>2732.6138240800001</v>
      </c>
    </row>
    <row r="807" spans="1:12" ht="14.25">
      <c r="A807" s="33">
        <v>35930</v>
      </c>
      <c r="B807" s="37">
        <v>1368.09</v>
      </c>
      <c r="C807" s="31">
        <v>37.731771145841797</v>
      </c>
      <c r="D807" s="31">
        <v>4.0162902985456599</v>
      </c>
      <c r="E807" s="31" t="e">
        <f>COUNTIF(#REF!,"&lt;"&amp;C807)/COUNTA(#REF!)</f>
        <v>#REF!</v>
      </c>
      <c r="F807" s="29" t="s">
        <v>29</v>
      </c>
      <c r="G807" s="31">
        <v>3.8337068851828899</v>
      </c>
      <c r="H807" s="31">
        <v>0.226895470829999</v>
      </c>
      <c r="I807" s="31">
        <v>2.3138639160039798</v>
      </c>
      <c r="J807" s="31">
        <v>9.8059124938447102</v>
      </c>
      <c r="K807" s="31">
        <v>12745.782026686002</v>
      </c>
      <c r="L807" s="31">
        <v>2735.3734877504003</v>
      </c>
    </row>
    <row r="808" spans="1:12" ht="14.25">
      <c r="A808" s="33">
        <v>35933</v>
      </c>
      <c r="B808" s="37">
        <v>1368.18</v>
      </c>
      <c r="C808" s="31">
        <v>37.690397554469797</v>
      </c>
      <c r="D808" s="31">
        <v>4.0116240156591703</v>
      </c>
      <c r="E808" s="31" t="e">
        <f>COUNTIF(#REF!,"&lt;"&amp;C808)/COUNTA(#REF!)</f>
        <v>#REF!</v>
      </c>
      <c r="F808" s="29" t="s">
        <v>29</v>
      </c>
      <c r="G808" s="31">
        <v>3.82907362013548</v>
      </c>
      <c r="H808" s="31">
        <v>0.22681423460141401</v>
      </c>
      <c r="I808" s="31">
        <v>2.3130354747076201</v>
      </c>
      <c r="J808" s="31">
        <v>9.8059124938447102</v>
      </c>
      <c r="K808" s="31">
        <v>12731.136495655301</v>
      </c>
      <c r="L808" s="31">
        <v>2738.0353222342001</v>
      </c>
    </row>
    <row r="809" spans="1:12" ht="14.25">
      <c r="A809" s="33">
        <v>35934</v>
      </c>
      <c r="B809" s="37">
        <v>1362.29</v>
      </c>
      <c r="C809" s="31">
        <v>37.440914412436598</v>
      </c>
      <c r="D809" s="31">
        <v>3.9851370676840001</v>
      </c>
      <c r="E809" s="31" t="e">
        <f>COUNTIF(#REF!,"&lt;"&amp;C809)/COUNTA(#REF!)</f>
        <v>#REF!</v>
      </c>
      <c r="F809" s="29" t="s">
        <v>29</v>
      </c>
      <c r="G809" s="31">
        <v>3.8118751585822399</v>
      </c>
      <c r="H809" s="31">
        <v>0.22644430776712299</v>
      </c>
      <c r="I809" s="31">
        <v>2.3092143470552999</v>
      </c>
      <c r="J809" s="31">
        <v>9.8061190402651093</v>
      </c>
      <c r="K809" s="31">
        <v>12678.5097550561</v>
      </c>
      <c r="L809" s="31">
        <v>2733.2656769270002</v>
      </c>
    </row>
    <row r="810" spans="1:12" ht="14.25">
      <c r="A810" s="33">
        <v>35935</v>
      </c>
      <c r="B810" s="37">
        <v>1357.43</v>
      </c>
      <c r="C810" s="31">
        <v>37.320440761496002</v>
      </c>
      <c r="D810" s="31">
        <v>3.9769155484399299</v>
      </c>
      <c r="E810" s="31" t="e">
        <f>COUNTIF(#REF!,"&lt;"&amp;C810)/COUNTA(#REF!)</f>
        <v>#REF!</v>
      </c>
      <c r="F810" s="29" t="s">
        <v>29</v>
      </c>
      <c r="G810" s="31">
        <v>3.79722208776729</v>
      </c>
      <c r="H810" s="31">
        <v>0.22630425353570399</v>
      </c>
      <c r="I810" s="31">
        <v>2.3056640971034201</v>
      </c>
      <c r="J810" s="31">
        <v>9.8151440975295294</v>
      </c>
      <c r="K810" s="31">
        <v>12663.5298853409</v>
      </c>
      <c r="L810" s="31">
        <v>2730.4688027626999</v>
      </c>
    </row>
    <row r="811" spans="1:12" ht="14.25">
      <c r="A811" s="33">
        <v>35936</v>
      </c>
      <c r="B811" s="37">
        <v>1366.66</v>
      </c>
      <c r="C811" s="31">
        <v>37.580781522706502</v>
      </c>
      <c r="D811" s="31">
        <v>4.0060475353318203</v>
      </c>
      <c r="E811" s="31" t="e">
        <f>COUNTIF(#REF!,"&lt;"&amp;C811)/COUNTA(#REF!)</f>
        <v>#REF!</v>
      </c>
      <c r="F811" s="29" t="s">
        <v>29</v>
      </c>
      <c r="G811" s="31">
        <v>3.8241687122629902</v>
      </c>
      <c r="H811" s="31">
        <v>0.22630425353570399</v>
      </c>
      <c r="I811" s="31">
        <v>2.3056640971034201</v>
      </c>
      <c r="J811" s="31">
        <v>9.8151440975295294</v>
      </c>
      <c r="K811" s="31">
        <v>12755.975573381202</v>
      </c>
      <c r="L811" s="31">
        <v>2747.8230720298998</v>
      </c>
    </row>
    <row r="812" spans="1:12" ht="14.25">
      <c r="A812" s="33">
        <v>35937</v>
      </c>
      <c r="B812" s="37">
        <v>1375.82</v>
      </c>
      <c r="C812" s="31">
        <v>37.793873667009102</v>
      </c>
      <c r="D812" s="31">
        <v>4.0301430339495399</v>
      </c>
      <c r="E812" s="31" t="e">
        <f>COUNTIF(#REF!,"&lt;"&amp;C812)/COUNTA(#REF!)</f>
        <v>#REF!</v>
      </c>
      <c r="F812" s="29" t="s">
        <v>29</v>
      </c>
      <c r="G812" s="31">
        <v>3.84671729887947</v>
      </c>
      <c r="H812" s="31">
        <v>0.22624995793265401</v>
      </c>
      <c r="I812" s="31">
        <v>2.3051109151785298</v>
      </c>
      <c r="J812" s="31">
        <v>9.8151440975295294</v>
      </c>
      <c r="K812" s="31">
        <v>12832.927214000701</v>
      </c>
      <c r="L812" s="31">
        <v>2767.6340678674001</v>
      </c>
    </row>
    <row r="813" spans="1:12" ht="14.25">
      <c r="A813" s="33">
        <v>35940</v>
      </c>
      <c r="B813" s="37">
        <v>1389.37</v>
      </c>
      <c r="C813" s="31">
        <v>38.126600096276299</v>
      </c>
      <c r="D813" s="31">
        <v>4.068835050273</v>
      </c>
      <c r="E813" s="31" t="e">
        <f>COUNTIF(#REF!,"&lt;"&amp;C813)/COUNTA(#REF!)</f>
        <v>#REF!</v>
      </c>
      <c r="F813" s="29" t="s">
        <v>29</v>
      </c>
      <c r="G813" s="31">
        <v>3.8822704897167601</v>
      </c>
      <c r="H813" s="31">
        <v>0.226214607231813</v>
      </c>
      <c r="I813" s="31">
        <v>2.30475075030993</v>
      </c>
      <c r="J813" s="31">
        <v>9.8151440975295294</v>
      </c>
      <c r="K813" s="31">
        <v>12955.793656784399</v>
      </c>
      <c r="L813" s="31">
        <v>2798.0224609141997</v>
      </c>
    </row>
    <row r="814" spans="1:12" ht="14.25">
      <c r="A814" s="33">
        <v>35941</v>
      </c>
      <c r="B814" s="37">
        <v>1390.42</v>
      </c>
      <c r="C814" s="31">
        <v>38.203333963972703</v>
      </c>
      <c r="D814" s="31">
        <v>4.0835253882784297</v>
      </c>
      <c r="E814" s="31" t="e">
        <f>COUNTIF(#REF!,"&lt;"&amp;C814)/COUNTA(#REF!)</f>
        <v>#REF!</v>
      </c>
      <c r="F814" s="29" t="s">
        <v>29</v>
      </c>
      <c r="G814" s="31">
        <v>3.8939085068969002</v>
      </c>
      <c r="H814" s="31">
        <v>0.226240130968935</v>
      </c>
      <c r="I814" s="31">
        <v>2.3008233223862198</v>
      </c>
      <c r="J814" s="31">
        <v>9.8330075485456199</v>
      </c>
      <c r="K814" s="31">
        <v>13008.894171901899</v>
      </c>
      <c r="L814" s="31">
        <v>2805.8431777652004</v>
      </c>
    </row>
    <row r="815" spans="1:12" ht="14.25">
      <c r="A815" s="33">
        <v>35942</v>
      </c>
      <c r="B815" s="37">
        <v>1399.54</v>
      </c>
      <c r="C815" s="31">
        <v>38.456156413496998</v>
      </c>
      <c r="D815" s="31">
        <v>4.1143156443685198</v>
      </c>
      <c r="E815" s="31" t="e">
        <f>COUNTIF(#REF!,"&lt;"&amp;C815)/COUNTA(#REF!)</f>
        <v>#REF!</v>
      </c>
      <c r="F815" s="29" t="s">
        <v>29</v>
      </c>
      <c r="G815" s="31">
        <v>3.9187988498799098</v>
      </c>
      <c r="H815" s="31">
        <v>0.22590748159340099</v>
      </c>
      <c r="I815" s="31">
        <v>2.2944788563046101</v>
      </c>
      <c r="J815" s="31">
        <v>9.8456989905428003</v>
      </c>
      <c r="K815" s="31">
        <v>13120.696356762501</v>
      </c>
      <c r="L815" s="31">
        <v>2831.2075617637001</v>
      </c>
    </row>
    <row r="816" spans="1:12" ht="14.25">
      <c r="A816" s="33">
        <v>35943</v>
      </c>
      <c r="B816" s="37">
        <v>1397.9</v>
      </c>
      <c r="C816" s="31">
        <v>38.424085130997597</v>
      </c>
      <c r="D816" s="31">
        <v>4.1110083563557902</v>
      </c>
      <c r="E816" s="31" t="e">
        <f>COUNTIF(#REF!,"&lt;"&amp;C816)/COUNTA(#REF!)</f>
        <v>#REF!</v>
      </c>
      <c r="F816" s="29" t="s">
        <v>29</v>
      </c>
      <c r="G816" s="31">
        <v>3.9172852768310902</v>
      </c>
      <c r="H816" s="31">
        <v>0.22582994851365801</v>
      </c>
      <c r="I816" s="31">
        <v>2.29369137458474</v>
      </c>
      <c r="J816" s="31">
        <v>9.8456989905428003</v>
      </c>
      <c r="K816" s="31">
        <v>13109.653344426699</v>
      </c>
      <c r="L816" s="31">
        <v>2828.2604046278998</v>
      </c>
    </row>
    <row r="817" spans="1:12" ht="14.25">
      <c r="A817" s="33">
        <v>35944</v>
      </c>
      <c r="B817" s="37">
        <v>1411.21</v>
      </c>
      <c r="C817" s="31">
        <v>38.765034542036901</v>
      </c>
      <c r="D817" s="31">
        <v>4.1473005841697201</v>
      </c>
      <c r="E817" s="31" t="e">
        <f>COUNTIF(#REF!,"&lt;"&amp;C817)/COUNTA(#REF!)</f>
        <v>#REF!</v>
      </c>
      <c r="F817" s="29" t="s">
        <v>29</v>
      </c>
      <c r="G817" s="31">
        <v>3.9518076045089399</v>
      </c>
      <c r="H817" s="31">
        <v>0.22542690476588401</v>
      </c>
      <c r="I817" s="31">
        <v>2.28860892008327</v>
      </c>
      <c r="J817" s="31">
        <v>9.8499530779457807</v>
      </c>
      <c r="K817" s="31">
        <v>13230.181402922701</v>
      </c>
      <c r="L817" s="31">
        <v>2862.2454479930998</v>
      </c>
    </row>
    <row r="818" spans="1:12" ht="14.25">
      <c r="A818" s="33">
        <v>35947</v>
      </c>
      <c r="B818" s="37">
        <v>1415.58</v>
      </c>
      <c r="C818" s="31">
        <v>38.848971748515901</v>
      </c>
      <c r="D818" s="31">
        <v>4.1550828792748904</v>
      </c>
      <c r="E818" s="31" t="e">
        <f>COUNTIF(#REF!,"&lt;"&amp;C818)/COUNTA(#REF!)</f>
        <v>#REF!</v>
      </c>
      <c r="F818" s="29" t="s">
        <v>29</v>
      </c>
      <c r="G818" s="31">
        <v>3.9604850826275499</v>
      </c>
      <c r="H818" s="31">
        <v>0.225331072447743</v>
      </c>
      <c r="I818" s="31">
        <v>2.2876359985131698</v>
      </c>
      <c r="J818" s="31">
        <v>9.8499530779457807</v>
      </c>
      <c r="K818" s="31">
        <v>13254.460945756398</v>
      </c>
      <c r="L818" s="31">
        <v>2872.8794449596999</v>
      </c>
    </row>
    <row r="819" spans="1:12" ht="14.25">
      <c r="A819" s="33">
        <v>35948</v>
      </c>
      <c r="B819" s="37">
        <v>1413.08</v>
      </c>
      <c r="C819" s="31">
        <v>38.779616513112003</v>
      </c>
      <c r="D819" s="31">
        <v>4.1582208376145298</v>
      </c>
      <c r="E819" s="31" t="e">
        <f>COUNTIF(#REF!,"&lt;"&amp;C819)/COUNTA(#REF!)</f>
        <v>#REF!</v>
      </c>
      <c r="F819" s="29" t="s">
        <v>29</v>
      </c>
      <c r="G819" s="31">
        <v>3.9456784511330998</v>
      </c>
      <c r="H819" s="31">
        <v>0.225476267715992</v>
      </c>
      <c r="I819" s="31">
        <v>2.28276066175613</v>
      </c>
      <c r="J819" s="31">
        <v>9.8773503282000998</v>
      </c>
      <c r="K819" s="31">
        <v>13286.098805167199</v>
      </c>
      <c r="L819" s="31">
        <v>2878.3265972659001</v>
      </c>
    </row>
    <row r="820" spans="1:12" ht="14.25">
      <c r="A820" s="33">
        <v>35949</v>
      </c>
      <c r="B820" s="37">
        <v>1420</v>
      </c>
      <c r="C820" s="31">
        <v>39.030238656959902</v>
      </c>
      <c r="D820" s="31">
        <v>4.1867389449979298</v>
      </c>
      <c r="E820" s="31" t="e">
        <f>COUNTIF(#REF!,"&lt;"&amp;C820)/COUNTA(#REF!)</f>
        <v>#REF!</v>
      </c>
      <c r="F820" s="29" t="s">
        <v>29</v>
      </c>
      <c r="G820" s="31">
        <v>3.9714604402674998</v>
      </c>
      <c r="H820" s="31">
        <v>0.22542702337363599</v>
      </c>
      <c r="I820" s="31">
        <v>2.2822621035323198</v>
      </c>
      <c r="J820" s="31">
        <v>9.8773503282000998</v>
      </c>
      <c r="K820" s="31">
        <v>13377.3608889072</v>
      </c>
      <c r="L820" s="31">
        <v>2889.4496950180001</v>
      </c>
    </row>
    <row r="821" spans="1:12" ht="14.25">
      <c r="A821" s="33">
        <v>35950</v>
      </c>
      <c r="B821" s="37">
        <v>1406.3</v>
      </c>
      <c r="C821" s="31">
        <v>38.679965600611297</v>
      </c>
      <c r="D821" s="31">
        <v>4.1497958468676304</v>
      </c>
      <c r="E821" s="31" t="e">
        <f>COUNTIF(#REF!,"&lt;"&amp;C821)/COUNTA(#REF!)</f>
        <v>#REF!</v>
      </c>
      <c r="F821" s="29" t="s">
        <v>29</v>
      </c>
      <c r="G821" s="31">
        <v>3.9344603669572602</v>
      </c>
      <c r="H821" s="31">
        <v>0.22529980022484999</v>
      </c>
      <c r="I821" s="31">
        <v>2.2809740744095399</v>
      </c>
      <c r="J821" s="31">
        <v>9.8773503282000998</v>
      </c>
      <c r="K821" s="31">
        <v>13258.883965044499</v>
      </c>
      <c r="L821" s="31">
        <v>2863.2139521763002</v>
      </c>
    </row>
    <row r="822" spans="1:12" ht="14.25">
      <c r="A822" s="33">
        <v>35951</v>
      </c>
      <c r="B822" s="37">
        <v>1408.61</v>
      </c>
      <c r="C822" s="31">
        <v>38.696101844326897</v>
      </c>
      <c r="D822" s="31">
        <v>4.1634261558444701</v>
      </c>
      <c r="E822" s="31" t="e">
        <f>COUNTIF(#REF!,"&lt;"&amp;C822)/COUNTA(#REF!)</f>
        <v>#REF!</v>
      </c>
      <c r="F822" s="29" t="s">
        <v>29</v>
      </c>
      <c r="G822" s="31">
        <v>3.9418314446139102</v>
      </c>
      <c r="H822" s="31">
        <v>0.22573328661251499</v>
      </c>
      <c r="I822" s="31">
        <v>2.27770951225961</v>
      </c>
      <c r="J822" s="31">
        <v>9.9105388723856791</v>
      </c>
      <c r="K822" s="31">
        <v>13312.052615849099</v>
      </c>
      <c r="L822" s="31">
        <v>2877.5335008392999</v>
      </c>
    </row>
    <row r="823" spans="1:12" ht="14.25">
      <c r="A823" s="33">
        <v>35954</v>
      </c>
      <c r="B823" s="37">
        <v>1403.73</v>
      </c>
      <c r="C823" s="31">
        <v>38.5770191776068</v>
      </c>
      <c r="D823" s="31">
        <v>4.14805775426903</v>
      </c>
      <c r="E823" s="31" t="e">
        <f>COUNTIF(#REF!,"&lt;"&amp;C823)/COUNTA(#REF!)</f>
        <v>#REF!</v>
      </c>
      <c r="F823" s="29" t="s">
        <v>29</v>
      </c>
      <c r="G823" s="31">
        <v>3.9294802149955799</v>
      </c>
      <c r="H823" s="31">
        <v>0.225452568710441</v>
      </c>
      <c r="I823" s="31">
        <v>2.2748769932039998</v>
      </c>
      <c r="J823" s="31">
        <v>9.9105388723856791</v>
      </c>
      <c r="K823" s="31">
        <v>13263.389285646399</v>
      </c>
      <c r="L823" s="31">
        <v>2870.9390294831001</v>
      </c>
    </row>
    <row r="824" spans="1:12" ht="14.25">
      <c r="A824" s="33">
        <v>35955</v>
      </c>
      <c r="B824" s="37">
        <v>1369.65</v>
      </c>
      <c r="C824" s="31">
        <v>37.6928901042467</v>
      </c>
      <c r="D824" s="31">
        <v>4.0537843139619101</v>
      </c>
      <c r="E824" s="31" t="e">
        <f>COUNTIF(#REF!,"&lt;"&amp;C824)/COUNTA(#REF!)</f>
        <v>#REF!</v>
      </c>
      <c r="F824" s="29" t="s">
        <v>29</v>
      </c>
      <c r="G824" s="31">
        <v>3.8382235770409099</v>
      </c>
      <c r="H824" s="31">
        <v>0.22535400706738701</v>
      </c>
      <c r="I824" s="31">
        <v>2.2717648256912701</v>
      </c>
      <c r="J824" s="31">
        <v>9.9197771053971007</v>
      </c>
      <c r="K824" s="31">
        <v>12975.615993555301</v>
      </c>
      <c r="L824" s="31">
        <v>2813.1482286031001</v>
      </c>
    </row>
    <row r="825" spans="1:12" ht="14.25">
      <c r="A825" s="33">
        <v>35956</v>
      </c>
      <c r="B825" s="37">
        <v>1368.3</v>
      </c>
      <c r="C825" s="31">
        <v>37.624592411230999</v>
      </c>
      <c r="D825" s="31">
        <v>4.0454722796067104</v>
      </c>
      <c r="E825" s="31" t="e">
        <f>COUNTIF(#REF!,"&lt;"&amp;C825)/COUNTA(#REF!)</f>
        <v>#REF!</v>
      </c>
      <c r="F825" s="29" t="s">
        <v>29</v>
      </c>
      <c r="G825" s="31">
        <v>3.8310934236457101</v>
      </c>
      <c r="H825" s="31">
        <v>0.22524502936628399</v>
      </c>
      <c r="I825" s="31">
        <v>2.2706662354714902</v>
      </c>
      <c r="J825" s="31">
        <v>9.9197771053971007</v>
      </c>
      <c r="K825" s="31">
        <v>12950.027591423301</v>
      </c>
      <c r="L825" s="31">
        <v>2809.4244433359004</v>
      </c>
    </row>
    <row r="826" spans="1:12" ht="14.25">
      <c r="A826" s="33">
        <v>35957</v>
      </c>
      <c r="B826" s="37">
        <v>1347.68</v>
      </c>
      <c r="C826" s="31">
        <v>37.0373962338114</v>
      </c>
      <c r="D826" s="31">
        <v>3.9832833263648402</v>
      </c>
      <c r="E826" s="31" t="e">
        <f>COUNTIF(#REF!,"&lt;"&amp;C826)/COUNTA(#REF!)</f>
        <v>#REF!</v>
      </c>
      <c r="F826" s="29" t="s">
        <v>29</v>
      </c>
      <c r="G826" s="31">
        <v>3.77126408775566</v>
      </c>
      <c r="H826" s="31">
        <v>0.225143208597049</v>
      </c>
      <c r="I826" s="31">
        <v>2.26963979336344</v>
      </c>
      <c r="J826" s="31">
        <v>9.9197771053971007</v>
      </c>
      <c r="K826" s="31">
        <v>12751.784728250201</v>
      </c>
      <c r="L826" s="31">
        <v>2761.7786528192</v>
      </c>
    </row>
    <row r="827" spans="1:12" ht="14.25">
      <c r="A827" s="33">
        <v>35958</v>
      </c>
      <c r="B827" s="37">
        <v>1383.39</v>
      </c>
      <c r="C827" s="31">
        <v>37.992806896106302</v>
      </c>
      <c r="D827" s="31">
        <v>4.0863742541225596</v>
      </c>
      <c r="E827" s="31" t="e">
        <f>COUNTIF(#REF!,"&lt;"&amp;C827)/COUNTA(#REF!)</f>
        <v>#REF!</v>
      </c>
      <c r="F827" s="29" t="s">
        <v>29</v>
      </c>
      <c r="G827" s="31">
        <v>3.8699489826068798</v>
      </c>
      <c r="H827" s="31">
        <v>0.22451092077378401</v>
      </c>
      <c r="I827" s="31">
        <v>2.2632657809582599</v>
      </c>
      <c r="J827" s="31">
        <v>9.9197771053971007</v>
      </c>
      <c r="K827" s="31">
        <v>13082.0058138071</v>
      </c>
      <c r="L827" s="31">
        <v>2839.7602520396995</v>
      </c>
    </row>
    <row r="828" spans="1:12" ht="14.25">
      <c r="A828" s="33">
        <v>35961</v>
      </c>
      <c r="B828" s="37">
        <v>1365.34</v>
      </c>
      <c r="C828" s="31">
        <v>37.466582357109097</v>
      </c>
      <c r="D828" s="31">
        <v>4.0323055511389398</v>
      </c>
      <c r="E828" s="31" t="e">
        <f>COUNTIF(#REF!,"&lt;"&amp;C828)/COUNTA(#REF!)</f>
        <v>#REF!</v>
      </c>
      <c r="F828" s="29" t="s">
        <v>29</v>
      </c>
      <c r="G828" s="31">
        <v>3.8175736876707802</v>
      </c>
      <c r="H828" s="31">
        <v>0.22451092077378401</v>
      </c>
      <c r="I828" s="31">
        <v>2.2632657809582599</v>
      </c>
      <c r="J828" s="31">
        <v>9.9197771053971007</v>
      </c>
      <c r="K828" s="31">
        <v>12908.558938234799</v>
      </c>
      <c r="L828" s="31">
        <v>2795.9500397525999</v>
      </c>
    </row>
    <row r="829" spans="1:12" ht="14.25">
      <c r="A829" s="33">
        <v>35962</v>
      </c>
      <c r="B829" s="37">
        <v>1348.59</v>
      </c>
      <c r="C829" s="31">
        <v>37.088138885359797</v>
      </c>
      <c r="D829" s="31">
        <v>3.9970946468150799</v>
      </c>
      <c r="E829" s="31" t="e">
        <f>COUNTIF(#REF!,"&lt;"&amp;C829)/COUNTA(#REF!)</f>
        <v>#REF!</v>
      </c>
      <c r="F829" s="29" t="s">
        <v>29</v>
      </c>
      <c r="G829" s="31">
        <v>3.77112999627085</v>
      </c>
      <c r="H829" s="31">
        <v>0.22406768684852299</v>
      </c>
      <c r="I829" s="31">
        <v>2.2552371083052298</v>
      </c>
      <c r="J829" s="31">
        <v>9.9354380975446794</v>
      </c>
      <c r="K829" s="31">
        <v>12807.8555579078</v>
      </c>
      <c r="L829" s="31">
        <v>2777.3305508628996</v>
      </c>
    </row>
    <row r="830" spans="1:12" ht="14.25">
      <c r="A830" s="33">
        <v>35963</v>
      </c>
      <c r="B830" s="37">
        <v>1348.94</v>
      </c>
      <c r="C830" s="31">
        <v>37.146290730655203</v>
      </c>
      <c r="D830" s="31">
        <v>4.0031884561369999</v>
      </c>
      <c r="E830" s="31" t="e">
        <f>COUNTIF(#REF!,"&lt;"&amp;C830)/COUNTA(#REF!)</f>
        <v>#REF!</v>
      </c>
      <c r="F830" s="29" t="s">
        <v>29</v>
      </c>
      <c r="G830" s="31">
        <v>3.7770076938292099</v>
      </c>
      <c r="H830" s="31">
        <v>0.22406768684852299</v>
      </c>
      <c r="I830" s="31">
        <v>2.2552371083052298</v>
      </c>
      <c r="J830" s="31">
        <v>9.9354380975446794</v>
      </c>
      <c r="K830" s="31">
        <v>12827.6398744048</v>
      </c>
      <c r="L830" s="31">
        <v>2780.0753499289003</v>
      </c>
    </row>
    <row r="831" spans="1:12" ht="14.25">
      <c r="A831" s="33">
        <v>35964</v>
      </c>
      <c r="B831" s="37">
        <v>1370.69</v>
      </c>
      <c r="C831" s="31">
        <v>37.776514597585702</v>
      </c>
      <c r="D831" s="31">
        <v>4.07030996832707</v>
      </c>
      <c r="E831" s="31" t="e">
        <f>COUNTIF(#REF!,"&lt;"&amp;C831)/COUNTA(#REF!)</f>
        <v>#REF!</v>
      </c>
      <c r="F831" s="29" t="s">
        <v>29</v>
      </c>
      <c r="G831" s="31">
        <v>3.83836296300414</v>
      </c>
      <c r="H831" s="31">
        <v>0.22406768684852299</v>
      </c>
      <c r="I831" s="31">
        <v>2.2552371083052298</v>
      </c>
      <c r="J831" s="31">
        <v>9.9354380975446794</v>
      </c>
      <c r="K831" s="31">
        <v>13042.169785099901</v>
      </c>
      <c r="L831" s="31">
        <v>2823.0381100353998</v>
      </c>
    </row>
    <row r="832" spans="1:12" ht="14.25">
      <c r="A832" s="33">
        <v>35965</v>
      </c>
      <c r="B832" s="37">
        <v>1392.88</v>
      </c>
      <c r="C832" s="31">
        <v>38.385846708208298</v>
      </c>
      <c r="D832" s="31">
        <v>4.13499260792711</v>
      </c>
      <c r="E832" s="31" t="e">
        <f>COUNTIF(#REF!,"&lt;"&amp;C832)/COUNTA(#REF!)</f>
        <v>#REF!</v>
      </c>
      <c r="F832" s="29" t="s">
        <v>29</v>
      </c>
      <c r="G832" s="31">
        <v>3.9007187631770499</v>
      </c>
      <c r="H832" s="31">
        <v>0.22400604807298999</v>
      </c>
      <c r="I832" s="31">
        <v>2.2546167151738201</v>
      </c>
      <c r="J832" s="31">
        <v>9.9354380975446794</v>
      </c>
      <c r="K832" s="31">
        <v>13249.264057681799</v>
      </c>
      <c r="L832" s="31">
        <v>2866.3377660792999</v>
      </c>
    </row>
    <row r="833" spans="1:12" ht="14.25">
      <c r="A833" s="33">
        <v>35968</v>
      </c>
      <c r="B833" s="37">
        <v>1399.36</v>
      </c>
      <c r="C833" s="31">
        <v>38.603248909058799</v>
      </c>
      <c r="D833" s="31">
        <v>4.1579023034200802</v>
      </c>
      <c r="E833" s="31" t="e">
        <f>COUNTIF(#REF!,"&lt;"&amp;C833)/COUNTA(#REF!)</f>
        <v>#REF!</v>
      </c>
      <c r="F833" s="29" t="s">
        <v>29</v>
      </c>
      <c r="G833" s="31">
        <v>3.9239200161050798</v>
      </c>
      <c r="H833" s="31">
        <v>0.223710573412811</v>
      </c>
      <c r="I833" s="31">
        <v>2.2516427682046198</v>
      </c>
      <c r="J833" s="31">
        <v>9.9354380975446794</v>
      </c>
      <c r="K833" s="31">
        <v>13323.086850393702</v>
      </c>
      <c r="L833" s="31">
        <v>2890.4061998752004</v>
      </c>
    </row>
    <row r="834" spans="1:12" ht="14.25">
      <c r="A834" s="33">
        <v>35969</v>
      </c>
      <c r="B834" s="37">
        <v>1397.96</v>
      </c>
      <c r="C834" s="31">
        <v>38.522992471540398</v>
      </c>
      <c r="D834" s="31">
        <v>4.1653288362345497</v>
      </c>
      <c r="E834" s="31" t="e">
        <f>COUNTIF(#REF!,"&lt;"&amp;C834)/COUNTA(#REF!)</f>
        <v>#REF!</v>
      </c>
      <c r="F834" s="29" t="s">
        <v>29</v>
      </c>
      <c r="G834" s="31">
        <v>3.8385202738289701</v>
      </c>
      <c r="H834" s="31">
        <v>0.22414281249836801</v>
      </c>
      <c r="I834" s="31">
        <v>2.24645329184523</v>
      </c>
      <c r="J834" s="31">
        <v>9.9776306639457299</v>
      </c>
      <c r="K834" s="31">
        <v>13366.801661482499</v>
      </c>
      <c r="L834" s="31">
        <v>2907.3620610170001</v>
      </c>
    </row>
    <row r="835" spans="1:12" ht="14.25">
      <c r="A835" s="33">
        <v>35970</v>
      </c>
      <c r="B835" s="37">
        <v>1401.74</v>
      </c>
      <c r="C835" s="31">
        <v>38.599285047386502</v>
      </c>
      <c r="D835" s="31">
        <v>4.17588797414649</v>
      </c>
      <c r="E835" s="31" t="e">
        <f>COUNTIF(#REF!,"&lt;"&amp;C835)/COUNTA(#REF!)</f>
        <v>#REF!</v>
      </c>
      <c r="F835" s="29" t="s">
        <v>29</v>
      </c>
      <c r="G835" s="31">
        <v>3.8380393701911601</v>
      </c>
      <c r="H835" s="31">
        <v>0.223576229678983</v>
      </c>
      <c r="I835" s="31">
        <v>2.2401927706357898</v>
      </c>
      <c r="J835" s="31">
        <v>9.9802228008945004</v>
      </c>
      <c r="K835" s="31">
        <v>13422.914198447199</v>
      </c>
      <c r="L835" s="31">
        <v>2911.8050263744999</v>
      </c>
    </row>
    <row r="836" spans="1:12" ht="14.25">
      <c r="A836" s="33">
        <v>35971</v>
      </c>
      <c r="B836" s="37">
        <v>1382.04</v>
      </c>
      <c r="C836" s="31">
        <v>38.038446485147901</v>
      </c>
      <c r="D836" s="31">
        <v>4.1156625285217796</v>
      </c>
      <c r="E836" s="31" t="e">
        <f>COUNTIF(#REF!,"&lt;"&amp;C836)/COUNTA(#REF!)</f>
        <v>#REF!</v>
      </c>
      <c r="F836" s="29" t="s">
        <v>29</v>
      </c>
      <c r="G836" s="31">
        <v>3.7822638765781602</v>
      </c>
      <c r="H836" s="31">
        <v>0.22345689534143001</v>
      </c>
      <c r="I836" s="31">
        <v>2.2389970624844402</v>
      </c>
      <c r="J836" s="31">
        <v>9.9802228008945004</v>
      </c>
      <c r="K836" s="31">
        <v>13228.8099021956</v>
      </c>
      <c r="L836" s="31">
        <v>2874.3201056708003</v>
      </c>
    </row>
    <row r="837" spans="1:12" ht="14.25">
      <c r="A837" s="33">
        <v>35972</v>
      </c>
      <c r="B837" s="37">
        <v>1385.62</v>
      </c>
      <c r="C837" s="31">
        <v>38.111667785678399</v>
      </c>
      <c r="D837" s="31">
        <v>4.1334434063349796</v>
      </c>
      <c r="E837" s="31" t="e">
        <f>COUNTIF(#REF!,"&lt;"&amp;C837)/COUNTA(#REF!)</f>
        <v>#REF!</v>
      </c>
      <c r="F837" s="29" t="s">
        <v>29</v>
      </c>
      <c r="G837" s="31">
        <v>3.7896129764030499</v>
      </c>
      <c r="H837" s="31">
        <v>0.22373162109259301</v>
      </c>
      <c r="I837" s="31">
        <v>2.2358919031815798</v>
      </c>
      <c r="J837" s="31">
        <v>10.006370199481999</v>
      </c>
      <c r="K837" s="31">
        <v>13297.444106058701</v>
      </c>
      <c r="L837" s="31">
        <v>2893.4353807104999</v>
      </c>
    </row>
    <row r="838" spans="1:12" ht="14.25">
      <c r="A838" s="33">
        <v>35975</v>
      </c>
      <c r="B838" s="37">
        <v>1361.43</v>
      </c>
      <c r="C838" s="31">
        <v>37.461876905891401</v>
      </c>
      <c r="D838" s="31">
        <v>4.0622299549734802</v>
      </c>
      <c r="E838" s="31" t="e">
        <f>COUNTIF(#REF!,"&lt;"&amp;C838)/COUNTA(#REF!)</f>
        <v>#REF!</v>
      </c>
      <c r="F838" s="29" t="s">
        <v>29</v>
      </c>
      <c r="G838" s="31">
        <v>3.72231429921387</v>
      </c>
      <c r="H838" s="31">
        <v>0.22369100113741699</v>
      </c>
      <c r="I838" s="31">
        <v>2.23548596222231</v>
      </c>
      <c r="J838" s="31">
        <v>10.006370199481999</v>
      </c>
      <c r="K838" s="31">
        <v>13067.6319853976</v>
      </c>
      <c r="L838" s="31">
        <v>2848.1139319078998</v>
      </c>
    </row>
    <row r="839" spans="1:12" ht="14.25">
      <c r="A839" s="33">
        <v>35976</v>
      </c>
      <c r="B839" s="37">
        <v>1339.2</v>
      </c>
      <c r="C839" s="31">
        <v>36.862718364766899</v>
      </c>
      <c r="D839" s="31">
        <v>3.79880103276576</v>
      </c>
      <c r="E839" s="31" t="e">
        <f>COUNTIF(#REF!,"&lt;"&amp;C839)/COUNTA(#REF!)</f>
        <v>#REF!</v>
      </c>
      <c r="F839" s="29" t="s">
        <v>29</v>
      </c>
      <c r="G839" s="31">
        <v>3.6620659183678801</v>
      </c>
      <c r="H839" s="31">
        <v>0.22369100113741699</v>
      </c>
      <c r="I839" s="31">
        <v>2.3507595273719</v>
      </c>
      <c r="J839" s="31">
        <v>9.5156905048258391</v>
      </c>
      <c r="K839" s="31">
        <v>12859.735394423</v>
      </c>
      <c r="L839" s="31">
        <v>2799.9713037340002</v>
      </c>
    </row>
    <row r="840" spans="1:12" ht="14.25">
      <c r="A840" s="33">
        <v>35977</v>
      </c>
      <c r="B840" s="37">
        <v>1316.44</v>
      </c>
      <c r="C840" s="31">
        <v>36.056436864349301</v>
      </c>
      <c r="D840" s="31">
        <v>3.76410098003119</v>
      </c>
      <c r="E840" s="31" t="e">
        <f>COUNTIF(#REF!,"&lt;"&amp;C840)/COUNTA(#REF!)</f>
        <v>#REF!</v>
      </c>
      <c r="F840" s="29" t="s">
        <v>29</v>
      </c>
      <c r="G840" s="31">
        <v>3.61975711155893</v>
      </c>
      <c r="H840" s="31">
        <v>0.22472491877582301</v>
      </c>
      <c r="I840" s="31">
        <v>2.3275239573655999</v>
      </c>
      <c r="J840" s="31">
        <v>9.6551065807364509</v>
      </c>
      <c r="K840" s="31">
        <v>12846.838614002099</v>
      </c>
      <c r="L840" s="31">
        <v>2755.0214153983002</v>
      </c>
    </row>
    <row r="841" spans="1:12" ht="14.25">
      <c r="A841" s="33">
        <v>35978</v>
      </c>
      <c r="B841" s="37">
        <v>1331.65</v>
      </c>
      <c r="C841" s="31">
        <v>36.4579880610627</v>
      </c>
      <c r="D841" s="31">
        <v>3.8060482128730002</v>
      </c>
      <c r="E841" s="31" t="e">
        <f>COUNTIF(#REF!,"&lt;"&amp;C841)/COUNTA(#REF!)</f>
        <v>#REF!</v>
      </c>
      <c r="F841" s="29" t="s">
        <v>29</v>
      </c>
      <c r="G841" s="31">
        <v>3.6604986182647501</v>
      </c>
      <c r="H841" s="31">
        <v>0.22452983464912199</v>
      </c>
      <c r="I841" s="31">
        <v>2.3255034294193799</v>
      </c>
      <c r="J841" s="31">
        <v>9.6551065807364509</v>
      </c>
      <c r="K841" s="31">
        <v>12990.211850478701</v>
      </c>
      <c r="L841" s="31">
        <v>2787.8715371121002</v>
      </c>
    </row>
    <row r="842" spans="1:12" ht="14.25">
      <c r="A842" s="33">
        <v>35979</v>
      </c>
      <c r="B842" s="37">
        <v>1335.13</v>
      </c>
      <c r="C842" s="31">
        <v>36.522798995962702</v>
      </c>
      <c r="D842" s="31">
        <v>3.8148903061689401</v>
      </c>
      <c r="E842" s="31" t="e">
        <f>COUNTIF(#REF!,"&lt;"&amp;C842)/COUNTA(#REF!)</f>
        <v>#REF!</v>
      </c>
      <c r="F842" s="29" t="s">
        <v>29</v>
      </c>
      <c r="G842" s="31">
        <v>3.6670560172859301</v>
      </c>
      <c r="H842" s="31">
        <v>0.224516023629521</v>
      </c>
      <c r="I842" s="31">
        <v>2.3239483985614702</v>
      </c>
      <c r="J842" s="31">
        <v>9.6609728412428506</v>
      </c>
      <c r="K842" s="31">
        <v>13025.0903085234</v>
      </c>
      <c r="L842" s="31">
        <v>2797.5058011422998</v>
      </c>
    </row>
    <row r="843" spans="1:12" ht="14.25">
      <c r="A843" s="33">
        <v>35982</v>
      </c>
      <c r="B843" s="37">
        <v>1315.28</v>
      </c>
      <c r="C843" s="31">
        <v>35.988520804822599</v>
      </c>
      <c r="D843" s="31">
        <v>3.7599069052803298</v>
      </c>
      <c r="E843" s="31" t="e">
        <f>COUNTIF(#REF!,"&lt;"&amp;C843)/COUNTA(#REF!)</f>
        <v>#REF!</v>
      </c>
      <c r="F843" s="29" t="s">
        <v>29</v>
      </c>
      <c r="G843" s="31">
        <v>3.6136139239938498</v>
      </c>
      <c r="H843" s="31">
        <v>0.224099216101839</v>
      </c>
      <c r="I843" s="31">
        <v>2.3196340553319401</v>
      </c>
      <c r="J843" s="31">
        <v>9.6609728412428506</v>
      </c>
      <c r="K843" s="31">
        <v>12837.549561636599</v>
      </c>
      <c r="L843" s="31">
        <v>2762.9479350858001</v>
      </c>
    </row>
    <row r="844" spans="1:12" ht="14.25">
      <c r="A844" s="33">
        <v>35983</v>
      </c>
      <c r="B844" s="37">
        <v>1324.4</v>
      </c>
      <c r="C844" s="31">
        <v>36.2375739995259</v>
      </c>
      <c r="D844" s="31">
        <v>3.7856371507324198</v>
      </c>
      <c r="E844" s="31" t="e">
        <f>COUNTIF(#REF!,"&lt;"&amp;C844)/COUNTA(#REF!)</f>
        <v>#REF!</v>
      </c>
      <c r="F844" s="29" t="s">
        <v>29</v>
      </c>
      <c r="G844" s="31">
        <v>3.6396031926076802</v>
      </c>
      <c r="H844" s="31">
        <v>0.223498925284628</v>
      </c>
      <c r="I844" s="31">
        <v>2.3134204904345399</v>
      </c>
      <c r="J844" s="31">
        <v>9.6609728412428506</v>
      </c>
      <c r="K844" s="31">
        <v>12924.902575234699</v>
      </c>
      <c r="L844" s="31">
        <v>2785.6702969389003</v>
      </c>
    </row>
    <row r="845" spans="1:12" ht="14.25">
      <c r="A845" s="33">
        <v>35984</v>
      </c>
      <c r="B845" s="37">
        <v>1338.98</v>
      </c>
      <c r="C845" s="31">
        <v>36.613090460104097</v>
      </c>
      <c r="D845" s="31">
        <v>3.8244787510141598</v>
      </c>
      <c r="E845" s="31" t="e">
        <f>COUNTIF(#REF!,"&lt;"&amp;C845)/COUNTA(#REF!)</f>
        <v>#REF!</v>
      </c>
      <c r="F845" s="29" t="s">
        <v>29</v>
      </c>
      <c r="G845" s="31">
        <v>3.6763883465855298</v>
      </c>
      <c r="H845" s="31">
        <v>0.223498925284628</v>
      </c>
      <c r="I845" s="31">
        <v>2.3134204904345399</v>
      </c>
      <c r="J845" s="31">
        <v>9.6609728412428506</v>
      </c>
      <c r="K845" s="31">
        <v>13057.270292999299</v>
      </c>
      <c r="L845" s="31">
        <v>2815.0037743847997</v>
      </c>
    </row>
    <row r="846" spans="1:12" ht="14.25">
      <c r="A846" s="33">
        <v>35985</v>
      </c>
      <c r="B846" s="37">
        <v>1343.23</v>
      </c>
      <c r="C846" s="31">
        <v>36.729740634488898</v>
      </c>
      <c r="D846" s="31">
        <v>3.8368377053621199</v>
      </c>
      <c r="E846" s="31" t="e">
        <f>COUNTIF(#REF!,"&lt;"&amp;C846)/COUNTA(#REF!)</f>
        <v>#REF!</v>
      </c>
      <c r="F846" s="29" t="s">
        <v>29</v>
      </c>
      <c r="G846" s="31">
        <v>3.6886957231664299</v>
      </c>
      <c r="H846" s="31">
        <v>0.223498925284628</v>
      </c>
      <c r="I846" s="31">
        <v>2.3134204904345399</v>
      </c>
      <c r="J846" s="31">
        <v>9.6609728412428506</v>
      </c>
      <c r="K846" s="31">
        <v>13098.9552478719</v>
      </c>
      <c r="L846" s="31">
        <v>2820.3230103153005</v>
      </c>
    </row>
    <row r="847" spans="1:12" ht="14.25">
      <c r="A847" s="33">
        <v>35986</v>
      </c>
      <c r="B847" s="37">
        <v>1360.62</v>
      </c>
      <c r="C847" s="31">
        <v>37.207533031734997</v>
      </c>
      <c r="D847" s="31">
        <v>3.88655815834389</v>
      </c>
      <c r="E847" s="31" t="e">
        <f>COUNTIF(#REF!,"&lt;"&amp;C847)/COUNTA(#REF!)</f>
        <v>#REF!</v>
      </c>
      <c r="F847" s="29" t="s">
        <v>29</v>
      </c>
      <c r="G847" s="31">
        <v>3.7377417402992301</v>
      </c>
      <c r="H847" s="31">
        <v>0.22331419215457299</v>
      </c>
      <c r="I847" s="31">
        <v>2.3115083317618002</v>
      </c>
      <c r="J847" s="31">
        <v>9.6609728412428506</v>
      </c>
      <c r="K847" s="31">
        <v>13269.112620296599</v>
      </c>
      <c r="L847" s="31">
        <v>2866.9088936010999</v>
      </c>
    </row>
    <row r="848" spans="1:12" ht="14.25">
      <c r="A848" s="33">
        <v>35989</v>
      </c>
      <c r="B848" s="37">
        <v>1358.81</v>
      </c>
      <c r="C848" s="31">
        <v>37.108682777214199</v>
      </c>
      <c r="D848" s="31">
        <v>3.8770671325218999</v>
      </c>
      <c r="E848" s="31" t="e">
        <f>COUNTIF(#REF!,"&lt;"&amp;C848)/COUNTA(#REF!)</f>
        <v>#REF!</v>
      </c>
      <c r="F848" s="29" t="s">
        <v>29</v>
      </c>
      <c r="G848" s="31">
        <v>3.7255942496668402</v>
      </c>
      <c r="H848" s="31">
        <v>0.22331419215457299</v>
      </c>
      <c r="I848" s="31">
        <v>2.3115083317618002</v>
      </c>
      <c r="J848" s="31">
        <v>9.6609728412428506</v>
      </c>
      <c r="K848" s="31">
        <v>13236.376215452799</v>
      </c>
      <c r="L848" s="31">
        <v>2864.0474538164003</v>
      </c>
    </row>
    <row r="849" spans="1:12" ht="14.25">
      <c r="A849" s="33">
        <v>35990</v>
      </c>
      <c r="B849" s="37">
        <v>1336.56</v>
      </c>
      <c r="C849" s="31">
        <v>36.457672945717597</v>
      </c>
      <c r="D849" s="31">
        <v>3.8121278661325801</v>
      </c>
      <c r="E849" s="31" t="e">
        <f>COUNTIF(#REF!,"&lt;"&amp;C849)/COUNTA(#REF!)</f>
        <v>#REF!</v>
      </c>
      <c r="F849" s="29" t="s">
        <v>29</v>
      </c>
      <c r="G849" s="31">
        <v>3.6642106065774702</v>
      </c>
      <c r="H849" s="31">
        <v>0.22339897381523199</v>
      </c>
      <c r="I849" s="31">
        <v>2.31033167001319</v>
      </c>
      <c r="J849" s="31">
        <v>9.6695628906803908</v>
      </c>
      <c r="K849" s="31">
        <v>13014.1089069267</v>
      </c>
      <c r="L849" s="31">
        <v>2819.6392192926</v>
      </c>
    </row>
    <row r="850" spans="1:12" ht="14.25">
      <c r="A850" s="33">
        <v>35991</v>
      </c>
      <c r="B850" s="37">
        <v>1335.47</v>
      </c>
      <c r="C850" s="31">
        <v>36.414477564527701</v>
      </c>
      <c r="D850" s="31">
        <v>3.80734535649432</v>
      </c>
      <c r="E850" s="31" t="e">
        <f>COUNTIF(#REF!,"&lt;"&amp;C850)/COUNTA(#REF!)</f>
        <v>#REF!</v>
      </c>
      <c r="F850" s="29" t="s">
        <v>29</v>
      </c>
      <c r="G850" s="31">
        <v>3.6579175673540099</v>
      </c>
      <c r="H850" s="31">
        <v>0.22338164358575599</v>
      </c>
      <c r="I850" s="31">
        <v>2.3101524454745901</v>
      </c>
      <c r="J850" s="31">
        <v>9.6695628906803908</v>
      </c>
      <c r="K850" s="31">
        <v>12997.444428230401</v>
      </c>
      <c r="L850" s="31">
        <v>2818.1890600085999</v>
      </c>
    </row>
    <row r="851" spans="1:12" ht="14.25">
      <c r="A851" s="33">
        <v>35992</v>
      </c>
      <c r="B851" s="37">
        <v>1325.63</v>
      </c>
      <c r="C851" s="31">
        <v>36.163558889198796</v>
      </c>
      <c r="D851" s="31">
        <v>3.7821500682182698</v>
      </c>
      <c r="E851" s="31" t="e">
        <f>COUNTIF(#REF!,"&lt;"&amp;C851)/COUNTA(#REF!)</f>
        <v>#REF!</v>
      </c>
      <c r="F851" s="29" t="s">
        <v>29</v>
      </c>
      <c r="G851" s="31">
        <v>3.6315668565803501</v>
      </c>
      <c r="H851" s="31">
        <v>0.22332590913262401</v>
      </c>
      <c r="I851" s="31">
        <v>2.3095760548583599</v>
      </c>
      <c r="J851" s="31">
        <v>9.6695628906803908</v>
      </c>
      <c r="K851" s="31">
        <v>12911.132271968701</v>
      </c>
      <c r="L851" s="31">
        <v>2796.9684454518001</v>
      </c>
    </row>
    <row r="852" spans="1:12" ht="14.25">
      <c r="A852" s="33">
        <v>35993</v>
      </c>
      <c r="B852" s="37">
        <v>1314.72</v>
      </c>
      <c r="C852" s="31">
        <v>35.800931656834798</v>
      </c>
      <c r="D852" s="31">
        <v>3.7514062128686101</v>
      </c>
      <c r="E852" s="31" t="e">
        <f>COUNTIF(#REF!,"&lt;"&amp;C852)/COUNTA(#REF!)</f>
        <v>#REF!</v>
      </c>
      <c r="F852" s="29" t="s">
        <v>29</v>
      </c>
      <c r="G852" s="31">
        <v>3.5950775004937801</v>
      </c>
      <c r="H852" s="31">
        <v>0.223713613488914</v>
      </c>
      <c r="I852" s="31">
        <v>2.3095760548583599</v>
      </c>
      <c r="J852" s="31">
        <v>9.6863497098662812</v>
      </c>
      <c r="K852" s="31">
        <v>12806.574213834299</v>
      </c>
      <c r="L852" s="31">
        <v>2769.3779425814</v>
      </c>
    </row>
    <row r="853" spans="1:12" ht="14.25">
      <c r="A853" s="33">
        <v>35996</v>
      </c>
      <c r="B853" s="37">
        <v>1287.07</v>
      </c>
      <c r="C853" s="31">
        <v>34.9519259420507</v>
      </c>
      <c r="D853" s="31">
        <v>3.6765396601718399</v>
      </c>
      <c r="E853" s="31" t="e">
        <f>COUNTIF(#REF!,"&lt;"&amp;C853)/COUNTA(#REF!)</f>
        <v>#REF!</v>
      </c>
      <c r="F853" s="29" t="s">
        <v>29</v>
      </c>
      <c r="G853" s="31">
        <v>3.5211088211588302</v>
      </c>
      <c r="H853" s="31">
        <v>0.22422231301184001</v>
      </c>
      <c r="I853" s="31">
        <v>2.3069695126329099</v>
      </c>
      <c r="J853" s="31">
        <v>9.7193444379739109</v>
      </c>
      <c r="K853" s="31">
        <v>12550.8303273948</v>
      </c>
      <c r="L853" s="31">
        <v>2711.1962887564</v>
      </c>
    </row>
    <row r="854" spans="1:12" ht="14.25">
      <c r="A854" s="33">
        <v>35997</v>
      </c>
      <c r="B854" s="37">
        <v>1313.01</v>
      </c>
      <c r="C854" s="31">
        <v>35.624947751230003</v>
      </c>
      <c r="D854" s="31">
        <v>3.7480519083700501</v>
      </c>
      <c r="E854" s="31" t="e">
        <f>COUNTIF(#REF!,"&lt;"&amp;C854)/COUNTA(#REF!)</f>
        <v>#REF!</v>
      </c>
      <c r="F854" s="29" t="s">
        <v>29</v>
      </c>
      <c r="G854" s="31">
        <v>3.58917972267803</v>
      </c>
      <c r="H854" s="31">
        <v>0.22408653482385399</v>
      </c>
      <c r="I854" s="31">
        <v>2.3051169041346702</v>
      </c>
      <c r="J854" s="31">
        <v>9.7212655211504302</v>
      </c>
      <c r="K854" s="31">
        <v>12793.180358416399</v>
      </c>
      <c r="L854" s="31">
        <v>2771.4000174366997</v>
      </c>
    </row>
    <row r="855" spans="1:12" ht="14.25">
      <c r="A855" s="33">
        <v>35998</v>
      </c>
      <c r="B855" s="37">
        <v>1299.1500000000001</v>
      </c>
      <c r="C855" s="31">
        <v>35.206579509332698</v>
      </c>
      <c r="D855" s="31">
        <v>3.7101790236377301</v>
      </c>
      <c r="E855" s="31" t="e">
        <f>COUNTIF(#REF!,"&lt;"&amp;C855)/COUNTA(#REF!)</f>
        <v>#REF!</v>
      </c>
      <c r="F855" s="29" t="s">
        <v>29</v>
      </c>
      <c r="G855" s="31">
        <v>3.5511923144316699</v>
      </c>
      <c r="H855" s="31">
        <v>0.224348427784645</v>
      </c>
      <c r="I855" s="31">
        <v>2.3038626418858699</v>
      </c>
      <c r="J855" s="31">
        <v>9.7379255041437798</v>
      </c>
      <c r="K855" s="31">
        <v>12664.162438694098</v>
      </c>
      <c r="L855" s="31">
        <v>2738.9227223148</v>
      </c>
    </row>
    <row r="856" spans="1:12" ht="14.25">
      <c r="A856" s="33">
        <v>35999</v>
      </c>
      <c r="B856" s="37">
        <v>1316.27</v>
      </c>
      <c r="C856" s="31">
        <v>35.684524110132998</v>
      </c>
      <c r="D856" s="31">
        <v>3.76006071427939</v>
      </c>
      <c r="E856" s="31" t="e">
        <f>COUNTIF(#REF!,"&lt;"&amp;C856)/COUNTA(#REF!)</f>
        <v>#REF!</v>
      </c>
      <c r="F856" s="29" t="s">
        <v>29</v>
      </c>
      <c r="G856" s="31">
        <v>3.6005402680251199</v>
      </c>
      <c r="H856" s="31">
        <v>0.22421459289957399</v>
      </c>
      <c r="I856" s="31">
        <v>2.30248827436772</v>
      </c>
      <c r="J856" s="31">
        <v>9.7379255041437798</v>
      </c>
      <c r="K856" s="31">
        <v>12834.125760421299</v>
      </c>
      <c r="L856" s="31">
        <v>2778.0309339206001</v>
      </c>
    </row>
    <row r="857" spans="1:12" ht="14.25">
      <c r="A857" s="33">
        <v>36000</v>
      </c>
      <c r="B857" s="37">
        <v>1326.82</v>
      </c>
      <c r="C857" s="31">
        <v>36.001211558975399</v>
      </c>
      <c r="D857" s="31">
        <v>3.79064466646606</v>
      </c>
      <c r="E857" s="31" t="e">
        <f>COUNTIF(#REF!,"&lt;"&amp;C857)/COUNTA(#REF!)</f>
        <v>#REF!</v>
      </c>
      <c r="F857" s="29" t="s">
        <v>29</v>
      </c>
      <c r="G857" s="31">
        <v>3.6332246733006501</v>
      </c>
      <c r="H857" s="31">
        <v>0.223967288224836</v>
      </c>
      <c r="I857" s="31">
        <v>2.30191606050023</v>
      </c>
      <c r="J857" s="31">
        <v>9.7296027456433496</v>
      </c>
      <c r="K857" s="31">
        <v>12938.700608208301</v>
      </c>
      <c r="L857" s="31">
        <v>2803.6733278561001</v>
      </c>
    </row>
    <row r="858" spans="1:12" ht="14.25">
      <c r="A858" s="33">
        <v>36003</v>
      </c>
      <c r="B858" s="37">
        <v>1321.9</v>
      </c>
      <c r="C858" s="31">
        <v>35.747941301880303</v>
      </c>
      <c r="D858" s="31">
        <v>3.7794684219908401</v>
      </c>
      <c r="E858" s="31" t="e">
        <f>COUNTIF(#REF!,"&lt;"&amp;C858)/COUNTA(#REF!)</f>
        <v>#REF!</v>
      </c>
      <c r="F858" s="29" t="s">
        <v>29</v>
      </c>
      <c r="G858" s="31">
        <v>3.6180931822033999</v>
      </c>
      <c r="H858" s="31">
        <v>0.22426736563734401</v>
      </c>
      <c r="I858" s="31">
        <v>2.2989710402976899</v>
      </c>
      <c r="J858" s="31">
        <v>9.7551192123022012</v>
      </c>
      <c r="K858" s="31">
        <v>12899.6714896871</v>
      </c>
      <c r="L858" s="31">
        <v>2793.8420507618998</v>
      </c>
    </row>
    <row r="859" spans="1:12" ht="14.25">
      <c r="A859" s="33">
        <v>36004</v>
      </c>
      <c r="B859" s="37">
        <v>1317.95</v>
      </c>
      <c r="C859" s="31">
        <v>35.517112281005602</v>
      </c>
      <c r="D859" s="31">
        <v>3.7644307195061799</v>
      </c>
      <c r="E859" s="31" t="e">
        <f>COUNTIF(#REF!,"&lt;"&amp;C859)/COUNTA(#REF!)</f>
        <v>#REF!</v>
      </c>
      <c r="F859" s="29" t="s">
        <v>29</v>
      </c>
      <c r="G859" s="31">
        <v>3.6018669815928899</v>
      </c>
      <c r="H859" s="31">
        <v>0.22447198195989701</v>
      </c>
      <c r="I859" s="31">
        <v>2.2950131722400098</v>
      </c>
      <c r="J859" s="31">
        <v>9.7808581090105395</v>
      </c>
      <c r="K859" s="31">
        <v>12848.891163296299</v>
      </c>
      <c r="L859" s="31">
        <v>2788.9269389896003</v>
      </c>
    </row>
    <row r="860" spans="1:12" ht="14.25">
      <c r="A860" s="33">
        <v>36005</v>
      </c>
      <c r="B860" s="37">
        <v>1311.94</v>
      </c>
      <c r="C860" s="31">
        <v>35.408645593119601</v>
      </c>
      <c r="D860" s="31">
        <v>3.7419929033492001</v>
      </c>
      <c r="E860" s="31" t="e">
        <f>COUNTIF(#REF!,"&lt;"&amp;C860)/COUNTA(#REF!)</f>
        <v>#REF!</v>
      </c>
      <c r="F860" s="29" t="s">
        <v>29</v>
      </c>
      <c r="G860" s="31">
        <v>3.5882670671463499</v>
      </c>
      <c r="H860" s="31">
        <v>0.22374280302035601</v>
      </c>
      <c r="I860" s="31">
        <v>2.2940922235354799</v>
      </c>
      <c r="J860" s="31">
        <v>9.7529994969226195</v>
      </c>
      <c r="K860" s="31">
        <v>12773.5241534947</v>
      </c>
      <c r="L860" s="31">
        <v>2774.6076375827001</v>
      </c>
    </row>
    <row r="861" spans="1:12" ht="14.25">
      <c r="A861" s="33">
        <v>36006</v>
      </c>
      <c r="B861" s="37">
        <v>1315.3</v>
      </c>
      <c r="C861" s="31">
        <v>35.458138276259</v>
      </c>
      <c r="D861" s="31">
        <v>3.7510081463582599</v>
      </c>
      <c r="E861" s="31" t="e">
        <f>COUNTIF(#REF!,"&lt;"&amp;C861)/COUNTA(#REF!)</f>
        <v>#REF!</v>
      </c>
      <c r="F861" s="29" t="s">
        <v>29</v>
      </c>
      <c r="G861" s="31">
        <v>3.5946400120661299</v>
      </c>
      <c r="H861" s="31">
        <v>0.223926829516993</v>
      </c>
      <c r="I861" s="31">
        <v>2.2934417174549</v>
      </c>
      <c r="J861" s="31">
        <v>9.7637898453112708</v>
      </c>
      <c r="K861" s="31">
        <v>12803.977309186101</v>
      </c>
      <c r="L861" s="31">
        <v>2781.9523188326002</v>
      </c>
    </row>
    <row r="862" spans="1:12" ht="14.25">
      <c r="A862" s="33">
        <v>36007</v>
      </c>
      <c r="B862" s="37">
        <v>1316.92</v>
      </c>
      <c r="C862" s="31">
        <v>35.423696280491498</v>
      </c>
      <c r="D862" s="31">
        <v>3.7564772297678899</v>
      </c>
      <c r="E862" s="31" t="e">
        <f>COUNTIF(#REF!,"&lt;"&amp;C862)/COUNTA(#REF!)</f>
        <v>#REF!</v>
      </c>
      <c r="F862" s="29" t="s">
        <v>29</v>
      </c>
      <c r="G862" s="31">
        <v>3.59627677854975</v>
      </c>
      <c r="H862" s="31">
        <v>0.22449957901707601</v>
      </c>
      <c r="I862" s="31">
        <v>2.2934417174549</v>
      </c>
      <c r="J862" s="31">
        <v>9.7887632072120194</v>
      </c>
      <c r="K862" s="31">
        <v>12823.265051861699</v>
      </c>
      <c r="L862" s="31">
        <v>2788.2803764252003</v>
      </c>
    </row>
    <row r="863" spans="1:12" ht="14.25">
      <c r="A863" s="33">
        <v>36010</v>
      </c>
      <c r="B863" s="37">
        <v>1302.0999999999999</v>
      </c>
      <c r="C863" s="31">
        <v>34.968457147780803</v>
      </c>
      <c r="D863" s="31">
        <v>3.7132568187878499</v>
      </c>
      <c r="E863" s="31" t="e">
        <f>COUNTIF(#REF!,"&lt;"&amp;C863)/COUNTA(#REF!)</f>
        <v>#REF!</v>
      </c>
      <c r="F863" s="29" t="s">
        <v>29</v>
      </c>
      <c r="G863" s="31">
        <v>3.5518018496692298</v>
      </c>
      <c r="H863" s="31">
        <v>0.224618616861192</v>
      </c>
      <c r="I863" s="31">
        <v>2.2934417174549</v>
      </c>
      <c r="J863" s="31">
        <v>9.793953565580809</v>
      </c>
      <c r="K863" s="31">
        <v>12675.338087432599</v>
      </c>
      <c r="L863" s="31">
        <v>2760.7707776442999</v>
      </c>
    </row>
    <row r="864" spans="1:12" ht="14.25">
      <c r="A864" s="33">
        <v>36011</v>
      </c>
      <c r="B864" s="37">
        <v>1293.46</v>
      </c>
      <c r="C864" s="31">
        <v>34.610928970712799</v>
      </c>
      <c r="D864" s="31">
        <v>3.6866477108663398</v>
      </c>
      <c r="E864" s="31" t="e">
        <f>COUNTIF(#REF!,"&lt;"&amp;C864)/COUNTA(#REF!)</f>
        <v>#REF!</v>
      </c>
      <c r="F864" s="29" t="s">
        <v>29</v>
      </c>
      <c r="G864" s="31">
        <v>3.5179845947354802</v>
      </c>
      <c r="H864" s="31">
        <v>0.22498124453504001</v>
      </c>
      <c r="I864" s="31">
        <v>2.2919930114627798</v>
      </c>
      <c r="J864" s="31">
        <v>9.8159655552987299</v>
      </c>
      <c r="K864" s="31">
        <v>12584.181825149099</v>
      </c>
      <c r="L864" s="31">
        <v>2741.7746237640999</v>
      </c>
    </row>
    <row r="865" spans="1:12" ht="14.25">
      <c r="A865" s="33">
        <v>36012</v>
      </c>
      <c r="B865" s="37">
        <v>1307.44</v>
      </c>
      <c r="C865" s="31">
        <v>34.9998652846037</v>
      </c>
      <c r="D865" s="31">
        <v>3.7299266025505702</v>
      </c>
      <c r="E865" s="31" t="e">
        <f>COUNTIF(#REF!,"&lt;"&amp;C865)/COUNTA(#REF!)</f>
        <v>#REF!</v>
      </c>
      <c r="F865" s="29" t="s">
        <v>29</v>
      </c>
      <c r="G865" s="31">
        <v>3.55578970677495</v>
      </c>
      <c r="H865" s="31">
        <v>0.22504042796325499</v>
      </c>
      <c r="I865" s="31">
        <v>2.2919930114627798</v>
      </c>
      <c r="J865" s="31">
        <v>9.8185477371779406</v>
      </c>
      <c r="K865" s="31">
        <v>12731.2324055396</v>
      </c>
      <c r="L865" s="31">
        <v>2775.0096425202</v>
      </c>
    </row>
    <row r="866" spans="1:12" ht="14.25">
      <c r="A866" s="33">
        <v>36013</v>
      </c>
      <c r="B866" s="37">
        <v>1294.1600000000001</v>
      </c>
      <c r="C866" s="31">
        <v>34.637786848971103</v>
      </c>
      <c r="D866" s="31">
        <v>3.68960483388389</v>
      </c>
      <c r="E866" s="31" t="e">
        <f>COUNTIF(#REF!,"&lt;"&amp;C866)/COUNTA(#REF!)</f>
        <v>#REF!</v>
      </c>
      <c r="F866" s="29" t="s">
        <v>29</v>
      </c>
      <c r="G866" s="31">
        <v>3.5150821210416798</v>
      </c>
      <c r="H866" s="31">
        <v>0.22472107506569999</v>
      </c>
      <c r="I866" s="31">
        <v>2.29064318241495</v>
      </c>
      <c r="J866" s="31">
        <v>9.8103919803338293</v>
      </c>
      <c r="K866" s="31">
        <v>12593.7045212224</v>
      </c>
      <c r="L866" s="31">
        <v>2749.9342874892</v>
      </c>
    </row>
    <row r="867" spans="1:12" ht="14.25">
      <c r="A867" s="33">
        <v>36014</v>
      </c>
      <c r="B867" s="37">
        <v>1271.07</v>
      </c>
      <c r="C867" s="31">
        <v>33.898088413513499</v>
      </c>
      <c r="D867" s="31">
        <v>3.6326775229336299</v>
      </c>
      <c r="E867" s="31" t="e">
        <f>COUNTIF(#REF!,"&lt;"&amp;C867)/COUNTA(#REF!)</f>
        <v>#REF!</v>
      </c>
      <c r="F867" s="29" t="s">
        <v>29</v>
      </c>
      <c r="G867" s="31">
        <v>3.4574405852291399</v>
      </c>
      <c r="H867" s="31">
        <v>0.22251353990318801</v>
      </c>
      <c r="I867" s="31">
        <v>2.28844105175108</v>
      </c>
      <c r="J867" s="31">
        <v>9.7233677805650398</v>
      </c>
      <c r="K867" s="31">
        <v>12403.3616251568</v>
      </c>
      <c r="L867" s="31">
        <v>2712.9467010905</v>
      </c>
    </row>
    <row r="868" spans="1:12" ht="14.25">
      <c r="A868" s="33">
        <v>36017</v>
      </c>
      <c r="B868" s="37">
        <v>1234.58</v>
      </c>
      <c r="C868" s="31">
        <v>32.894937452391403</v>
      </c>
      <c r="D868" s="31">
        <v>3.5257147983709101</v>
      </c>
      <c r="E868" s="31" t="e">
        <f>COUNTIF(#REF!,"&lt;"&amp;C868)/COUNTA(#REF!)</f>
        <v>#REF!</v>
      </c>
      <c r="F868" s="29" t="s">
        <v>29</v>
      </c>
      <c r="G868" s="31">
        <v>3.3532563994834801</v>
      </c>
      <c r="H868" s="31">
        <v>0.22172603834635701</v>
      </c>
      <c r="I868" s="31">
        <v>2.2795630939801899</v>
      </c>
      <c r="J868" s="31">
        <v>9.7266901246070407</v>
      </c>
      <c r="K868" s="31">
        <v>12038.311388390601</v>
      </c>
      <c r="L868" s="31">
        <v>2633.5386867091001</v>
      </c>
    </row>
    <row r="869" spans="1:12" ht="14.25">
      <c r="A869" s="33">
        <v>36018</v>
      </c>
      <c r="B869" s="37">
        <v>1207.67</v>
      </c>
      <c r="C869" s="31">
        <v>32.261973199172502</v>
      </c>
      <c r="D869" s="31">
        <v>3.4488082400952602</v>
      </c>
      <c r="E869" s="31" t="e">
        <f>COUNTIF(#REF!,"&lt;"&amp;C869)/COUNTA(#REF!)</f>
        <v>#REF!</v>
      </c>
      <c r="F869" s="29" t="s">
        <v>29</v>
      </c>
      <c r="G869" s="31">
        <v>3.2798230621320399</v>
      </c>
      <c r="H869" s="31">
        <v>0.22111363716747301</v>
      </c>
      <c r="I869" s="31">
        <v>2.2791968784166099</v>
      </c>
      <c r="J869" s="31">
        <v>9.7013838190706903</v>
      </c>
      <c r="K869" s="31">
        <v>11775.9354345799</v>
      </c>
      <c r="L869" s="31">
        <v>2571.367042029</v>
      </c>
    </row>
    <row r="870" spans="1:12" ht="14.25">
      <c r="A870" s="33">
        <v>36019</v>
      </c>
      <c r="B870" s="37">
        <v>1190.55</v>
      </c>
      <c r="C870" s="31">
        <v>31.697819320073702</v>
      </c>
      <c r="D870" s="31">
        <v>3.4022541605287402</v>
      </c>
      <c r="E870" s="31" t="e">
        <f>COUNTIF(#REF!,"&lt;"&amp;C870)/COUNTA(#REF!)</f>
        <v>#REF!</v>
      </c>
      <c r="F870" s="29" t="s">
        <v>29</v>
      </c>
      <c r="G870" s="31">
        <v>3.22820126918828</v>
      </c>
      <c r="H870" s="31">
        <v>0.22188443854214199</v>
      </c>
      <c r="I870" s="31">
        <v>2.2774397905447601</v>
      </c>
      <c r="J870" s="31">
        <v>9.7427137026119901</v>
      </c>
      <c r="K870" s="31">
        <v>11625.6440953522</v>
      </c>
      <c r="L870" s="31">
        <v>2546.4882521883001</v>
      </c>
    </row>
    <row r="871" spans="1:12" ht="14.25">
      <c r="A871" s="33">
        <v>36020</v>
      </c>
      <c r="B871" s="37">
        <v>1204.18</v>
      </c>
      <c r="C871" s="31">
        <v>32.131104365320802</v>
      </c>
      <c r="D871" s="31">
        <v>3.4411922031956599</v>
      </c>
      <c r="E871" s="31" t="e">
        <f>COUNTIF(#REF!,"&lt;"&amp;C871)/COUNTA(#REF!)</f>
        <v>#REF!</v>
      </c>
      <c r="F871" s="29" t="s">
        <v>29</v>
      </c>
      <c r="G871" s="31">
        <v>3.2737807171644802</v>
      </c>
      <c r="H871" s="31">
        <v>0.22094221738473399</v>
      </c>
      <c r="I871" s="31">
        <v>2.27631923952534</v>
      </c>
      <c r="J871" s="31">
        <v>9.7061173823231002</v>
      </c>
      <c r="K871" s="31">
        <v>11756.189795383001</v>
      </c>
      <c r="L871" s="31">
        <v>2578.3454570610998</v>
      </c>
    </row>
    <row r="872" spans="1:12" ht="14.25">
      <c r="A872" s="33">
        <v>36021</v>
      </c>
      <c r="B872" s="37">
        <v>1168.03</v>
      </c>
      <c r="C872" s="31">
        <v>31.118560777588399</v>
      </c>
      <c r="D872" s="31">
        <v>3.3420235177447601</v>
      </c>
      <c r="E872" s="31" t="e">
        <f>COUNTIF(#REF!,"&lt;"&amp;C872)/COUNTA(#REF!)</f>
        <v>#REF!</v>
      </c>
      <c r="F872" s="29" t="s">
        <v>29</v>
      </c>
      <c r="G872" s="31">
        <v>3.17683624009508</v>
      </c>
      <c r="H872" s="31">
        <v>0.221166247436721</v>
      </c>
      <c r="I872" s="31">
        <v>2.27631923952534</v>
      </c>
      <c r="J872" s="31">
        <v>9.7159591500372393</v>
      </c>
      <c r="K872" s="31">
        <v>11416.729051668899</v>
      </c>
      <c r="L872" s="31">
        <v>2498.6079084667003</v>
      </c>
    </row>
    <row r="873" spans="1:12" ht="14.25">
      <c r="A873" s="33">
        <v>36024</v>
      </c>
      <c r="B873" s="37">
        <v>1070.4100000000001</v>
      </c>
      <c r="C873" s="31">
        <v>28.631406794078</v>
      </c>
      <c r="D873" s="31">
        <v>3.06757850273967</v>
      </c>
      <c r="E873" s="31" t="e">
        <f>COUNTIF(#REF!,"&lt;"&amp;C873)/COUNTA(#REF!)</f>
        <v>#REF!</v>
      </c>
      <c r="F873" s="29" t="s">
        <v>29</v>
      </c>
      <c r="G873" s="31">
        <v>2.9187947121970601</v>
      </c>
      <c r="H873" s="31">
        <v>0.21990227713695801</v>
      </c>
      <c r="I873" s="31">
        <v>2.2758008538046002</v>
      </c>
      <c r="J873" s="31">
        <v>9.6626326846364208</v>
      </c>
      <c r="K873" s="31">
        <v>10478.962401443499</v>
      </c>
      <c r="L873" s="31">
        <v>2293.4359412456001</v>
      </c>
    </row>
    <row r="874" spans="1:12" ht="14.25">
      <c r="A874" s="33">
        <v>36025</v>
      </c>
      <c r="B874" s="37">
        <v>1071.3</v>
      </c>
      <c r="C874" s="31">
        <v>28.451670639787299</v>
      </c>
      <c r="D874" s="31">
        <v>3.0738817113516999</v>
      </c>
      <c r="E874" s="31" t="e">
        <f>COUNTIF(#REF!,"&lt;"&amp;C874)/COUNTA(#REF!)</f>
        <v>#REF!</v>
      </c>
      <c r="F874" s="29" t="s">
        <v>29</v>
      </c>
      <c r="G874" s="31">
        <v>2.9122366737040699</v>
      </c>
      <c r="H874" s="31">
        <v>0.22189098152790801</v>
      </c>
      <c r="I874" s="31">
        <v>2.2750346498447298</v>
      </c>
      <c r="J874" s="31">
        <v>9.7533011878765112</v>
      </c>
      <c r="K874" s="31">
        <v>10500.0473245588</v>
      </c>
      <c r="L874" s="31">
        <v>2305.0587606680001</v>
      </c>
    </row>
    <row r="875" spans="1:12" ht="14.25">
      <c r="A875" s="33">
        <v>36026</v>
      </c>
      <c r="B875" s="37">
        <v>1126.08</v>
      </c>
      <c r="C875" s="31">
        <v>29.7322388375777</v>
      </c>
      <c r="D875" s="31">
        <v>3.23072142599545</v>
      </c>
      <c r="E875" s="31" t="e">
        <f>COUNTIF(#REF!,"&lt;"&amp;C875)/COUNTA(#REF!)</f>
        <v>#REF!</v>
      </c>
      <c r="F875" s="29" t="s">
        <v>29</v>
      </c>
      <c r="G875" s="31">
        <v>3.05051102165667</v>
      </c>
      <c r="H875" s="31">
        <v>0.223223129290194</v>
      </c>
      <c r="I875" s="31">
        <v>2.2748809262843901</v>
      </c>
      <c r="J875" s="31">
        <v>9.8125192712740894</v>
      </c>
      <c r="K875" s="31">
        <v>11035.0070376072</v>
      </c>
      <c r="L875" s="31">
        <v>2424.3830486042998</v>
      </c>
    </row>
    <row r="876" spans="1:12" ht="14.25">
      <c r="A876" s="33">
        <v>36027</v>
      </c>
      <c r="B876" s="37">
        <v>1149.9100000000001</v>
      </c>
      <c r="C876" s="31">
        <v>30.106033043337199</v>
      </c>
      <c r="D876" s="31">
        <v>3.29615259986906</v>
      </c>
      <c r="E876" s="31" t="e">
        <f>COUNTIF(#REF!,"&lt;"&amp;C876)/COUNTA(#REF!)</f>
        <v>#REF!</v>
      </c>
      <c r="F876" s="29" t="s">
        <v>29</v>
      </c>
      <c r="G876" s="31">
        <v>3.1092184509212699</v>
      </c>
      <c r="H876" s="31">
        <v>0.22264051240979801</v>
      </c>
      <c r="I876" s="31">
        <v>2.2748809262843901</v>
      </c>
      <c r="J876" s="31">
        <v>9.786908397594301</v>
      </c>
      <c r="K876" s="31">
        <v>11258.668121608998</v>
      </c>
      <c r="L876" s="31">
        <v>2476.5672456860998</v>
      </c>
    </row>
    <row r="877" spans="1:12" ht="14.25">
      <c r="A877" s="33">
        <v>36028</v>
      </c>
      <c r="B877" s="37">
        <v>1177.6199999999999</v>
      </c>
      <c r="C877" s="31">
        <v>30.751136998575902</v>
      </c>
      <c r="D877" s="31">
        <v>3.3737789366045901</v>
      </c>
      <c r="E877" s="31" t="e">
        <f>COUNTIF(#REF!,"&lt;"&amp;C877)/COUNTA(#REF!)</f>
        <v>#REF!</v>
      </c>
      <c r="F877" s="29" t="s">
        <v>29</v>
      </c>
      <c r="G877" s="31">
        <v>3.17675383917978</v>
      </c>
      <c r="H877" s="31">
        <v>0.22264865693370101</v>
      </c>
      <c r="I877" s="31">
        <v>2.2746598369726501</v>
      </c>
      <c r="J877" s="31">
        <v>9.78821770687364</v>
      </c>
      <c r="K877" s="31">
        <v>11523.321272618701</v>
      </c>
      <c r="L877" s="31">
        <v>2534.2372680285002</v>
      </c>
    </row>
    <row r="878" spans="1:12" ht="14.25">
      <c r="A878" s="33">
        <v>36031</v>
      </c>
      <c r="B878" s="37">
        <v>1178.55</v>
      </c>
      <c r="C878" s="31">
        <v>30.102843842997299</v>
      </c>
      <c r="D878" s="31">
        <v>3.3761119277934202</v>
      </c>
      <c r="E878" s="31" t="e">
        <f>COUNTIF(#REF!,"&lt;"&amp;C878)/COUNTA(#REF!)</f>
        <v>#REF!</v>
      </c>
      <c r="F878" s="29" t="s">
        <v>29</v>
      </c>
      <c r="G878" s="31">
        <v>3.1777967445696702</v>
      </c>
      <c r="H878" s="31">
        <v>0.22243075755703201</v>
      </c>
      <c r="I878" s="31">
        <v>2.2716433353808099</v>
      </c>
      <c r="J878" s="31">
        <v>9.7916232752156098</v>
      </c>
      <c r="K878" s="31">
        <v>11530.772535343602</v>
      </c>
      <c r="L878" s="31">
        <v>2540.6313139196</v>
      </c>
    </row>
    <row r="879" spans="1:12" ht="14.25">
      <c r="A879" s="33">
        <v>36032</v>
      </c>
      <c r="B879" s="37">
        <v>1179.07</v>
      </c>
      <c r="C879" s="31">
        <v>30.0596960361272</v>
      </c>
      <c r="D879" s="31">
        <v>3.3831555247957401</v>
      </c>
      <c r="E879" s="31" t="e">
        <f>COUNTIF(#REF!,"&lt;"&amp;C879)/COUNTA(#REF!)</f>
        <v>#REF!</v>
      </c>
      <c r="F879" s="29" t="s">
        <v>29</v>
      </c>
      <c r="G879" s="31">
        <v>3.1783849336663201</v>
      </c>
      <c r="H879" s="31">
        <v>0.22191028957213099</v>
      </c>
      <c r="I879" s="31">
        <v>2.2686343790804799</v>
      </c>
      <c r="J879" s="31">
        <v>9.7816682854852992</v>
      </c>
      <c r="K879" s="31">
        <v>11566.454071882199</v>
      </c>
      <c r="L879" s="31">
        <v>2554.3802085356001</v>
      </c>
    </row>
    <row r="880" spans="1:12" ht="14.25">
      <c r="A880" s="33">
        <v>36033</v>
      </c>
      <c r="B880" s="37">
        <v>1160.29</v>
      </c>
      <c r="C880" s="31">
        <v>29.650744782568101</v>
      </c>
      <c r="D880" s="31">
        <v>3.3303676690734898</v>
      </c>
      <c r="E880" s="31" t="e">
        <f>COUNTIF(#REF!,"&lt;"&amp;C880)/COUNTA(#REF!)</f>
        <v>#REF!</v>
      </c>
      <c r="F880" s="29" t="s">
        <v>29</v>
      </c>
      <c r="G880" s="31">
        <v>3.1444782295095401</v>
      </c>
      <c r="H880" s="31">
        <v>0.22080956662562501</v>
      </c>
      <c r="I880" s="31">
        <v>2.2676333606426899</v>
      </c>
      <c r="J880" s="31">
        <v>9.737445676096609</v>
      </c>
      <c r="K880" s="31">
        <v>11386.3565477417</v>
      </c>
      <c r="L880" s="31">
        <v>2516.3881372679002</v>
      </c>
    </row>
    <row r="881" spans="1:12" ht="14.25">
      <c r="A881" s="33">
        <v>36034</v>
      </c>
      <c r="B881" s="37">
        <v>1145.22</v>
      </c>
      <c r="C881" s="31">
        <v>29.436914506079901</v>
      </c>
      <c r="D881" s="31">
        <v>3.2892314343518598</v>
      </c>
      <c r="E881" s="31" t="e">
        <f>COUNTIF(#REF!,"&lt;"&amp;C881)/COUNTA(#REF!)</f>
        <v>#REF!</v>
      </c>
      <c r="F881" s="29" t="s">
        <v>29</v>
      </c>
      <c r="G881" s="31">
        <v>3.1205035093984002</v>
      </c>
      <c r="H881" s="31">
        <v>0.217994851465446</v>
      </c>
      <c r="I881" s="31">
        <v>2.2661521912072402</v>
      </c>
      <c r="J881" s="31">
        <v>9.6196033219337398</v>
      </c>
      <c r="K881" s="31">
        <v>11245.4865316667</v>
      </c>
      <c r="L881" s="31">
        <v>2483.2824997238999</v>
      </c>
    </row>
    <row r="882" spans="1:12" ht="14.25">
      <c r="A882" s="33">
        <v>36035</v>
      </c>
      <c r="B882" s="37">
        <v>1129.72</v>
      </c>
      <c r="C882" s="31">
        <v>29.181364360709399</v>
      </c>
      <c r="D882" s="31">
        <v>3.24328975165123</v>
      </c>
      <c r="E882" s="31" t="e">
        <f>COUNTIF(#REF!,"&lt;"&amp;C882)/COUNTA(#REF!)</f>
        <v>#REF!</v>
      </c>
      <c r="F882" s="29" t="s">
        <v>29</v>
      </c>
      <c r="G882" s="31">
        <v>3.0773733013491</v>
      </c>
      <c r="H882" s="31">
        <v>0.21488846431787401</v>
      </c>
      <c r="I882" s="31">
        <v>2.2661521912072402</v>
      </c>
      <c r="J882" s="31">
        <v>9.4825257170127006</v>
      </c>
      <c r="K882" s="31">
        <v>11087.719209409899</v>
      </c>
      <c r="L882" s="31">
        <v>2447.9510814624</v>
      </c>
    </row>
    <row r="883" spans="1:12" ht="14.25">
      <c r="A883" s="33">
        <v>36038</v>
      </c>
      <c r="B883" s="37">
        <v>1150.22</v>
      </c>
      <c r="C883" s="31">
        <v>29.696836013659102</v>
      </c>
      <c r="D883" s="31">
        <v>3.30184370455164</v>
      </c>
      <c r="E883" s="31" t="e">
        <f>COUNTIF(#REF!,"&lt;"&amp;C883)/COUNTA(#REF!)</f>
        <v>#REF!</v>
      </c>
      <c r="F883" s="29" t="s">
        <v>29</v>
      </c>
      <c r="G883" s="31">
        <v>3.1313177527243998</v>
      </c>
      <c r="H883" s="31">
        <v>0.21292745240282501</v>
      </c>
      <c r="I883" s="31">
        <v>2.2648393614300502</v>
      </c>
      <c r="J883" s="31">
        <v>9.4014372952428502</v>
      </c>
      <c r="K883" s="31">
        <v>11287.186505527199</v>
      </c>
      <c r="L883" s="31">
        <v>2499.4630653147001</v>
      </c>
    </row>
    <row r="884" spans="1:12" ht="14.25">
      <c r="A884" s="33">
        <v>36039</v>
      </c>
      <c r="B884" s="37">
        <v>1143.1300000000001</v>
      </c>
      <c r="C884" s="31">
        <v>29.552718204256401</v>
      </c>
      <c r="D884" s="31">
        <v>3.2832634014253501</v>
      </c>
      <c r="E884" s="31" t="e">
        <f>COUNTIF(#REF!,"&lt;"&amp;C884)/COUNTA(#REF!)</f>
        <v>#REF!</v>
      </c>
      <c r="F884" s="29" t="s">
        <v>29</v>
      </c>
      <c r="G884" s="31">
        <v>3.11047078551662</v>
      </c>
      <c r="H884" s="31">
        <v>0.21277320428208801</v>
      </c>
      <c r="I884" s="31">
        <v>2.2631986748425299</v>
      </c>
      <c r="J884" s="31">
        <v>9.4014372952428502</v>
      </c>
      <c r="K884" s="31">
        <v>11223.488060518101</v>
      </c>
      <c r="L884" s="31">
        <v>2474.1242615645997</v>
      </c>
    </row>
    <row r="885" spans="1:12" ht="14.25">
      <c r="A885" s="33">
        <v>36040</v>
      </c>
      <c r="B885" s="37">
        <v>1136.8900000000001</v>
      </c>
      <c r="C885" s="31">
        <v>29.431146346333399</v>
      </c>
      <c r="D885" s="31">
        <v>3.26711705645064</v>
      </c>
      <c r="E885" s="31" t="e">
        <f>COUNTIF(#REF!,"&lt;"&amp;C885)/COUNTA(#REF!)</f>
        <v>#REF!</v>
      </c>
      <c r="F885" s="29" t="s">
        <v>29</v>
      </c>
      <c r="G885" s="31">
        <v>3.0957448978583901</v>
      </c>
      <c r="H885" s="31">
        <v>0.21277320428208801</v>
      </c>
      <c r="I885" s="31">
        <v>2.2631986748425299</v>
      </c>
      <c r="J885" s="31">
        <v>9.4014372952428502</v>
      </c>
      <c r="K885" s="31">
        <v>11168.555828901699</v>
      </c>
      <c r="L885" s="31">
        <v>2464.7314811483998</v>
      </c>
    </row>
    <row r="886" spans="1:12" ht="14.25">
      <c r="A886" s="33">
        <v>36041</v>
      </c>
      <c r="B886" s="37">
        <v>1147.2</v>
      </c>
      <c r="C886" s="31">
        <v>29.733827575051802</v>
      </c>
      <c r="D886" s="31">
        <v>3.29922007176856</v>
      </c>
      <c r="E886" s="31" t="e">
        <f>COUNTIF(#REF!,"&lt;"&amp;C886)/COUNTA(#REF!)</f>
        <v>#REF!</v>
      </c>
      <c r="F886" s="29" t="s">
        <v>29</v>
      </c>
      <c r="G886" s="31">
        <v>3.1273235087493401</v>
      </c>
      <c r="H886" s="31">
        <v>0.21304285735138501</v>
      </c>
      <c r="I886" s="31">
        <v>2.2624778498309901</v>
      </c>
      <c r="J886" s="31">
        <v>9.4163510757596605</v>
      </c>
      <c r="K886" s="31">
        <v>11278.9783721843</v>
      </c>
      <c r="L886" s="31">
        <v>2489.9255647232999</v>
      </c>
    </row>
    <row r="887" spans="1:12" ht="14.25">
      <c r="A887" s="33">
        <v>36042</v>
      </c>
      <c r="B887" s="37">
        <v>1163.53</v>
      </c>
      <c r="C887" s="31">
        <v>30.188641130624401</v>
      </c>
      <c r="D887" s="31">
        <v>3.35022281671711</v>
      </c>
      <c r="E887" s="31" t="e">
        <f>COUNTIF(#REF!,"&lt;"&amp;C887)/COUNTA(#REF!)</f>
        <v>#REF!</v>
      </c>
      <c r="F887" s="29" t="s">
        <v>29</v>
      </c>
      <c r="G887" s="31">
        <v>3.1735953017690499</v>
      </c>
      <c r="H887" s="31">
        <v>0.21297704458271099</v>
      </c>
      <c r="I887" s="31">
        <v>2.2598008513221202</v>
      </c>
      <c r="J887" s="31">
        <v>9.4245935192965113</v>
      </c>
      <c r="K887" s="31">
        <v>11457.9434130559</v>
      </c>
      <c r="L887" s="31">
        <v>2532.2968137316002</v>
      </c>
    </row>
    <row r="888" spans="1:12" ht="14.25">
      <c r="A888" s="33">
        <v>36045</v>
      </c>
      <c r="B888" s="37">
        <v>1178.3800000000001</v>
      </c>
      <c r="C888" s="31">
        <v>30.5823654444814</v>
      </c>
      <c r="D888" s="31">
        <v>3.3917838695054798</v>
      </c>
      <c r="E888" s="31" t="e">
        <f>COUNTIF(#REF!,"&lt;"&amp;C888)/COUNTA(#REF!)</f>
        <v>#REF!</v>
      </c>
      <c r="F888" s="29" t="s">
        <v>29</v>
      </c>
      <c r="G888" s="31">
        <v>3.2138103708350401</v>
      </c>
      <c r="H888" s="31">
        <v>0.212218369338218</v>
      </c>
      <c r="I888" s="31">
        <v>2.2594841839794801</v>
      </c>
      <c r="J888" s="31">
        <v>9.392337014037091</v>
      </c>
      <c r="K888" s="31">
        <v>11599.9762145851</v>
      </c>
      <c r="L888" s="31">
        <v>2565.1022812648002</v>
      </c>
    </row>
    <row r="889" spans="1:12" ht="14.25">
      <c r="A889" s="33">
        <v>36046</v>
      </c>
      <c r="B889" s="37">
        <v>1167.5999999999999</v>
      </c>
      <c r="C889" s="31">
        <v>30.282019578949502</v>
      </c>
      <c r="D889" s="31">
        <v>3.36162462386149</v>
      </c>
      <c r="E889" s="31" t="e">
        <f>COUNTIF(#REF!,"&lt;"&amp;C889)/COUNTA(#REF!)</f>
        <v>#REF!</v>
      </c>
      <c r="F889" s="29" t="s">
        <v>29</v>
      </c>
      <c r="G889" s="31">
        <v>3.1852938431678002</v>
      </c>
      <c r="H889" s="31">
        <v>0.21191813384091601</v>
      </c>
      <c r="I889" s="31">
        <v>2.25628758342252</v>
      </c>
      <c r="J889" s="31">
        <v>9.392337014037091</v>
      </c>
      <c r="K889" s="31">
        <v>11497.134363315401</v>
      </c>
      <c r="L889" s="31">
        <v>2541.8550535431</v>
      </c>
    </row>
    <row r="890" spans="1:12" ht="14.25">
      <c r="A890" s="33">
        <v>36047</v>
      </c>
      <c r="B890" s="37">
        <v>1190.68</v>
      </c>
      <c r="C890" s="31">
        <v>30.869666677711699</v>
      </c>
      <c r="D890" s="31">
        <v>3.4259945363971198</v>
      </c>
      <c r="E890" s="31" t="e">
        <f>COUNTIF(#REF!,"&lt;"&amp;C890)/COUNTA(#REF!)</f>
        <v>#REF!</v>
      </c>
      <c r="F890" s="29" t="s">
        <v>29</v>
      </c>
      <c r="G890" s="31">
        <v>3.2475642746148701</v>
      </c>
      <c r="H890" s="31">
        <v>0.211828839599737</v>
      </c>
      <c r="I890" s="31">
        <v>2.2553368696539899</v>
      </c>
      <c r="J890" s="31">
        <v>9.392337014037091</v>
      </c>
      <c r="K890" s="31">
        <v>11717.248793311001</v>
      </c>
      <c r="L890" s="31">
        <v>2599.2450326601997</v>
      </c>
    </row>
    <row r="891" spans="1:12" ht="14.25">
      <c r="A891" s="33">
        <v>36048</v>
      </c>
      <c r="B891" s="37">
        <v>1213.67</v>
      </c>
      <c r="C891" s="31">
        <v>31.4814667176963</v>
      </c>
      <c r="D891" s="31">
        <v>3.4917985365731901</v>
      </c>
      <c r="E891" s="31" t="e">
        <f>COUNTIF(#REF!,"&lt;"&amp;C891)/COUNTA(#REF!)</f>
        <v>#REF!</v>
      </c>
      <c r="F891" s="29" t="s">
        <v>29</v>
      </c>
      <c r="G891" s="31">
        <v>3.3101792163604302</v>
      </c>
      <c r="H891" s="31">
        <v>0.211828839599737</v>
      </c>
      <c r="I891" s="31">
        <v>2.2553368696539899</v>
      </c>
      <c r="J891" s="31">
        <v>9.392337014037091</v>
      </c>
      <c r="K891" s="31">
        <v>11941.9152791099</v>
      </c>
      <c r="L891" s="31">
        <v>2649.4252875120001</v>
      </c>
    </row>
    <row r="892" spans="1:12" ht="14.25">
      <c r="A892" s="33">
        <v>36049</v>
      </c>
      <c r="B892" s="37">
        <v>1218.01</v>
      </c>
      <c r="C892" s="31">
        <v>31.533361027595301</v>
      </c>
      <c r="D892" s="31">
        <v>3.50497701327753</v>
      </c>
      <c r="E892" s="31" t="e">
        <f>COUNTIF(#REF!,"&lt;"&amp;C892)/COUNTA(#REF!)</f>
        <v>#REF!</v>
      </c>
      <c r="F892" s="29" t="s">
        <v>29</v>
      </c>
      <c r="G892" s="31">
        <v>3.3227084840537602</v>
      </c>
      <c r="H892" s="31">
        <v>0.21178574804045</v>
      </c>
      <c r="I892" s="31">
        <v>2.2548780747957702</v>
      </c>
      <c r="J892" s="31">
        <v>9.392337014037091</v>
      </c>
      <c r="K892" s="31">
        <v>11986.9473826702</v>
      </c>
      <c r="L892" s="31">
        <v>2657.3011717877998</v>
      </c>
    </row>
    <row r="893" spans="1:12" ht="14.25">
      <c r="A893" s="33">
        <v>36052</v>
      </c>
      <c r="B893" s="37">
        <v>1239.6099999999999</v>
      </c>
      <c r="C893" s="31">
        <v>32.095761095474003</v>
      </c>
      <c r="D893" s="31">
        <v>3.5684671794718699</v>
      </c>
      <c r="E893" s="31" t="e">
        <f>COUNTIF(#REF!,"&lt;"&amp;C893)/COUNTA(#REF!)</f>
        <v>#REF!</v>
      </c>
      <c r="F893" s="29" t="s">
        <v>29</v>
      </c>
      <c r="G893" s="31">
        <v>3.3838406209934102</v>
      </c>
      <c r="H893" s="31">
        <v>0.21178574804045</v>
      </c>
      <c r="I893" s="31">
        <v>2.2548780747957702</v>
      </c>
      <c r="J893" s="31">
        <v>9.392337014037091</v>
      </c>
      <c r="K893" s="31">
        <v>12204.534103514899</v>
      </c>
      <c r="L893" s="31">
        <v>2704.3907152127999</v>
      </c>
    </row>
    <row r="894" spans="1:12" ht="14.25">
      <c r="A894" s="33">
        <v>36053</v>
      </c>
      <c r="B894" s="37">
        <v>1230.1300000000001</v>
      </c>
      <c r="C894" s="31">
        <v>31.842132799725999</v>
      </c>
      <c r="D894" s="31">
        <v>3.5419235685186599</v>
      </c>
      <c r="E894" s="31" t="e">
        <f>COUNTIF(#REF!,"&lt;"&amp;C894)/COUNTA(#REF!)</f>
        <v>#REF!</v>
      </c>
      <c r="F894" s="29" t="s">
        <v>29</v>
      </c>
      <c r="G894" s="31">
        <v>3.35843622659532</v>
      </c>
      <c r="H894" s="31">
        <v>0.21118129813355699</v>
      </c>
      <c r="I894" s="31">
        <v>2.2484425102926102</v>
      </c>
      <c r="J894" s="31">
        <v>9.392337014037091</v>
      </c>
      <c r="K894" s="31">
        <v>12113.3121738222</v>
      </c>
      <c r="L894" s="31">
        <v>2681.8349524491</v>
      </c>
    </row>
    <row r="895" spans="1:12" ht="14.25">
      <c r="A895" s="33">
        <v>36054</v>
      </c>
      <c r="B895" s="37">
        <v>1252.1400000000001</v>
      </c>
      <c r="C895" s="31">
        <v>32.426311485444501</v>
      </c>
      <c r="D895" s="31">
        <v>3.6077587348440199</v>
      </c>
      <c r="E895" s="31" t="e">
        <f>COUNTIF(#REF!,"&lt;"&amp;C895)/COUNTA(#REF!)</f>
        <v>#REF!</v>
      </c>
      <c r="F895" s="29" t="s">
        <v>29</v>
      </c>
      <c r="G895" s="31">
        <v>3.4198816077684602</v>
      </c>
      <c r="H895" s="31">
        <v>0.21118129813355699</v>
      </c>
      <c r="I895" s="31">
        <v>2.2484425102926102</v>
      </c>
      <c r="J895" s="31">
        <v>9.392337014037091</v>
      </c>
      <c r="K895" s="31">
        <v>12337.9560685822</v>
      </c>
      <c r="L895" s="31">
        <v>2725.5456536244001</v>
      </c>
    </row>
    <row r="896" spans="1:12" ht="14.25">
      <c r="A896" s="33">
        <v>36055</v>
      </c>
      <c r="B896" s="37">
        <v>1233.7</v>
      </c>
      <c r="C896" s="31">
        <v>31.9663717930042</v>
      </c>
      <c r="D896" s="31">
        <v>3.5556920307502402</v>
      </c>
      <c r="E896" s="31" t="e">
        <f>COUNTIF(#REF!,"&lt;"&amp;C896)/COUNTA(#REF!)</f>
        <v>#REF!</v>
      </c>
      <c r="F896" s="29" t="s">
        <v>29</v>
      </c>
      <c r="G896" s="31">
        <v>3.3684726054688499</v>
      </c>
      <c r="H896" s="31">
        <v>0.21118129813355699</v>
      </c>
      <c r="I896" s="31">
        <v>2.2484425102926102</v>
      </c>
      <c r="J896" s="31">
        <v>9.392337014037091</v>
      </c>
      <c r="K896" s="31">
        <v>12159.346175274199</v>
      </c>
      <c r="L896" s="31">
        <v>2686.6623014182996</v>
      </c>
    </row>
    <row r="897" spans="1:12" ht="14.25">
      <c r="A897" s="33">
        <v>36056</v>
      </c>
      <c r="B897" s="37">
        <v>1207</v>
      </c>
      <c r="C897" s="31">
        <v>31.302302588426301</v>
      </c>
      <c r="D897" s="31">
        <v>3.4833741252966899</v>
      </c>
      <c r="E897" s="31" t="e">
        <f>COUNTIF(#REF!,"&lt;"&amp;C897)/COUNTA(#REF!)</f>
        <v>#REF!</v>
      </c>
      <c r="F897" s="29" t="s">
        <v>29</v>
      </c>
      <c r="G897" s="31">
        <v>3.2982410257300701</v>
      </c>
      <c r="H897" s="31">
        <v>0.211270600079079</v>
      </c>
      <c r="I897" s="31">
        <v>2.2468670403156299</v>
      </c>
      <c r="J897" s="31">
        <v>9.4028972915727298</v>
      </c>
      <c r="K897" s="31">
        <v>11919.490641774901</v>
      </c>
      <c r="L897" s="31">
        <v>2634.4258034529003</v>
      </c>
    </row>
    <row r="898" spans="1:12" ht="14.25">
      <c r="A898" s="33">
        <v>36059</v>
      </c>
      <c r="B898" s="37">
        <v>1222.3800000000001</v>
      </c>
      <c r="C898" s="31">
        <v>31.674181710053301</v>
      </c>
      <c r="D898" s="31">
        <v>3.5271124286887501</v>
      </c>
      <c r="E898" s="31" t="e">
        <f>COUNTIF(#REF!,"&lt;"&amp;C898)/COUNTA(#REF!)</f>
        <v>#REF!</v>
      </c>
      <c r="F898" s="29" t="s">
        <v>29</v>
      </c>
      <c r="G898" s="31">
        <v>3.3406381279340698</v>
      </c>
      <c r="H898" s="31">
        <v>0.21112969163884199</v>
      </c>
      <c r="I898" s="31">
        <v>2.2453684762468402</v>
      </c>
      <c r="J898" s="31">
        <v>9.4028972915727298</v>
      </c>
      <c r="K898" s="31">
        <v>12070.0339300205</v>
      </c>
      <c r="L898" s="31">
        <v>2667.7423983355998</v>
      </c>
    </row>
    <row r="899" spans="1:12" ht="14.25">
      <c r="A899" s="33">
        <v>36060</v>
      </c>
      <c r="B899" s="37">
        <v>1222.6300000000001</v>
      </c>
      <c r="C899" s="31">
        <v>31.674526033158902</v>
      </c>
      <c r="D899" s="31">
        <v>3.5277320686421101</v>
      </c>
      <c r="E899" s="31" t="e">
        <f>COUNTIF(#REF!,"&lt;"&amp;C899)/COUNTA(#REF!)</f>
        <v>#REF!</v>
      </c>
      <c r="F899" s="29" t="s">
        <v>29</v>
      </c>
      <c r="G899" s="31">
        <v>3.3405423456396202</v>
      </c>
      <c r="H899" s="31">
        <v>0.21112969163884199</v>
      </c>
      <c r="I899" s="31">
        <v>2.2453684762468402</v>
      </c>
      <c r="J899" s="31">
        <v>9.4028972915727298</v>
      </c>
      <c r="K899" s="31">
        <v>12073.2431057495</v>
      </c>
      <c r="L899" s="31">
        <v>2666.6981375904002</v>
      </c>
    </row>
    <row r="900" spans="1:12" ht="14.25">
      <c r="A900" s="33">
        <v>36061</v>
      </c>
      <c r="B900" s="37">
        <v>1229.8599999999999</v>
      </c>
      <c r="C900" s="31">
        <v>31.8593506991445</v>
      </c>
      <c r="D900" s="31">
        <v>3.55060753801183</v>
      </c>
      <c r="E900" s="31" t="e">
        <f>COUNTIF(#REF!,"&lt;"&amp;C900)/COUNTA(#REF!)</f>
        <v>#REF!</v>
      </c>
      <c r="F900" s="29" t="s">
        <v>29</v>
      </c>
      <c r="G900" s="31">
        <v>3.3625533102216099</v>
      </c>
      <c r="H900" s="31">
        <v>0.21106931295983899</v>
      </c>
      <c r="I900" s="31">
        <v>2.24472634779291</v>
      </c>
      <c r="J900" s="31">
        <v>9.4028972915727298</v>
      </c>
      <c r="K900" s="31">
        <v>12151.3616066959</v>
      </c>
      <c r="L900" s="31">
        <v>2673.8026146392999</v>
      </c>
    </row>
    <row r="901" spans="1:12" ht="14.25">
      <c r="A901" s="33">
        <v>36062</v>
      </c>
      <c r="B901" s="37">
        <v>1199.06</v>
      </c>
      <c r="C901" s="31">
        <v>31.140788550067001</v>
      </c>
      <c r="D901" s="31">
        <v>3.47596298570897</v>
      </c>
      <c r="E901" s="31" t="e">
        <f>COUNTIF(#REF!,"&lt;"&amp;C901)/COUNTA(#REF!)</f>
        <v>#REF!</v>
      </c>
      <c r="F901" s="29" t="s">
        <v>29</v>
      </c>
      <c r="G901" s="31">
        <v>3.2906110641122899</v>
      </c>
      <c r="H901" s="31">
        <v>0.21124200489727701</v>
      </c>
      <c r="I901" s="31">
        <v>2.2403272997738002</v>
      </c>
      <c r="J901" s="31">
        <v>9.4290689096457498</v>
      </c>
      <c r="K901" s="31">
        <v>11902.725730665201</v>
      </c>
      <c r="L901" s="31">
        <v>2629.291983957</v>
      </c>
    </row>
    <row r="902" spans="1:12" ht="14.25">
      <c r="A902" s="33">
        <v>36063</v>
      </c>
      <c r="B902" s="37">
        <v>1221.58</v>
      </c>
      <c r="C902" s="31">
        <v>31.7257114136662</v>
      </c>
      <c r="D902" s="31">
        <v>3.5399119104311398</v>
      </c>
      <c r="E902" s="31" t="e">
        <f>COUNTIF(#REF!,"&lt;"&amp;C902)/COUNTA(#REF!)</f>
        <v>#REF!</v>
      </c>
      <c r="F902" s="29" t="s">
        <v>29</v>
      </c>
      <c r="G902" s="31">
        <v>3.35044263737537</v>
      </c>
      <c r="H902" s="31">
        <v>0.21124200489727701</v>
      </c>
      <c r="I902" s="31">
        <v>2.2403272997738002</v>
      </c>
      <c r="J902" s="31">
        <v>9.4290689096457498</v>
      </c>
      <c r="K902" s="31">
        <v>12121.8932221699</v>
      </c>
      <c r="L902" s="31">
        <v>2677.332701882</v>
      </c>
    </row>
    <row r="903" spans="1:12" ht="14.25">
      <c r="A903" s="33">
        <v>36066</v>
      </c>
      <c r="B903" s="37">
        <v>1230.21</v>
      </c>
      <c r="C903" s="31">
        <v>32.035220733284703</v>
      </c>
      <c r="D903" s="31">
        <v>3.5752161768255202</v>
      </c>
      <c r="E903" s="31" t="e">
        <f>COUNTIF(#REF!,"&lt;"&amp;C903)/COUNTA(#REF!)</f>
        <v>#REF!</v>
      </c>
      <c r="F903" s="31">
        <v>617.39043176483995</v>
      </c>
      <c r="G903" s="31">
        <v>3.3763606789307401</v>
      </c>
      <c r="H903" s="31">
        <v>0.21116669386689199</v>
      </c>
      <c r="I903" s="31">
        <v>2.2387853513051801</v>
      </c>
      <c r="J903" s="31">
        <v>9.4321991942543804</v>
      </c>
      <c r="K903" s="31">
        <v>12245.8668238109</v>
      </c>
      <c r="L903" s="31">
        <v>2687.6596692118001</v>
      </c>
    </row>
    <row r="904" spans="1:12" ht="14.25">
      <c r="A904" s="33">
        <v>36067</v>
      </c>
      <c r="B904" s="37">
        <v>1231.75</v>
      </c>
      <c r="C904" s="31">
        <v>32.118027372274099</v>
      </c>
      <c r="D904" s="31">
        <v>3.5795323839100499</v>
      </c>
      <c r="E904" s="31" t="e">
        <f>COUNTIF(#REF!,"&lt;"&amp;C904)/COUNTA(#REF!)</f>
        <v>#REF!</v>
      </c>
      <c r="F904" s="31">
        <v>608.07783866000705</v>
      </c>
      <c r="G904" s="31">
        <v>3.3816808276716399</v>
      </c>
      <c r="H904" s="31">
        <v>0.21116669386689199</v>
      </c>
      <c r="I904" s="31">
        <v>2.2387853513051801</v>
      </c>
      <c r="J904" s="31">
        <v>9.4321991942543804</v>
      </c>
      <c r="K904" s="31">
        <v>12260.173316018201</v>
      </c>
      <c r="L904" s="31">
        <v>2697.9966862145998</v>
      </c>
    </row>
    <row r="905" spans="1:12" ht="14.25">
      <c r="A905" s="33">
        <v>36068</v>
      </c>
      <c r="B905" s="37">
        <v>1242.9000000000001</v>
      </c>
      <c r="C905" s="31">
        <v>32.413780152344998</v>
      </c>
      <c r="D905" s="31">
        <v>3.6123260827749801</v>
      </c>
      <c r="E905" s="31" t="e">
        <f>COUNTIF(#REF!,"&lt;"&amp;C905)/COUNTA(#REF!)</f>
        <v>#REF!</v>
      </c>
      <c r="F905" s="31">
        <v>644.63838936786897</v>
      </c>
      <c r="G905" s="31">
        <v>3.4129475634229398</v>
      </c>
      <c r="H905" s="31">
        <v>0.21116669386689199</v>
      </c>
      <c r="I905" s="31">
        <v>2.2387853513051801</v>
      </c>
      <c r="J905" s="31">
        <v>9.4321991942543804</v>
      </c>
      <c r="K905" s="31">
        <v>12372.3934039223</v>
      </c>
      <c r="L905" s="31">
        <v>2721.9223206645997</v>
      </c>
    </row>
    <row r="906" spans="1:12" ht="14.25">
      <c r="A906" s="33">
        <v>36073</v>
      </c>
      <c r="B906" s="37">
        <v>1234.78</v>
      </c>
      <c r="C906" s="31">
        <v>32.173323936944897</v>
      </c>
      <c r="D906" s="31">
        <v>3.58576504290401</v>
      </c>
      <c r="E906" s="31" t="e">
        <f>COUNTIF(#REF!,"&lt;"&amp;C906)/COUNTA(#REF!)</f>
        <v>#REF!</v>
      </c>
      <c r="F906" s="31">
        <v>631.18686599422199</v>
      </c>
      <c r="G906" s="31">
        <v>3.3884729496743802</v>
      </c>
      <c r="H906" s="31">
        <v>0.21116669386689199</v>
      </c>
      <c r="I906" s="31">
        <v>2.2387853513051801</v>
      </c>
      <c r="J906" s="31">
        <v>9.4321991942543804</v>
      </c>
      <c r="K906" s="31">
        <v>12281.278475551499</v>
      </c>
      <c r="L906" s="31">
        <v>2706.5575986119002</v>
      </c>
    </row>
    <row r="907" spans="1:12" ht="14.25">
      <c r="A907" s="33">
        <v>36074</v>
      </c>
      <c r="B907" s="37">
        <v>1217.46</v>
      </c>
      <c r="C907" s="31">
        <v>31.7254544161326</v>
      </c>
      <c r="D907" s="31">
        <v>3.5361624741868898</v>
      </c>
      <c r="E907" s="31" t="e">
        <f>COUNTIF(#REF!,"&lt;"&amp;C907)/COUNTA(#REF!)</f>
        <v>#REF!</v>
      </c>
      <c r="F907" s="31">
        <v>617.73534262057399</v>
      </c>
      <c r="G907" s="31">
        <v>3.34140588296273</v>
      </c>
      <c r="H907" s="31">
        <v>0.21116669386689199</v>
      </c>
      <c r="I907" s="31">
        <v>2.2387853513051801</v>
      </c>
      <c r="J907" s="31">
        <v>9.4321991942543804</v>
      </c>
      <c r="K907" s="31">
        <v>12111.1044436746</v>
      </c>
      <c r="L907" s="31">
        <v>2666.0746561198002</v>
      </c>
    </row>
    <row r="908" spans="1:12" ht="14.25">
      <c r="A908" s="33">
        <v>36075</v>
      </c>
      <c r="B908" s="37">
        <v>1213.79</v>
      </c>
      <c r="C908" s="31">
        <v>31.640596469580601</v>
      </c>
      <c r="D908" s="31">
        <v>3.5302444292213799</v>
      </c>
      <c r="E908" s="31" t="e">
        <f>COUNTIF(#REF!,"&lt;"&amp;C908)/COUNTA(#REF!)</f>
        <v>#REF!</v>
      </c>
      <c r="F908" s="31">
        <v>617.39043176483995</v>
      </c>
      <c r="G908" s="31">
        <v>3.33554316224672</v>
      </c>
      <c r="H908" s="31">
        <v>0.21102944297798801</v>
      </c>
      <c r="I908" s="31">
        <v>2.2335332568453601</v>
      </c>
      <c r="J908" s="31">
        <v>9.4482337494291588</v>
      </c>
      <c r="K908" s="31">
        <v>12101.309549977399</v>
      </c>
      <c r="L908" s="31">
        <v>2660.7413222106002</v>
      </c>
    </row>
    <row r="909" spans="1:12" ht="14.25">
      <c r="A909" s="33">
        <v>36076</v>
      </c>
      <c r="B909" s="37">
        <v>1228.71</v>
      </c>
      <c r="C909" s="31">
        <v>32.017624277462097</v>
      </c>
      <c r="D909" s="31">
        <v>3.5740284250023899</v>
      </c>
      <c r="E909" s="31" t="e">
        <f>COUNTIF(#REF!,"&lt;"&amp;C909)/COUNTA(#REF!)</f>
        <v>#REF!</v>
      </c>
      <c r="F909" s="31">
        <v>617.04552090910499</v>
      </c>
      <c r="G909" s="31">
        <v>3.3771159956695</v>
      </c>
      <c r="H909" s="31">
        <v>0.21090101924427701</v>
      </c>
      <c r="I909" s="31">
        <v>2.2321740214886101</v>
      </c>
      <c r="J909" s="31">
        <v>9.4482337494291588</v>
      </c>
      <c r="K909" s="31">
        <v>12251.075568820301</v>
      </c>
      <c r="L909" s="31">
        <v>2689.6247706264999</v>
      </c>
    </row>
    <row r="910" spans="1:12" ht="14.25">
      <c r="A910" s="33">
        <v>36077</v>
      </c>
      <c r="B910" s="37">
        <v>1236.93</v>
      </c>
      <c r="C910" s="31">
        <v>32.2310479684295</v>
      </c>
      <c r="D910" s="31">
        <v>3.5970064914464999</v>
      </c>
      <c r="E910" s="31" t="e">
        <f>COUNTIF(#REF!,"&lt;"&amp;C910)/COUNTA(#REF!)</f>
        <v>#REF!</v>
      </c>
      <c r="F910" s="31">
        <v>626.01320315820305</v>
      </c>
      <c r="G910" s="31">
        <v>3.3974288401676298</v>
      </c>
      <c r="H910" s="31">
        <v>0.21082834223341901</v>
      </c>
      <c r="I910" s="31">
        <v>2.2314048088210798</v>
      </c>
      <c r="J910" s="31">
        <v>9.4482337494291588</v>
      </c>
      <c r="K910" s="31">
        <v>12329.699437813601</v>
      </c>
      <c r="L910" s="31">
        <v>2707.0930855632</v>
      </c>
    </row>
    <row r="911" spans="1:12" ht="14.25">
      <c r="A911" s="33">
        <v>36080</v>
      </c>
      <c r="B911" s="37">
        <v>1247.1500000000001</v>
      </c>
      <c r="C911" s="31">
        <v>32.526507397817603</v>
      </c>
      <c r="D911" s="31">
        <v>3.6308542345283299</v>
      </c>
      <c r="E911" s="31" t="e">
        <f>COUNTIF(#REF!,"&lt;"&amp;C911)/COUNTA(#REF!)</f>
        <v>#REF!</v>
      </c>
      <c r="F911" s="31">
        <v>629.46231171554905</v>
      </c>
      <c r="G911" s="31">
        <v>3.4292694728803101</v>
      </c>
      <c r="H911" s="31">
        <v>0.21079220606475099</v>
      </c>
      <c r="I911" s="31">
        <v>2.23102234401733</v>
      </c>
      <c r="J911" s="31">
        <v>9.4482337494291588</v>
      </c>
      <c r="K911" s="31">
        <v>12445.102207587501</v>
      </c>
      <c r="L911" s="31">
        <v>2727.5471873544002</v>
      </c>
    </row>
    <row r="912" spans="1:12" ht="14.25">
      <c r="A912" s="33">
        <v>36081</v>
      </c>
      <c r="B912" s="37">
        <v>1244.07</v>
      </c>
      <c r="C912" s="31">
        <v>32.484360624640402</v>
      </c>
      <c r="D912" s="31">
        <v>3.62160849004679</v>
      </c>
      <c r="E912" s="31" t="e">
        <f>COUNTIF(#REF!,"&lt;"&amp;C912)/COUNTA(#REF!)</f>
        <v>#REF!</v>
      </c>
      <c r="F912" s="31">
        <v>692.580998314971</v>
      </c>
      <c r="G912" s="31">
        <v>3.42102298694028</v>
      </c>
      <c r="H912" s="31">
        <v>0.210615188826144</v>
      </c>
      <c r="I912" s="31">
        <v>2.2291487955499498</v>
      </c>
      <c r="J912" s="31">
        <v>9.4482337494291588</v>
      </c>
      <c r="K912" s="31">
        <v>12413.361476234801</v>
      </c>
      <c r="L912" s="31">
        <v>2723.8773567025</v>
      </c>
    </row>
    <row r="913" spans="1:12" ht="14.25">
      <c r="A913" s="33">
        <v>36082</v>
      </c>
      <c r="B913" s="37">
        <v>1240.5999999999999</v>
      </c>
      <c r="C913" s="31">
        <v>32.371875983630503</v>
      </c>
      <c r="D913" s="31">
        <v>3.6151808637557501</v>
      </c>
      <c r="E913" s="31" t="e">
        <f>COUNTIF(#REF!,"&lt;"&amp;C913)/COUNTA(#REF!)</f>
        <v>#REF!</v>
      </c>
      <c r="F913" s="31">
        <v>662.22884301033105</v>
      </c>
      <c r="G913" s="31">
        <v>3.4075982683723001</v>
      </c>
      <c r="H913" s="31">
        <v>0.210857611780325</v>
      </c>
      <c r="I913" s="31">
        <v>2.22620120080393</v>
      </c>
      <c r="J913" s="31">
        <v>9.471633188598549</v>
      </c>
      <c r="K913" s="31">
        <v>12402.2986127031</v>
      </c>
      <c r="L913" s="31">
        <v>2722.7660627169003</v>
      </c>
    </row>
    <row r="914" spans="1:12" ht="14.25">
      <c r="A914" s="33">
        <v>36083</v>
      </c>
      <c r="B914" s="37">
        <v>1254.81</v>
      </c>
      <c r="C914" s="31">
        <v>32.762034923071297</v>
      </c>
      <c r="D914" s="31">
        <v>3.6567235222884</v>
      </c>
      <c r="E914" s="31" t="e">
        <f>COUNTIF(#REF!,"&lt;"&amp;C914)/COUNTA(#REF!)</f>
        <v>#REF!</v>
      </c>
      <c r="F914" s="31">
        <v>673.26599039383598</v>
      </c>
      <c r="G914" s="31">
        <v>3.4471476393241698</v>
      </c>
      <c r="H914" s="31">
        <v>0.210857611780325</v>
      </c>
      <c r="I914" s="31">
        <v>2.22620120080393</v>
      </c>
      <c r="J914" s="31">
        <v>9.471633188598549</v>
      </c>
      <c r="K914" s="31">
        <v>12546.2147238953</v>
      </c>
      <c r="L914" s="31">
        <v>2751.3068254346999</v>
      </c>
    </row>
    <row r="915" spans="1:12" ht="14.25">
      <c r="A915" s="33">
        <v>36084</v>
      </c>
      <c r="B915" s="37">
        <v>1251.53</v>
      </c>
      <c r="C915" s="31">
        <v>32.718379357288697</v>
      </c>
      <c r="D915" s="31">
        <v>3.6491809722878998</v>
      </c>
      <c r="E915" s="31" t="e">
        <f>COUNTIF(#REF!,"&lt;"&amp;C915)/COUNTA(#REF!)</f>
        <v>#REF!</v>
      </c>
      <c r="F915" s="31">
        <v>674.30072296104004</v>
      </c>
      <c r="G915" s="31">
        <v>3.4392272359658098</v>
      </c>
      <c r="H915" s="31">
        <v>0.210696734713928</v>
      </c>
      <c r="I915" s="31">
        <v>2.2251028948485398</v>
      </c>
      <c r="J915" s="31">
        <v>9.46907827057003</v>
      </c>
      <c r="K915" s="31">
        <v>12519.9396072894</v>
      </c>
      <c r="L915" s="31">
        <v>2745.972087912</v>
      </c>
    </row>
    <row r="916" spans="1:12" ht="14.25">
      <c r="A916" s="33">
        <v>36087</v>
      </c>
      <c r="B916" s="37">
        <v>1246.24</v>
      </c>
      <c r="C916" s="31">
        <v>32.572023416216602</v>
      </c>
      <c r="D916" s="31">
        <v>3.63170493182017</v>
      </c>
      <c r="E916" s="31" t="e">
        <f>COUNTIF(#REF!,"&lt;"&amp;C916)/COUNTA(#REF!)</f>
        <v>#REF!</v>
      </c>
      <c r="F916" s="31">
        <v>693.27082002643999</v>
      </c>
      <c r="G916" s="31">
        <v>3.4211087672222802</v>
      </c>
      <c r="H916" s="31">
        <v>0.210696734713928</v>
      </c>
      <c r="I916" s="31">
        <v>2.2251028948485398</v>
      </c>
      <c r="J916" s="31">
        <v>9.46907827057003</v>
      </c>
      <c r="K916" s="31">
        <v>12460.331291840001</v>
      </c>
      <c r="L916" s="31">
        <v>2733.3751830155998</v>
      </c>
    </row>
    <row r="917" spans="1:12" ht="14.25">
      <c r="A917" s="33">
        <v>36088</v>
      </c>
      <c r="B917" s="37">
        <v>1243.6500000000001</v>
      </c>
      <c r="C917" s="31">
        <v>32.488884985124201</v>
      </c>
      <c r="D917" s="31">
        <v>3.6226206986465601</v>
      </c>
      <c r="E917" s="31" t="e">
        <f>COUNTIF(#REF!,"&lt;"&amp;C917)/COUNTA(#REF!)</f>
        <v>#REF!</v>
      </c>
      <c r="F917" s="31">
        <v>672.23125782663305</v>
      </c>
      <c r="G917" s="31">
        <v>3.4136614945110901</v>
      </c>
      <c r="H917" s="31">
        <v>0.21062003402759699</v>
      </c>
      <c r="I917" s="31">
        <v>2.2242928826790398</v>
      </c>
      <c r="J917" s="31">
        <v>9.46907827057003</v>
      </c>
      <c r="K917" s="31">
        <v>12429.405282431899</v>
      </c>
      <c r="L917" s="31">
        <v>2729.3172992512</v>
      </c>
    </row>
    <row r="918" spans="1:12" ht="14.25">
      <c r="A918" s="33">
        <v>36089</v>
      </c>
      <c r="B918" s="37">
        <v>1207.83</v>
      </c>
      <c r="C918" s="31">
        <v>31.6417680962387</v>
      </c>
      <c r="D918" s="31">
        <v>3.5339341234424202</v>
      </c>
      <c r="E918" s="31" t="e">
        <f>COUNTIF(#REF!,"&lt;"&amp;C918)/COUNTA(#REF!)</f>
        <v>#REF!</v>
      </c>
      <c r="F918" s="31">
        <v>638.08508310891295</v>
      </c>
      <c r="G918" s="31">
        <v>3.3272530621009802</v>
      </c>
      <c r="H918" s="31">
        <v>0.21037351137159699</v>
      </c>
      <c r="I918" s="31">
        <v>2.2184493225414501</v>
      </c>
      <c r="J918" s="31">
        <v>9.4829081392129009</v>
      </c>
      <c r="K918" s="31">
        <v>12132.724672813501</v>
      </c>
      <c r="L918" s="31">
        <v>2665.7870243437001</v>
      </c>
    </row>
    <row r="919" spans="1:12" ht="14.25">
      <c r="A919" s="33">
        <v>36090</v>
      </c>
      <c r="B919" s="37">
        <v>1216.0899999999999</v>
      </c>
      <c r="C919" s="31">
        <v>31.822041217026101</v>
      </c>
      <c r="D919" s="31">
        <v>3.55752072728031</v>
      </c>
      <c r="E919" s="31" t="e">
        <f>COUNTIF(#REF!,"&lt;"&amp;C919)/COUNTA(#REF!)</f>
        <v>#REF!</v>
      </c>
      <c r="F919" s="31">
        <v>652.22642819402904</v>
      </c>
      <c r="G919" s="31">
        <v>3.34939345560145</v>
      </c>
      <c r="H919" s="31">
        <v>0.210338351627051</v>
      </c>
      <c r="I919" s="31">
        <v>2.2180785528995899</v>
      </c>
      <c r="J919" s="31">
        <v>9.4829081392129009</v>
      </c>
      <c r="K919" s="31">
        <v>12213.9034644648</v>
      </c>
      <c r="L919" s="31">
        <v>2684.8118805436998</v>
      </c>
    </row>
    <row r="920" spans="1:12" ht="14.25">
      <c r="A920" s="33">
        <v>36091</v>
      </c>
      <c r="B920" s="37">
        <v>1217.43</v>
      </c>
      <c r="C920" s="31">
        <v>31.851780957183099</v>
      </c>
      <c r="D920" s="31">
        <v>3.5594723882483699</v>
      </c>
      <c r="E920" s="31" t="e">
        <f>COUNTIF(#REF!,"&lt;"&amp;C920)/COUNTA(#REF!)</f>
        <v>#REF!</v>
      </c>
      <c r="F920" s="31">
        <v>637.740172253178</v>
      </c>
      <c r="G920" s="31">
        <v>3.3514364381787201</v>
      </c>
      <c r="H920" s="31">
        <v>0.21028358488052601</v>
      </c>
      <c r="I920" s="31">
        <v>2.2175010217696798</v>
      </c>
      <c r="J920" s="31">
        <v>9.4829081392129009</v>
      </c>
      <c r="K920" s="31">
        <v>12220.8396875378</v>
      </c>
      <c r="L920" s="31">
        <v>2689.5031215663003</v>
      </c>
    </row>
    <row r="921" spans="1:12" ht="14.25">
      <c r="A921" s="33">
        <v>36094</v>
      </c>
      <c r="B921" s="37">
        <v>1208.27</v>
      </c>
      <c r="C921" s="31">
        <v>31.589665152566099</v>
      </c>
      <c r="D921" s="31">
        <v>3.5323648344559699</v>
      </c>
      <c r="E921" s="31" t="e">
        <f>COUNTIF(#REF!,"&lt;"&amp;C921)/COUNTA(#REF!)</f>
        <v>#REF!</v>
      </c>
      <c r="F921" s="31">
        <v>633.25633112862897</v>
      </c>
      <c r="G921" s="31">
        <v>3.3254169383263101</v>
      </c>
      <c r="H921" s="31">
        <v>0.21028358488052601</v>
      </c>
      <c r="I921" s="31">
        <v>2.2175010217696798</v>
      </c>
      <c r="J921" s="31">
        <v>9.4829081392129009</v>
      </c>
      <c r="K921" s="31">
        <v>12128.0360833627</v>
      </c>
      <c r="L921" s="31">
        <v>2669.8463624741003</v>
      </c>
    </row>
    <row r="922" spans="1:12" ht="14.25">
      <c r="A922" s="33">
        <v>36095</v>
      </c>
      <c r="B922" s="37">
        <v>1216.79</v>
      </c>
      <c r="C922" s="31">
        <v>31.815284401250398</v>
      </c>
      <c r="D922" s="31">
        <v>3.5569766046826401</v>
      </c>
      <c r="E922" s="31" t="e">
        <f>COUNTIF(#REF!,"&lt;"&amp;C922)/COUNTA(#REF!)</f>
        <v>#REF!</v>
      </c>
      <c r="F922" s="31">
        <v>636.01561797450495</v>
      </c>
      <c r="G922" s="31">
        <v>3.3485689767762299</v>
      </c>
      <c r="H922" s="31">
        <v>0.21028358488052601</v>
      </c>
      <c r="I922" s="31">
        <v>2.2175010217696798</v>
      </c>
      <c r="J922" s="31">
        <v>9.4829081392129009</v>
      </c>
      <c r="K922" s="31">
        <v>12213.7010609138</v>
      </c>
      <c r="L922" s="31">
        <v>2691.7119639695002</v>
      </c>
    </row>
    <row r="923" spans="1:12" ht="14.25">
      <c r="A923" s="33">
        <v>36096</v>
      </c>
      <c r="B923" s="37">
        <v>1225.93</v>
      </c>
      <c r="C923" s="31">
        <v>32.055164222819101</v>
      </c>
      <c r="D923" s="31">
        <v>3.5850403573012799</v>
      </c>
      <c r="E923" s="31" t="e">
        <f>COUNTIF(#REF!,"&lt;"&amp;C923)/COUNTA(#REF!)</f>
        <v>#REF!</v>
      </c>
      <c r="F923" s="31">
        <v>631.87668770569098</v>
      </c>
      <c r="G923" s="31">
        <v>3.3743029069796302</v>
      </c>
      <c r="H923" s="31">
        <v>0.210303793466348</v>
      </c>
      <c r="I923" s="31">
        <v>2.2146667447422099</v>
      </c>
      <c r="J923" s="31">
        <v>9.4959566248793994</v>
      </c>
      <c r="K923" s="31">
        <v>12321.940097654198</v>
      </c>
      <c r="L923" s="31">
        <v>2720.5712682879998</v>
      </c>
    </row>
    <row r="924" spans="1:12" ht="14.25">
      <c r="A924" s="33">
        <v>36097</v>
      </c>
      <c r="B924" s="37">
        <v>1216.76</v>
      </c>
      <c r="C924" s="31">
        <v>31.813727973225902</v>
      </c>
      <c r="D924" s="31">
        <v>3.5555732339207</v>
      </c>
      <c r="E924" s="31" t="e">
        <f>COUNTIF(#REF!,"&lt;"&amp;C924)/COUNTA(#REF!)</f>
        <v>#REF!</v>
      </c>
      <c r="F924" s="31">
        <v>641.189280810524</v>
      </c>
      <c r="G924" s="31">
        <v>3.3472330801614198</v>
      </c>
      <c r="H924" s="31">
        <v>0.210303793466348</v>
      </c>
      <c r="I924" s="31">
        <v>2.2146667447422099</v>
      </c>
      <c r="J924" s="31">
        <v>9.4959566248793994</v>
      </c>
      <c r="K924" s="31">
        <v>12220.309300757401</v>
      </c>
      <c r="L924" s="31">
        <v>2702.2045894569001</v>
      </c>
    </row>
    <row r="925" spans="1:12" ht="14.25">
      <c r="A925" s="33">
        <v>36098</v>
      </c>
      <c r="B925" s="37">
        <v>1217.32</v>
      </c>
      <c r="C925" s="31">
        <v>31.814376996980901</v>
      </c>
      <c r="D925" s="31">
        <v>3.5550207926827602</v>
      </c>
      <c r="E925" s="31" t="e">
        <f>COUNTIF(#REF!,"&lt;"&amp;C925)/COUNTA(#REF!)</f>
        <v>#REF!</v>
      </c>
      <c r="F925" s="31">
        <v>638.77490482038195</v>
      </c>
      <c r="G925" s="31">
        <v>3.3478406482179799</v>
      </c>
      <c r="H925" s="31">
        <v>0.210303793466348</v>
      </c>
      <c r="I925" s="31">
        <v>2.2146667447422099</v>
      </c>
      <c r="J925" s="31">
        <v>9.4959566248793994</v>
      </c>
      <c r="K925" s="31">
        <v>12217.9049395315</v>
      </c>
      <c r="L925" s="31">
        <v>2710.3074731418001</v>
      </c>
    </row>
    <row r="926" spans="1:12" ht="14.25">
      <c r="A926" s="33">
        <v>36101</v>
      </c>
      <c r="B926" s="37">
        <v>1223.48</v>
      </c>
      <c r="C926" s="31">
        <v>31.980800297380402</v>
      </c>
      <c r="D926" s="31">
        <v>3.5723413772367398</v>
      </c>
      <c r="E926" s="31" t="e">
        <f>COUNTIF(#REF!,"&lt;"&amp;C926)/COUNTA(#REF!)</f>
        <v>#REF!</v>
      </c>
      <c r="F926" s="31">
        <v>657.40009103004695</v>
      </c>
      <c r="G926" s="31">
        <v>3.3643093052624802</v>
      </c>
      <c r="H926" s="31">
        <v>0.210303793466348</v>
      </c>
      <c r="I926" s="31">
        <v>2.2146667447422099</v>
      </c>
      <c r="J926" s="31">
        <v>9.4959566248793994</v>
      </c>
      <c r="K926" s="31">
        <v>12277.6991743377</v>
      </c>
      <c r="L926" s="31">
        <v>2726.9314161356001</v>
      </c>
    </row>
    <row r="927" spans="1:12" ht="14.25">
      <c r="A927" s="33">
        <v>36102</v>
      </c>
      <c r="B927" s="37">
        <v>1236.8699999999999</v>
      </c>
      <c r="C927" s="31">
        <v>32.354076176735298</v>
      </c>
      <c r="D927" s="31">
        <v>3.6136291488727901</v>
      </c>
      <c r="E927" s="31" t="e">
        <f>COUNTIF(#REF!,"&lt;"&amp;C927)/COUNTA(#REF!)</f>
        <v>#REF!</v>
      </c>
      <c r="F927" s="31">
        <v>660.50428873165799</v>
      </c>
      <c r="G927" s="31">
        <v>3.4030617900565199</v>
      </c>
      <c r="H927" s="31">
        <v>0.210267052755577</v>
      </c>
      <c r="I927" s="31">
        <v>2.2142798357426901</v>
      </c>
      <c r="J927" s="31">
        <v>9.4959566248793994</v>
      </c>
      <c r="K927" s="31">
        <v>12419.120041391001</v>
      </c>
      <c r="L927" s="31">
        <v>2755.4149924765998</v>
      </c>
    </row>
    <row r="928" spans="1:12" ht="14.25">
      <c r="A928" s="33">
        <v>36103</v>
      </c>
      <c r="B928" s="37">
        <v>1235.8</v>
      </c>
      <c r="C928" s="31">
        <v>32.329018461140898</v>
      </c>
      <c r="D928" s="31">
        <v>3.6115778223994099</v>
      </c>
      <c r="E928" s="31" t="e">
        <f>COUNTIF(#REF!,"&lt;"&amp;C928)/COUNTA(#REF!)</f>
        <v>#REF!</v>
      </c>
      <c r="F928" s="31">
        <v>675.68036638397803</v>
      </c>
      <c r="G928" s="31">
        <v>3.3962988007332702</v>
      </c>
      <c r="H928" s="31">
        <v>0.210115135284629</v>
      </c>
      <c r="I928" s="31">
        <v>2.21138335810996</v>
      </c>
      <c r="J928" s="31">
        <v>9.5015246684415491</v>
      </c>
      <c r="K928" s="31">
        <v>12424.153118709299</v>
      </c>
      <c r="L928" s="31">
        <v>2755.2581060553002</v>
      </c>
    </row>
    <row r="929" spans="1:12" ht="14.25">
      <c r="A929" s="33">
        <v>36104</v>
      </c>
      <c r="B929" s="37">
        <v>1253.28</v>
      </c>
      <c r="C929" s="31">
        <v>32.840139884681101</v>
      </c>
      <c r="D929" s="31">
        <v>3.66428773749948</v>
      </c>
      <c r="E929" s="31" t="e">
        <f>COUNTIF(#REF!,"&lt;"&amp;C929)/COUNTA(#REF!)</f>
        <v>#REF!</v>
      </c>
      <c r="F929" s="31">
        <v>710.86127366890196</v>
      </c>
      <c r="G929" s="31">
        <v>3.4465925503305002</v>
      </c>
      <c r="H929" s="31">
        <v>0.21007397976365</v>
      </c>
      <c r="I929" s="31">
        <v>2.2109502116159501</v>
      </c>
      <c r="J929" s="31">
        <v>9.5015246684415491</v>
      </c>
      <c r="K929" s="31">
        <v>12605.483693119199</v>
      </c>
      <c r="L929" s="31">
        <v>2796.5338794009999</v>
      </c>
    </row>
    <row r="930" spans="1:12" ht="14.25">
      <c r="A930" s="33">
        <v>36105</v>
      </c>
      <c r="B930" s="37">
        <v>1259.77</v>
      </c>
      <c r="C930" s="31">
        <v>33.027495471277902</v>
      </c>
      <c r="D930" s="31">
        <v>3.6827060617412202</v>
      </c>
      <c r="E930" s="31" t="e">
        <f>COUNTIF(#REF!,"&lt;"&amp;C930)/COUNTA(#REF!)</f>
        <v>#REF!</v>
      </c>
      <c r="F930" s="31">
        <v>719.13913420653103</v>
      </c>
      <c r="G930" s="31">
        <v>3.4636910220842401</v>
      </c>
      <c r="H930" s="31">
        <v>0.21005693922200999</v>
      </c>
      <c r="I930" s="31">
        <v>2.2107708662768202</v>
      </c>
      <c r="J930" s="31">
        <v>9.5015246684415491</v>
      </c>
      <c r="K930" s="31">
        <v>12668.859861683301</v>
      </c>
      <c r="L930" s="31">
        <v>2814.7047144591997</v>
      </c>
    </row>
    <row r="931" spans="1:12" ht="14.25">
      <c r="A931" s="33">
        <v>36108</v>
      </c>
      <c r="B931" s="37">
        <v>1283.1199999999999</v>
      </c>
      <c r="C931" s="31">
        <v>33.657494977568199</v>
      </c>
      <c r="D931" s="31">
        <v>3.7524748176148899</v>
      </c>
      <c r="E931" s="31" t="e">
        <f>COUNTIF(#REF!,"&lt;"&amp;C931)/COUNTA(#REF!)</f>
        <v>#REF!</v>
      </c>
      <c r="F931" s="31">
        <v>726.03735132122199</v>
      </c>
      <c r="G931" s="31">
        <v>3.5292692002762101</v>
      </c>
      <c r="H931" s="31">
        <v>0.21005693922200999</v>
      </c>
      <c r="I931" s="31">
        <v>2.2107708662768202</v>
      </c>
      <c r="J931" s="31">
        <v>9.5015246684415491</v>
      </c>
      <c r="K931" s="31">
        <v>12908.528528538998</v>
      </c>
      <c r="L931" s="31">
        <v>2869.8747892330998</v>
      </c>
    </row>
    <row r="932" spans="1:12" ht="14.25">
      <c r="A932" s="33">
        <v>36109</v>
      </c>
      <c r="B932" s="37">
        <v>1286.56</v>
      </c>
      <c r="C932" s="31">
        <v>33.7223480619963</v>
      </c>
      <c r="D932" s="31">
        <v>3.76088617511975</v>
      </c>
      <c r="E932" s="31" t="e">
        <f>COUNTIF(#REF!,"&lt;"&amp;C932)/COUNTA(#REF!)</f>
        <v>#REF!</v>
      </c>
      <c r="F932" s="31">
        <v>736.38467699325895</v>
      </c>
      <c r="G932" s="31">
        <v>3.5378145020027398</v>
      </c>
      <c r="H932" s="31">
        <v>0.21005693922200999</v>
      </c>
      <c r="I932" s="31">
        <v>2.2107708662768202</v>
      </c>
      <c r="J932" s="31">
        <v>9.5015246684415491</v>
      </c>
      <c r="K932" s="31">
        <v>12937.280684175401</v>
      </c>
      <c r="L932" s="31">
        <v>2881.6726149212</v>
      </c>
    </row>
    <row r="933" spans="1:12" ht="14.25">
      <c r="A933" s="33">
        <v>36110</v>
      </c>
      <c r="B933" s="37">
        <v>1286.2</v>
      </c>
      <c r="C933" s="31">
        <v>33.745596785308102</v>
      </c>
      <c r="D933" s="31">
        <v>3.7654277290773002</v>
      </c>
      <c r="E933" s="31" t="e">
        <f>COUNTIF(#REF!,"&lt;"&amp;C933)/COUNTA(#REF!)</f>
        <v>#REF!</v>
      </c>
      <c r="F933" s="31">
        <v>741.90325068501102</v>
      </c>
      <c r="G933" s="31">
        <v>3.540850475159</v>
      </c>
      <c r="H933" s="31">
        <v>0.21012075173873301</v>
      </c>
      <c r="I933" s="31">
        <v>2.2090476469049198</v>
      </c>
      <c r="J933" s="31">
        <v>9.5118252443821607</v>
      </c>
      <c r="K933" s="31">
        <v>12961.1227649473</v>
      </c>
      <c r="L933" s="31">
        <v>2884.5001664228002</v>
      </c>
    </row>
    <row r="934" spans="1:12" ht="14.25">
      <c r="A934" s="33">
        <v>36111</v>
      </c>
      <c r="B934" s="37">
        <v>1282.99</v>
      </c>
      <c r="C934" s="31">
        <v>33.656589794505997</v>
      </c>
      <c r="D934" s="31">
        <v>3.7577734050901399</v>
      </c>
      <c r="E934" s="31" t="e">
        <f>COUNTIF(#REF!,"&lt;"&amp;C934)/COUNTA(#REF!)</f>
        <v>#REF!</v>
      </c>
      <c r="F934" s="31">
        <v>717.41457992785797</v>
      </c>
      <c r="G934" s="31">
        <v>3.5342439011512798</v>
      </c>
      <c r="H934" s="31">
        <v>0.21012075173873301</v>
      </c>
      <c r="I934" s="31">
        <v>2.2090476469049198</v>
      </c>
      <c r="J934" s="31">
        <v>9.5118252443821607</v>
      </c>
      <c r="K934" s="31">
        <v>12935.112820951599</v>
      </c>
      <c r="L934" s="31">
        <v>2872.7957277624</v>
      </c>
    </row>
    <row r="935" spans="1:12" ht="14.25">
      <c r="A935" s="33">
        <v>36112</v>
      </c>
      <c r="B935" s="37">
        <v>1282.51</v>
      </c>
      <c r="C935" s="31">
        <v>33.625405334998703</v>
      </c>
      <c r="D935" s="31">
        <v>3.7547174624259299</v>
      </c>
      <c r="E935" s="31" t="e">
        <f>COUNTIF(#REF!,"&lt;"&amp;C935)/COUNTA(#REF!)</f>
        <v>#REF!</v>
      </c>
      <c r="F935" s="31">
        <v>730.17628159003698</v>
      </c>
      <c r="G935" s="31">
        <v>3.5308303817087299</v>
      </c>
      <c r="H935" s="31">
        <v>0.20999185170196599</v>
      </c>
      <c r="I935" s="31">
        <v>2.2076924912596598</v>
      </c>
      <c r="J935" s="31">
        <v>9.5118252443821607</v>
      </c>
      <c r="K935" s="31">
        <v>12924.833178725501</v>
      </c>
      <c r="L935" s="31">
        <v>2871.9185880555001</v>
      </c>
    </row>
    <row r="936" spans="1:12" ht="14.25">
      <c r="A936" s="33">
        <v>36115</v>
      </c>
      <c r="B936" s="37">
        <v>1293.74</v>
      </c>
      <c r="C936" s="31">
        <v>33.925572724855897</v>
      </c>
      <c r="D936" s="31">
        <v>3.7861451501147401</v>
      </c>
      <c r="E936" s="31" t="e">
        <f>COUNTIF(#REF!,"&lt;"&amp;C936)/COUNTA(#REF!)</f>
        <v>#REF!</v>
      </c>
      <c r="F936" s="31">
        <v>735.349944426055</v>
      </c>
      <c r="G936" s="31">
        <v>3.5606595757121902</v>
      </c>
      <c r="H936" s="31">
        <v>0.20999185170196599</v>
      </c>
      <c r="I936" s="31">
        <v>2.2076924912596598</v>
      </c>
      <c r="J936" s="31">
        <v>9.5118252443821607</v>
      </c>
      <c r="K936" s="31">
        <v>13032.3909433146</v>
      </c>
      <c r="L936" s="31">
        <v>2901.6435868378003</v>
      </c>
    </row>
    <row r="937" spans="1:12" ht="14.25">
      <c r="A937" s="33">
        <v>36116</v>
      </c>
      <c r="B937" s="37">
        <v>1290.5999999999999</v>
      </c>
      <c r="C937" s="31">
        <v>33.854680604010397</v>
      </c>
      <c r="D937" s="31">
        <v>3.7763371225544802</v>
      </c>
      <c r="E937" s="31" t="e">
        <f>COUNTIF(#REF!,"&lt;"&amp;C937)/COUNTA(#REF!)</f>
        <v>#REF!</v>
      </c>
      <c r="F937" s="31">
        <v>717.41457992785797</v>
      </c>
      <c r="G937" s="31">
        <v>3.5511749740707201</v>
      </c>
      <c r="H937" s="31">
        <v>0.20999185170196599</v>
      </c>
      <c r="I937" s="31">
        <v>2.2076924912596598</v>
      </c>
      <c r="J937" s="31">
        <v>9.5118252443821607</v>
      </c>
      <c r="K937" s="31">
        <v>12998.439750984098</v>
      </c>
      <c r="L937" s="31">
        <v>2892.5416293778999</v>
      </c>
    </row>
    <row r="938" spans="1:12" ht="14.25">
      <c r="A938" s="33">
        <v>36117</v>
      </c>
      <c r="B938" s="37">
        <v>1285.5</v>
      </c>
      <c r="C938" s="31">
        <v>33.703900785546701</v>
      </c>
      <c r="D938" s="31">
        <v>3.7599769427705398</v>
      </c>
      <c r="E938" s="31" t="e">
        <f>COUNTIF(#REF!,"&lt;"&amp;C938)/COUNTA(#REF!)</f>
        <v>#REF!</v>
      </c>
      <c r="F938" s="31">
        <v>707.06725425582204</v>
      </c>
      <c r="G938" s="31">
        <v>3.5358310323167199</v>
      </c>
      <c r="H938" s="31">
        <v>0.209961055388733</v>
      </c>
      <c r="I938" s="31">
        <v>2.2073687225565801</v>
      </c>
      <c r="J938" s="31">
        <v>9.5118252443821607</v>
      </c>
      <c r="K938" s="31">
        <v>12942.326460533101</v>
      </c>
      <c r="L938" s="31">
        <v>2883.5237811615998</v>
      </c>
    </row>
    <row r="939" spans="1:12" ht="14.25">
      <c r="A939" s="33">
        <v>36118</v>
      </c>
      <c r="B939" s="37">
        <v>1275.6099999999999</v>
      </c>
      <c r="C939" s="31">
        <v>33.495743418465601</v>
      </c>
      <c r="D939" s="31">
        <v>3.7440779292638902</v>
      </c>
      <c r="E939" s="31" t="e">
        <f>COUNTIF(#REF!,"&lt;"&amp;C939)/COUNTA(#REF!)</f>
        <v>#REF!</v>
      </c>
      <c r="F939" s="31">
        <v>698.78939371819297</v>
      </c>
      <c r="G939" s="31">
        <v>3.5189893899916398</v>
      </c>
      <c r="H939" s="31">
        <v>0.21033858683269499</v>
      </c>
      <c r="I939" s="31">
        <v>2.2060582593497</v>
      </c>
      <c r="J939" s="31">
        <v>9.5345889412140306</v>
      </c>
      <c r="K939" s="31">
        <v>12897.986950909901</v>
      </c>
      <c r="L939" s="31">
        <v>2877.2083516062999</v>
      </c>
    </row>
    <row r="940" spans="1:12" ht="14.25">
      <c r="A940" s="33">
        <v>36119</v>
      </c>
      <c r="B940" s="37">
        <v>1275.3699999999999</v>
      </c>
      <c r="C940" s="31">
        <v>33.472531901131703</v>
      </c>
      <c r="D940" s="31">
        <v>3.7413870276597101</v>
      </c>
      <c r="E940" s="31" t="e">
        <f>COUNTIF(#REF!,"&lt;"&amp;C940)/COUNTA(#REF!)</f>
        <v>#REF!</v>
      </c>
      <c r="F940" s="31">
        <v>703.61814569847695</v>
      </c>
      <c r="G940" s="31">
        <v>3.51641251369327</v>
      </c>
      <c r="H940" s="31">
        <v>0.21033858683269499</v>
      </c>
      <c r="I940" s="31">
        <v>2.2060582593497</v>
      </c>
      <c r="J940" s="31">
        <v>9.5345889412140306</v>
      </c>
      <c r="K940" s="31">
        <v>12888.714381441001</v>
      </c>
      <c r="L940" s="31">
        <v>2878.2689690345001</v>
      </c>
    </row>
    <row r="941" spans="1:12" ht="14.25">
      <c r="A941" s="33">
        <v>36122</v>
      </c>
      <c r="B941" s="37">
        <v>1273.79</v>
      </c>
      <c r="C941" s="31">
        <v>33.4332657822548</v>
      </c>
      <c r="D941" s="31">
        <v>3.7343032628367001</v>
      </c>
      <c r="E941" s="31" t="e">
        <f>COUNTIF(#REF!,"&lt;"&amp;C941)/COUNTA(#REF!)</f>
        <v>#REF!</v>
      </c>
      <c r="F941" s="31">
        <v>725.00261875401895</v>
      </c>
      <c r="G941" s="31">
        <v>3.50887294976744</v>
      </c>
      <c r="H941" s="31">
        <v>0.21033858683269499</v>
      </c>
      <c r="I941" s="31">
        <v>2.2060582593497</v>
      </c>
      <c r="J941" s="31">
        <v>9.5345889412140306</v>
      </c>
      <c r="K941" s="31">
        <v>12864.094006430902</v>
      </c>
      <c r="L941" s="31">
        <v>2875.2051331655998</v>
      </c>
    </row>
    <row r="942" spans="1:12" ht="14.25">
      <c r="A942" s="33">
        <v>36123</v>
      </c>
      <c r="B942" s="37">
        <v>1278.92</v>
      </c>
      <c r="C942" s="31">
        <v>33.582757275940402</v>
      </c>
      <c r="D942" s="31">
        <v>3.7508419433940601</v>
      </c>
      <c r="E942" s="31" t="e">
        <f>COUNTIF(#REF!,"&lt;"&amp;C942)/COUNTA(#REF!)</f>
        <v>#REF!</v>
      </c>
      <c r="F942" s="31">
        <v>723.96788618681501</v>
      </c>
      <c r="G942" s="31">
        <v>3.5243311941807902</v>
      </c>
      <c r="H942" s="31">
        <v>0.21029230474404301</v>
      </c>
      <c r="I942" s="31">
        <v>2.2055728468275899</v>
      </c>
      <c r="J942" s="31">
        <v>9.5345889412140306</v>
      </c>
      <c r="K942" s="31">
        <v>12920.5193956697</v>
      </c>
      <c r="L942" s="31">
        <v>2889.1373965273997</v>
      </c>
    </row>
    <row r="943" spans="1:12" ht="14.25">
      <c r="A943" s="33">
        <v>36124</v>
      </c>
      <c r="B943" s="37">
        <v>1263.8499999999999</v>
      </c>
      <c r="C943" s="31">
        <v>33.185332158566098</v>
      </c>
      <c r="D943" s="31">
        <v>3.7079406950524398</v>
      </c>
      <c r="E943" s="31" t="e">
        <f>COUNTIF(#REF!,"&lt;"&amp;C943)/COUNTA(#REF!)</f>
        <v>#REF!</v>
      </c>
      <c r="F943" s="31">
        <v>718.44931249506203</v>
      </c>
      <c r="G943" s="31">
        <v>3.4840288159889101</v>
      </c>
      <c r="H943" s="31">
        <v>0.21029230474404301</v>
      </c>
      <c r="I943" s="31">
        <v>2.2055728468275899</v>
      </c>
      <c r="J943" s="31">
        <v>9.5345889412140306</v>
      </c>
      <c r="K943" s="31">
        <v>12772.874389141001</v>
      </c>
      <c r="L943" s="31">
        <v>2851.2144653017999</v>
      </c>
    </row>
    <row r="944" spans="1:12" ht="14.25">
      <c r="A944" s="33">
        <v>36125</v>
      </c>
      <c r="B944" s="37">
        <v>1252.82</v>
      </c>
      <c r="C944" s="31">
        <v>32.9184280229302</v>
      </c>
      <c r="D944" s="31">
        <v>3.6785145854151802</v>
      </c>
      <c r="E944" s="31" t="e">
        <f>COUNTIF(#REF!,"&lt;"&amp;C944)/COUNTA(#REF!)</f>
        <v>#REF!</v>
      </c>
      <c r="F944" s="31">
        <v>720.86368848520397</v>
      </c>
      <c r="G944" s="31">
        <v>3.45463646824077</v>
      </c>
      <c r="H944" s="31">
        <v>0.21027978870346001</v>
      </c>
      <c r="I944" s="31">
        <v>2.2043727430065299</v>
      </c>
      <c r="J944" s="31">
        <v>9.5392119763131102</v>
      </c>
      <c r="K944" s="31">
        <v>12674.005710176001</v>
      </c>
      <c r="L944" s="31">
        <v>2830.6421438054999</v>
      </c>
    </row>
    <row r="945" spans="1:12" ht="14.25">
      <c r="A945" s="33">
        <v>36126</v>
      </c>
      <c r="B945" s="37">
        <v>1245.08</v>
      </c>
      <c r="C945" s="31">
        <v>32.709213687936597</v>
      </c>
      <c r="D945" s="31">
        <v>3.6534819184980298</v>
      </c>
      <c r="E945" s="31" t="e">
        <f>COUNTIF(#REF!,"&lt;"&amp;C945)/COUNTA(#REF!)</f>
        <v>#REF!</v>
      </c>
      <c r="F945" s="31">
        <v>700.16903714113096</v>
      </c>
      <c r="G945" s="31">
        <v>3.4314078336082501</v>
      </c>
      <c r="H945" s="31">
        <v>0.21027978870346001</v>
      </c>
      <c r="I945" s="31">
        <v>2.2043727430065299</v>
      </c>
      <c r="J945" s="31">
        <v>9.5392119763131102</v>
      </c>
      <c r="K945" s="31">
        <v>12589.292633536799</v>
      </c>
      <c r="L945" s="31">
        <v>2815.3886575771999</v>
      </c>
    </row>
    <row r="946" spans="1:12" ht="14.25">
      <c r="A946" s="33">
        <v>36129</v>
      </c>
      <c r="B946" s="37">
        <v>1247.42</v>
      </c>
      <c r="C946" s="31">
        <v>32.787216478111397</v>
      </c>
      <c r="D946" s="31">
        <v>3.6613599698605999</v>
      </c>
      <c r="E946" s="31" t="e">
        <f>COUNTIF(#REF!,"&lt;"&amp;C946)/COUNTA(#REF!)</f>
        <v>#REF!</v>
      </c>
      <c r="F946" s="31">
        <v>692.580998314971</v>
      </c>
      <c r="G946" s="31">
        <v>3.4386099419766798</v>
      </c>
      <c r="H946" s="31">
        <v>0.21027978870346001</v>
      </c>
      <c r="I946" s="31">
        <v>2.2043727430065299</v>
      </c>
      <c r="J946" s="31">
        <v>9.5392119763131102</v>
      </c>
      <c r="K946" s="31">
        <v>12615.3561424698</v>
      </c>
      <c r="L946" s="31">
        <v>2821.4189656118001</v>
      </c>
    </row>
    <row r="947" spans="1:12" ht="14.25">
      <c r="A947" s="33">
        <v>36130</v>
      </c>
      <c r="B947" s="37">
        <v>1234.3599999999999</v>
      </c>
      <c r="C947" s="31">
        <v>32.450764825539402</v>
      </c>
      <c r="D947" s="31">
        <v>3.6236905456348301</v>
      </c>
      <c r="E947" s="31" t="e">
        <f>COUNTIF(#REF!,"&lt;"&amp;C947)/COUNTA(#REF!)</f>
        <v>#REF!</v>
      </c>
      <c r="F947" s="31">
        <v>685.33787034454599</v>
      </c>
      <c r="G947" s="31">
        <v>3.4023092111532001</v>
      </c>
      <c r="H947" s="31">
        <v>0.21027978870346001</v>
      </c>
      <c r="I947" s="31">
        <v>2.2043727430065299</v>
      </c>
      <c r="J947" s="31">
        <v>9.5392119763131102</v>
      </c>
      <c r="K947" s="31">
        <v>12484.155823928</v>
      </c>
      <c r="L947" s="31">
        <v>2792.3959586935998</v>
      </c>
    </row>
    <row r="948" spans="1:12" ht="14.25">
      <c r="A948" s="33">
        <v>36131</v>
      </c>
      <c r="B948" s="37">
        <v>1236.97</v>
      </c>
      <c r="C948" s="31">
        <v>32.521240165529598</v>
      </c>
      <c r="D948" s="31">
        <v>3.63100423692299</v>
      </c>
      <c r="E948" s="31" t="e">
        <f>COUNTIF(#REF!,"&lt;"&amp;C948)/COUNTA(#REF!)</f>
        <v>#REF!</v>
      </c>
      <c r="F948" s="31">
        <v>692.23608745923696</v>
      </c>
      <c r="G948" s="31">
        <v>3.40785446924595</v>
      </c>
      <c r="H948" s="31">
        <v>0.21027978870346001</v>
      </c>
      <c r="I948" s="31">
        <v>2.2043727430065299</v>
      </c>
      <c r="J948" s="31">
        <v>9.5392119763131102</v>
      </c>
      <c r="K948" s="31">
        <v>12509.313438673502</v>
      </c>
      <c r="L948" s="31">
        <v>2799.0395379185998</v>
      </c>
    </row>
    <row r="949" spans="1:12" ht="14.25">
      <c r="A949" s="33">
        <v>36132</v>
      </c>
      <c r="B949" s="37">
        <v>1232.51</v>
      </c>
      <c r="C949" s="31">
        <v>32.432938335678401</v>
      </c>
      <c r="D949" s="31">
        <v>3.6231386697172598</v>
      </c>
      <c r="E949" s="31" t="e">
        <f>COUNTIF(#REF!,"&lt;"&amp;C949)/COUNTA(#REF!)</f>
        <v>#REF!</v>
      </c>
      <c r="F949" s="31">
        <v>664.64321900047298</v>
      </c>
      <c r="G949" s="31">
        <v>3.39723977012593</v>
      </c>
      <c r="H949" s="31">
        <v>0.20977190716181801</v>
      </c>
      <c r="I949" s="31">
        <v>2.1962071850383902</v>
      </c>
      <c r="J949" s="31">
        <v>9.5515536325937003</v>
      </c>
      <c r="K949" s="31">
        <v>12487.6283016173</v>
      </c>
      <c r="L949" s="31">
        <v>2794.1330734684002</v>
      </c>
    </row>
    <row r="950" spans="1:12" ht="14.25">
      <c r="A950" s="33">
        <v>36133</v>
      </c>
      <c r="B950" s="37">
        <v>1219.2</v>
      </c>
      <c r="C950" s="31">
        <v>32.0915767757932</v>
      </c>
      <c r="D950" s="31">
        <v>3.58380269113179</v>
      </c>
      <c r="E950" s="31" t="e">
        <f>COUNTIF(#REF!,"&lt;"&amp;C950)/COUNTA(#REF!)</f>
        <v>#REF!</v>
      </c>
      <c r="F950" s="31">
        <v>658.08991274151595</v>
      </c>
      <c r="G950" s="31">
        <v>3.3617823612484701</v>
      </c>
      <c r="H950" s="31">
        <v>0.20969690034501401</v>
      </c>
      <c r="I950" s="31">
        <v>2.1954219010972702</v>
      </c>
      <c r="J950" s="31">
        <v>9.5515536325937003</v>
      </c>
      <c r="K950" s="31">
        <v>12351.647954690701</v>
      </c>
      <c r="L950" s="31">
        <v>2765.7382245199001</v>
      </c>
    </row>
    <row r="951" spans="1:12" ht="14.25">
      <c r="A951" s="33">
        <v>36136</v>
      </c>
      <c r="B951" s="37">
        <v>1209.54</v>
      </c>
      <c r="C951" s="31">
        <v>31.842153527789101</v>
      </c>
      <c r="D951" s="31">
        <v>3.5541641890553701</v>
      </c>
      <c r="E951" s="31" t="e">
        <f>COUNTIF(#REF!,"&lt;"&amp;C951)/COUNTA(#REF!)</f>
        <v>#REF!</v>
      </c>
      <c r="F951" s="31">
        <v>647.74258706948001</v>
      </c>
      <c r="G951" s="31">
        <v>3.3345891813146702</v>
      </c>
      <c r="H951" s="31">
        <v>0.20969690034501401</v>
      </c>
      <c r="I951" s="31">
        <v>2.1954219010972702</v>
      </c>
      <c r="J951" s="31">
        <v>9.5515536325937003</v>
      </c>
      <c r="K951" s="31">
        <v>12249.5165158895</v>
      </c>
      <c r="L951" s="31">
        <v>2742.9452583783</v>
      </c>
    </row>
    <row r="952" spans="1:12" ht="14.25">
      <c r="A952" s="33">
        <v>36137</v>
      </c>
      <c r="B952" s="37">
        <v>1223.26</v>
      </c>
      <c r="C952" s="31">
        <v>32.216893403698599</v>
      </c>
      <c r="D952" s="31">
        <v>3.5954689900504202</v>
      </c>
      <c r="E952" s="31" t="e">
        <f>COUNTIF(#REF!,"&lt;"&amp;C952)/COUNTA(#REF!)</f>
        <v>#REF!</v>
      </c>
      <c r="F952" s="31">
        <v>661.88393215459598</v>
      </c>
      <c r="G952" s="31">
        <v>3.3726942051853301</v>
      </c>
      <c r="H952" s="31">
        <v>0.20969690034501401</v>
      </c>
      <c r="I952" s="31">
        <v>2.1954219010972702</v>
      </c>
      <c r="J952" s="31">
        <v>9.5515536325937003</v>
      </c>
      <c r="K952" s="31">
        <v>12391.692867248501</v>
      </c>
      <c r="L952" s="31">
        <v>2771.3771319539001</v>
      </c>
    </row>
    <row r="953" spans="1:12" ht="14.25">
      <c r="A953" s="33">
        <v>36138</v>
      </c>
      <c r="B953" s="37">
        <v>1224.0899999999999</v>
      </c>
      <c r="C953" s="31">
        <v>32.244938255615303</v>
      </c>
      <c r="D953" s="31">
        <v>3.5981130965557901</v>
      </c>
      <c r="E953" s="31" t="e">
        <f>COUNTIF(#REF!,"&lt;"&amp;C953)/COUNTA(#REF!)</f>
        <v>#REF!</v>
      </c>
      <c r="F953" s="31">
        <v>673.61090124957104</v>
      </c>
      <c r="G953" s="31">
        <v>3.3733570703151998</v>
      </c>
      <c r="H953" s="31">
        <v>0.20969690034501401</v>
      </c>
      <c r="I953" s="31">
        <v>2.1954219010972702</v>
      </c>
      <c r="J953" s="31">
        <v>9.5515536325937003</v>
      </c>
      <c r="K953" s="31">
        <v>12400.431148271202</v>
      </c>
      <c r="L953" s="31">
        <v>2769.0175428490002</v>
      </c>
    </row>
    <row r="954" spans="1:12" ht="14.25">
      <c r="A954" s="33">
        <v>36139</v>
      </c>
      <c r="B954" s="37">
        <v>1204.6400000000001</v>
      </c>
      <c r="C954" s="31">
        <v>31.749765855420801</v>
      </c>
      <c r="D954" s="31">
        <v>3.5440229229365299</v>
      </c>
      <c r="E954" s="31" t="e">
        <f>COUNTIF(#REF!,"&lt;"&amp;C954)/COUNTA(#REF!)</f>
        <v>#REF!</v>
      </c>
      <c r="F954" s="31">
        <v>655.33062589563997</v>
      </c>
      <c r="G954" s="31">
        <v>3.3211439558367699</v>
      </c>
      <c r="H954" s="31">
        <v>0.20972100383334599</v>
      </c>
      <c r="I954" s="31">
        <v>2.193126079712</v>
      </c>
      <c r="J954" s="31">
        <v>9.5626514942946486</v>
      </c>
      <c r="K954" s="31">
        <v>12219.001925438899</v>
      </c>
      <c r="L954" s="31">
        <v>2726.7996207281999</v>
      </c>
    </row>
    <row r="955" spans="1:12" ht="14.25">
      <c r="A955" s="33">
        <v>36140</v>
      </c>
      <c r="B955" s="37">
        <v>1214.21</v>
      </c>
      <c r="C955" s="31">
        <v>32.0019699670815</v>
      </c>
      <c r="D955" s="31">
        <v>3.5725163593676301</v>
      </c>
      <c r="E955" s="31" t="e">
        <f>COUNTIF(#REF!,"&lt;"&amp;C955)/COUNTA(#REF!)</f>
        <v>#REF!</v>
      </c>
      <c r="F955" s="31">
        <v>678.09474237411996</v>
      </c>
      <c r="G955" s="31">
        <v>3.3469944844785799</v>
      </c>
      <c r="H955" s="31">
        <v>0.20972100383334599</v>
      </c>
      <c r="I955" s="31">
        <v>2.193126079712</v>
      </c>
      <c r="J955" s="31">
        <v>9.5626514942946486</v>
      </c>
      <c r="K955" s="31">
        <v>12317.1203920559</v>
      </c>
      <c r="L955" s="31">
        <v>2748.8080647596998</v>
      </c>
    </row>
    <row r="956" spans="1:12" ht="14.25">
      <c r="A956" s="33">
        <v>36143</v>
      </c>
      <c r="B956" s="37">
        <v>1196.3</v>
      </c>
      <c r="C956" s="31">
        <v>31.526083935479399</v>
      </c>
      <c r="D956" s="31">
        <v>3.5203809896464899</v>
      </c>
      <c r="E956" s="31" t="e">
        <f>COUNTIF(#REF!,"&lt;"&amp;C956)/COUNTA(#REF!)</f>
        <v>#REF!</v>
      </c>
      <c r="F956" s="31">
        <v>672.92107953810205</v>
      </c>
      <c r="G956" s="31">
        <v>3.2981815762128299</v>
      </c>
      <c r="H956" s="31">
        <v>0.20972100383334599</v>
      </c>
      <c r="I956" s="31">
        <v>2.193126079712</v>
      </c>
      <c r="J956" s="31">
        <v>9.5626514942946486</v>
      </c>
      <c r="K956" s="31">
        <v>12137.1339174153</v>
      </c>
      <c r="L956" s="31">
        <v>2707.5274052387999</v>
      </c>
    </row>
    <row r="957" spans="1:12" ht="14.25">
      <c r="A957" s="33">
        <v>36144</v>
      </c>
      <c r="B957" s="37">
        <v>1194.8399999999999</v>
      </c>
      <c r="C957" s="31">
        <v>31.495579291138</v>
      </c>
      <c r="D957" s="31">
        <v>3.5158741296773601</v>
      </c>
      <c r="E957" s="31" t="e">
        <f>COUNTIF(#REF!,"&lt;"&amp;C957)/COUNTA(#REF!)</f>
        <v>#REF!</v>
      </c>
      <c r="F957" s="31">
        <v>692.580998314971</v>
      </c>
      <c r="G957" s="31">
        <v>3.2928293379095801</v>
      </c>
      <c r="H957" s="31">
        <v>0.20972100383334599</v>
      </c>
      <c r="I957" s="31">
        <v>2.193126079712</v>
      </c>
      <c r="J957" s="31">
        <v>9.5626514942946486</v>
      </c>
      <c r="K957" s="31">
        <v>12121.6100596905</v>
      </c>
      <c r="L957" s="31">
        <v>2702.8389780469001</v>
      </c>
    </row>
    <row r="958" spans="1:12" ht="14.25">
      <c r="A958" s="33">
        <v>36145</v>
      </c>
      <c r="B958" s="37">
        <v>1183.06</v>
      </c>
      <c r="C958" s="31">
        <v>31.191118271948199</v>
      </c>
      <c r="D958" s="31">
        <v>3.48200099608693</v>
      </c>
      <c r="E958" s="31" t="e">
        <f>COUNTIF(#REF!,"&lt;"&amp;C958)/COUNTA(#REF!)</f>
        <v>#REF!</v>
      </c>
      <c r="F958" s="31">
        <v>683.95822692160698</v>
      </c>
      <c r="G958" s="31">
        <v>3.26171255614589</v>
      </c>
      <c r="H958" s="31">
        <v>0.20970183842557699</v>
      </c>
      <c r="I958" s="31">
        <v>2.19292566032225</v>
      </c>
      <c r="J958" s="31">
        <v>9.5626514942946486</v>
      </c>
      <c r="K958" s="31">
        <v>12004.9360130641</v>
      </c>
      <c r="L958" s="31">
        <v>2676.864001934</v>
      </c>
    </row>
    <row r="959" spans="1:12" ht="14.25">
      <c r="A959" s="33">
        <v>36146</v>
      </c>
      <c r="B959" s="37">
        <v>1160.0899999999999</v>
      </c>
      <c r="C959" s="31">
        <v>30.603633718679699</v>
      </c>
      <c r="D959" s="31">
        <v>3.4170752734134502</v>
      </c>
      <c r="E959" s="31" t="e">
        <f>COUNTIF(#REF!,"&lt;"&amp;C959)/COUNTA(#REF!)</f>
        <v>#REF!</v>
      </c>
      <c r="F959" s="31">
        <v>665.33304071194198</v>
      </c>
      <c r="G959" s="31">
        <v>3.19861095450955</v>
      </c>
      <c r="H959" s="31">
        <v>0.209613682772925</v>
      </c>
      <c r="I959" s="31">
        <v>2.1904865165421401</v>
      </c>
      <c r="J959" s="31">
        <v>9.5692751902357003</v>
      </c>
      <c r="K959" s="31">
        <v>11786.021172041399</v>
      </c>
      <c r="L959" s="31">
        <v>2630.3247128164999</v>
      </c>
    </row>
    <row r="960" spans="1:12" ht="14.25">
      <c r="A960" s="33">
        <v>36147</v>
      </c>
      <c r="B960" s="37">
        <v>1155.92</v>
      </c>
      <c r="C960" s="31">
        <v>30.533576558028798</v>
      </c>
      <c r="D960" s="31">
        <v>3.40819075142818</v>
      </c>
      <c r="E960" s="31" t="e">
        <f>COUNTIF(#REF!,"&lt;"&amp;C960)/COUNTA(#REF!)</f>
        <v>#REF!</v>
      </c>
      <c r="F960" s="31">
        <v>664.64321900047298</v>
      </c>
      <c r="G960" s="31">
        <v>3.1894234385395399</v>
      </c>
      <c r="H960" s="31">
        <v>0.20901191024665799</v>
      </c>
      <c r="I960" s="31">
        <v>2.1841979260866999</v>
      </c>
      <c r="J960" s="31">
        <v>9.5692751902357003</v>
      </c>
      <c r="K960" s="31">
        <v>11755.372798226799</v>
      </c>
      <c r="L960" s="31">
        <v>2626.9810695350002</v>
      </c>
    </row>
    <row r="961" spans="1:12" ht="14.25">
      <c r="A961" s="33">
        <v>36150</v>
      </c>
      <c r="B961" s="37">
        <v>1154.43</v>
      </c>
      <c r="C961" s="31">
        <v>30.494088242949999</v>
      </c>
      <c r="D961" s="31">
        <v>3.4024834850593102</v>
      </c>
      <c r="E961" s="31" t="e">
        <f>COUNTIF(#REF!,"&lt;"&amp;C961)/COUNTA(#REF!)</f>
        <v>#REF!</v>
      </c>
      <c r="F961" s="31">
        <v>667.40250584634896</v>
      </c>
      <c r="G961" s="31">
        <v>3.1828375432878402</v>
      </c>
      <c r="H961" s="31">
        <v>0.20901191024665799</v>
      </c>
      <c r="I961" s="31">
        <v>2.1841979260866999</v>
      </c>
      <c r="J961" s="31">
        <v>9.5692751902357003</v>
      </c>
      <c r="K961" s="31">
        <v>11735.467180541002</v>
      </c>
      <c r="L961" s="31">
        <v>2629.6253471116001</v>
      </c>
    </row>
    <row r="962" spans="1:12" ht="14.25">
      <c r="A962" s="33">
        <v>36151</v>
      </c>
      <c r="B962" s="37">
        <v>1185.97</v>
      </c>
      <c r="C962" s="31">
        <v>31.336217634746902</v>
      </c>
      <c r="D962" s="31">
        <v>3.4969546008168502</v>
      </c>
      <c r="E962" s="31" t="e">
        <f>COUNTIF(#REF!,"&lt;"&amp;C962)/COUNTA(#REF!)</f>
        <v>#REF!</v>
      </c>
      <c r="F962" s="31">
        <v>692.92590917070595</v>
      </c>
      <c r="G962" s="31">
        <v>3.2724516917697799</v>
      </c>
      <c r="H962" s="31">
        <v>0.20893320018752201</v>
      </c>
      <c r="I962" s="31">
        <v>2.1833753971326302</v>
      </c>
      <c r="J962" s="31">
        <v>9.5692751902357003</v>
      </c>
      <c r="K962" s="31">
        <v>12061.678566043702</v>
      </c>
      <c r="L962" s="31">
        <v>2710.8374848038002</v>
      </c>
    </row>
    <row r="963" spans="1:12" ht="14.25">
      <c r="A963" s="33">
        <v>36152</v>
      </c>
      <c r="B963" s="37">
        <v>1172.51</v>
      </c>
      <c r="C963" s="31">
        <v>30.996832908237199</v>
      </c>
      <c r="D963" s="31">
        <v>3.45988384550391</v>
      </c>
      <c r="E963" s="31" t="e">
        <f>COUNTIF(#REF!,"&lt;"&amp;C963)/COUNTA(#REF!)</f>
        <v>#REF!</v>
      </c>
      <c r="F963" s="31">
        <v>681.198940075731</v>
      </c>
      <c r="G963" s="31">
        <v>3.2376451936783601</v>
      </c>
      <c r="H963" s="31">
        <v>0.20886741196915701</v>
      </c>
      <c r="I963" s="31">
        <v>2.1826879028652102</v>
      </c>
      <c r="J963" s="31">
        <v>9.5692751902357003</v>
      </c>
      <c r="K963" s="31">
        <v>11933.7497419178</v>
      </c>
      <c r="L963" s="31">
        <v>2683.4084128842001</v>
      </c>
    </row>
    <row r="964" spans="1:12" ht="14.25">
      <c r="A964" s="33">
        <v>36153</v>
      </c>
      <c r="B964" s="37">
        <v>1168.98</v>
      </c>
      <c r="C964" s="31">
        <v>30.946088676915299</v>
      </c>
      <c r="D964" s="31">
        <v>3.4547762072230399</v>
      </c>
      <c r="E964" s="31" t="e">
        <f>COUNTIF(#REF!,"&lt;"&amp;C964)/COUNTA(#REF!)</f>
        <v>#REF!</v>
      </c>
      <c r="F964" s="31">
        <v>694.99537430511305</v>
      </c>
      <c r="G964" s="31">
        <v>3.23018166450957</v>
      </c>
      <c r="H964" s="31">
        <v>0.208789879128571</v>
      </c>
      <c r="I964" s="31">
        <v>2.1801862384597901</v>
      </c>
      <c r="J964" s="31">
        <v>9.5766992491463299</v>
      </c>
      <c r="K964" s="31">
        <v>11924.8445942165</v>
      </c>
      <c r="L964" s="31">
        <v>2681.8252779940999</v>
      </c>
    </row>
    <row r="965" spans="1:12" ht="14.25">
      <c r="A965" s="33">
        <v>36154</v>
      </c>
      <c r="B965" s="37">
        <v>1173.9100000000001</v>
      </c>
      <c r="C965" s="31">
        <v>31.168441433557401</v>
      </c>
      <c r="D965" s="31">
        <v>3.4790591388868402</v>
      </c>
      <c r="E965" s="31" t="e">
        <f>COUNTIF(#REF!,"&lt;"&amp;C965)/COUNTA(#REF!)</f>
        <v>#REF!</v>
      </c>
      <c r="F965" s="31">
        <v>696.71992858378599</v>
      </c>
      <c r="G965" s="31">
        <v>3.2535690723773198</v>
      </c>
      <c r="H965" s="31">
        <v>0.208563286471144</v>
      </c>
      <c r="I965" s="31">
        <v>2.1778201554124701</v>
      </c>
      <c r="J965" s="31">
        <v>9.5766992491463299</v>
      </c>
      <c r="K965" s="31">
        <v>12008.230599798</v>
      </c>
      <c r="L965" s="31">
        <v>2694.6945915910997</v>
      </c>
    </row>
    <row r="966" spans="1:12" ht="14.25">
      <c r="A966" s="33">
        <v>36157</v>
      </c>
      <c r="B966" s="37">
        <v>1159.94</v>
      </c>
      <c r="C966" s="31">
        <v>30.8111143875091</v>
      </c>
      <c r="D966" s="31">
        <v>3.43928153540462</v>
      </c>
      <c r="E966" s="31" t="e">
        <f>COUNTIF(#REF!,"&lt;"&amp;C966)/COUNTA(#REF!)</f>
        <v>#REF!</v>
      </c>
      <c r="F966" s="31">
        <v>679.47438579705795</v>
      </c>
      <c r="G966" s="31">
        <v>3.2169434055475601</v>
      </c>
      <c r="H966" s="31">
        <v>0.20847357779843501</v>
      </c>
      <c r="I966" s="31">
        <v>2.17688341645498</v>
      </c>
      <c r="J966" s="31">
        <v>9.5766992491463299</v>
      </c>
      <c r="K966" s="31">
        <v>11871.327092065601</v>
      </c>
      <c r="L966" s="31">
        <v>2666.5164945686997</v>
      </c>
    </row>
    <row r="967" spans="1:12" ht="14.25">
      <c r="A967" s="33">
        <v>36158</v>
      </c>
      <c r="B967" s="37">
        <v>1142.73</v>
      </c>
      <c r="C967" s="31">
        <v>30.364087588905601</v>
      </c>
      <c r="D967" s="31">
        <v>3.3905104141162599</v>
      </c>
      <c r="E967" s="31" t="e">
        <f>COUNTIF(#REF!,"&lt;"&amp;C967)/COUNTA(#REF!)</f>
        <v>#REF!</v>
      </c>
      <c r="F967" s="31">
        <v>665.67795156767602</v>
      </c>
      <c r="G967" s="31">
        <v>3.1714375015907801</v>
      </c>
      <c r="H967" s="31">
        <v>0.20847357779843501</v>
      </c>
      <c r="I967" s="31">
        <v>2.17688341645498</v>
      </c>
      <c r="J967" s="31">
        <v>9.5766992491463299</v>
      </c>
      <c r="K967" s="31">
        <v>11702.543214306699</v>
      </c>
      <c r="L967" s="31">
        <v>2625.1295271572999</v>
      </c>
    </row>
    <row r="968" spans="1:12" ht="14.25">
      <c r="A968" s="33">
        <v>36159</v>
      </c>
      <c r="B968" s="37">
        <v>1148.26</v>
      </c>
      <c r="C968" s="31">
        <v>30.5195594407759</v>
      </c>
      <c r="D968" s="31">
        <v>3.4080208923194002</v>
      </c>
      <c r="E968" s="31" t="e">
        <f>COUNTIF(#REF!,"&lt;"&amp;C968)/COUNTA(#REF!)</f>
        <v>#REF!</v>
      </c>
      <c r="F968" s="31">
        <v>688.09715719042197</v>
      </c>
      <c r="G968" s="31">
        <v>3.1882076342774699</v>
      </c>
      <c r="H968" s="31">
        <v>0.20847357779843501</v>
      </c>
      <c r="I968" s="31">
        <v>2.17688341645498</v>
      </c>
      <c r="J968" s="31">
        <v>9.5766992491463299</v>
      </c>
      <c r="K968" s="31">
        <v>11762.556320026599</v>
      </c>
      <c r="L968" s="31">
        <v>2639.0344951491002</v>
      </c>
    </row>
    <row r="969" spans="1:12" ht="14.25">
      <c r="A969" s="33">
        <v>36160</v>
      </c>
      <c r="B969" s="37">
        <v>1146.7</v>
      </c>
      <c r="C969" s="31">
        <v>30.476051175762802</v>
      </c>
      <c r="D969" s="31">
        <v>3.0369324130517099</v>
      </c>
      <c r="E969" s="31" t="e">
        <f>COUNTIF(#REF!,"&lt;"&amp;C969)/COUNTA(#REF!)</f>
        <v>#REF!</v>
      </c>
      <c r="F969" s="31">
        <v>683.26840521013798</v>
      </c>
      <c r="G969" s="31">
        <v>3.1825617109162598</v>
      </c>
      <c r="H969" s="31">
        <v>0.20847357779843501</v>
      </c>
      <c r="I969" s="31">
        <v>2.4430431313393801</v>
      </c>
      <c r="J969" s="31">
        <v>8.5333564161898892</v>
      </c>
      <c r="K969" s="31">
        <v>11742.3924698351</v>
      </c>
      <c r="L969" s="31">
        <v>2639.1269183677</v>
      </c>
    </row>
    <row r="970" spans="1:12" ht="14.25">
      <c r="A970" s="33">
        <v>36164</v>
      </c>
      <c r="B970" s="37">
        <v>1125.82</v>
      </c>
      <c r="C970" s="31">
        <v>29.9277649142097</v>
      </c>
      <c r="D970" s="31">
        <v>2.9825888979230299</v>
      </c>
      <c r="E970" s="31" t="e">
        <f>COUNTIF(#REF!,"&lt;"&amp;C970)/COUNTA(#REF!)</f>
        <v>#REF!</v>
      </c>
      <c r="F970" s="31">
        <v>678.78456408558895</v>
      </c>
      <c r="G970" s="31">
        <v>3.1255559339303902</v>
      </c>
      <c r="H970" s="31">
        <v>0.20841838298995999</v>
      </c>
      <c r="I970" s="31">
        <v>2.4423963189272002</v>
      </c>
      <c r="J970" s="31">
        <v>8.5333564161898892</v>
      </c>
      <c r="K970" s="31">
        <v>11532.239085048201</v>
      </c>
      <c r="L970" s="31">
        <v>2593.6949212560003</v>
      </c>
    </row>
    <row r="971" spans="1:12" ht="14.25">
      <c r="A971" s="33">
        <v>36165</v>
      </c>
      <c r="B971" s="37">
        <v>1119.97</v>
      </c>
      <c r="C971" s="31">
        <v>29.777899067299298</v>
      </c>
      <c r="D971" s="31">
        <v>2.9673196159535702</v>
      </c>
      <c r="E971" s="31" t="e">
        <f>COUNTIF(#REF!,"&lt;"&amp;C971)/COUNTA(#REF!)</f>
        <v>#REF!</v>
      </c>
      <c r="F971" s="31">
        <v>688.09715719042197</v>
      </c>
      <c r="G971" s="31">
        <v>3.1091811921883901</v>
      </c>
      <c r="H971" s="31">
        <v>0.20831378148360599</v>
      </c>
      <c r="I971" s="31">
        <v>2.44117052334042</v>
      </c>
      <c r="J971" s="31">
        <v>8.5333564161898892</v>
      </c>
      <c r="K971" s="31">
        <v>11473.103717182599</v>
      </c>
      <c r="L971" s="31">
        <v>2582.25051786522</v>
      </c>
    </row>
    <row r="972" spans="1:12" ht="14.25">
      <c r="A972" s="33">
        <v>36166</v>
      </c>
      <c r="B972" s="37">
        <v>1132.5899999999999</v>
      </c>
      <c r="C972" s="31">
        <v>30.0916694804583</v>
      </c>
      <c r="D972" s="31">
        <v>2.99908167429246</v>
      </c>
      <c r="E972" s="31" t="e">
        <f>COUNTIF(#REF!,"&lt;"&amp;C972)/COUNTA(#REF!)</f>
        <v>#REF!</v>
      </c>
      <c r="F972" s="31">
        <v>693.96064173790899</v>
      </c>
      <c r="G972" s="31">
        <v>3.1432103112114498</v>
      </c>
      <c r="H972" s="31">
        <v>0.20831378148360599</v>
      </c>
      <c r="I972" s="31">
        <v>2.44117052334042</v>
      </c>
      <c r="J972" s="31">
        <v>8.5333564161898892</v>
      </c>
      <c r="K972" s="31">
        <v>11595.940841714098</v>
      </c>
      <c r="L972" s="31">
        <v>2614.5090844871202</v>
      </c>
    </row>
    <row r="973" spans="1:12" ht="14.25">
      <c r="A973" s="33">
        <v>36167</v>
      </c>
      <c r="B973" s="37">
        <v>1137.73</v>
      </c>
      <c r="C973" s="31">
        <v>30.234684734703698</v>
      </c>
      <c r="D973" s="31">
        <v>3.0130821837870498</v>
      </c>
      <c r="E973" s="31" t="e">
        <f>COUNTIF(#REF!,"&lt;"&amp;C973)/COUNTA(#REF!)</f>
        <v>#REF!</v>
      </c>
      <c r="F973" s="31">
        <v>688.09715719042197</v>
      </c>
      <c r="G973" s="31">
        <v>3.15766981142353</v>
      </c>
      <c r="H973" s="31">
        <v>0.20840279309920401</v>
      </c>
      <c r="I973" s="31">
        <v>2.4417622353684099</v>
      </c>
      <c r="J973" s="31">
        <v>8.5349339129147612</v>
      </c>
      <c r="K973" s="31">
        <v>11672.0511354919</v>
      </c>
      <c r="L973" s="31">
        <v>2637.3013102036198</v>
      </c>
    </row>
    <row r="974" spans="1:12" ht="14.25">
      <c r="A974" s="33">
        <v>36168</v>
      </c>
      <c r="B974" s="37">
        <v>1168.81</v>
      </c>
      <c r="C974" s="31">
        <v>31.060186595523</v>
      </c>
      <c r="D974" s="31">
        <v>3.0952473767620599</v>
      </c>
      <c r="E974" s="31" t="e">
        <f>COUNTIF(#REF!,"&lt;"&amp;C974)/COUNTA(#REF!)</f>
        <v>#REF!</v>
      </c>
      <c r="F974" s="31">
        <v>706.72234340008799</v>
      </c>
      <c r="G974" s="31">
        <v>3.2434946773235001</v>
      </c>
      <c r="H974" s="31">
        <v>0.20836922401420799</v>
      </c>
      <c r="I974" s="31">
        <v>2.4413689214266898</v>
      </c>
      <c r="J974" s="31">
        <v>8.5349339129147612</v>
      </c>
      <c r="K974" s="31">
        <v>11990.3366641636</v>
      </c>
      <c r="L974" s="31">
        <v>2707.9358083031202</v>
      </c>
    </row>
    <row r="975" spans="1:12" ht="14.25">
      <c r="A975" s="33">
        <v>36171</v>
      </c>
      <c r="B975" s="37">
        <v>1172.81</v>
      </c>
      <c r="C975" s="31">
        <v>31.1755426552782</v>
      </c>
      <c r="D975" s="31">
        <v>3.1065150792248</v>
      </c>
      <c r="E975" s="31" t="e">
        <f>COUNTIF(#REF!,"&lt;"&amp;C975)/COUNTA(#REF!)</f>
        <v>#REF!</v>
      </c>
      <c r="F975" s="31">
        <v>728.79663816709899</v>
      </c>
      <c r="G975" s="31">
        <v>3.2557534978783602</v>
      </c>
      <c r="H975" s="31">
        <v>0.20831419736055201</v>
      </c>
      <c r="I975" s="31">
        <v>2.44072419875845</v>
      </c>
      <c r="J975" s="31">
        <v>8.5349339129147612</v>
      </c>
      <c r="K975" s="31">
        <v>12033.8704337693</v>
      </c>
      <c r="L975" s="31">
        <v>2719.0064542006799</v>
      </c>
    </row>
    <row r="976" spans="1:12" ht="14.25">
      <c r="A976" s="33">
        <v>36172</v>
      </c>
      <c r="B976" s="37">
        <v>1158.8699999999999</v>
      </c>
      <c r="C976" s="31">
        <v>30.820593123251601</v>
      </c>
      <c r="D976" s="31">
        <v>3.06833711100722</v>
      </c>
      <c r="E976" s="31" t="e">
        <f>COUNTIF(#REF!,"&lt;"&amp;C976)/COUNTA(#REF!)</f>
        <v>#REF!</v>
      </c>
      <c r="F976" s="31">
        <v>711.89600623610602</v>
      </c>
      <c r="G976" s="31">
        <v>3.2159289747797302</v>
      </c>
      <c r="H976" s="31">
        <v>0.208274556433551</v>
      </c>
      <c r="I976" s="31">
        <v>2.4402597437620099</v>
      </c>
      <c r="J976" s="31">
        <v>8.5349339129147612</v>
      </c>
      <c r="K976" s="31">
        <v>11885.9475091246</v>
      </c>
      <c r="L976" s="31">
        <v>2692.0882311874798</v>
      </c>
    </row>
    <row r="977" spans="1:12" ht="14.25">
      <c r="A977" s="33">
        <v>36173</v>
      </c>
      <c r="B977" s="37">
        <v>1148.1500000000001</v>
      </c>
      <c r="C977" s="31">
        <v>30.5642236975781</v>
      </c>
      <c r="D977" s="31">
        <v>3.0385585947412199</v>
      </c>
      <c r="E977" s="31" t="e">
        <f>COUNTIF(#REF!,"&lt;"&amp;C977)/COUNTA(#REF!)</f>
        <v>#REF!</v>
      </c>
      <c r="F977" s="31">
        <v>706.72234340008799</v>
      </c>
      <c r="G977" s="31">
        <v>3.1839737752537598</v>
      </c>
      <c r="H977" s="31">
        <v>0.208274556433551</v>
      </c>
      <c r="I977" s="31">
        <v>2.4402597437620099</v>
      </c>
      <c r="J977" s="31">
        <v>8.5349339129147612</v>
      </c>
      <c r="K977" s="31">
        <v>11770.6392501806</v>
      </c>
      <c r="L977" s="31">
        <v>2667.0932306940799</v>
      </c>
    </row>
    <row r="978" spans="1:12" ht="14.25">
      <c r="A978" s="33">
        <v>36174</v>
      </c>
      <c r="B978" s="37">
        <v>1148.6600000000001</v>
      </c>
      <c r="C978" s="31">
        <v>30.586256695902001</v>
      </c>
      <c r="D978" s="31">
        <v>3.0372253414816401</v>
      </c>
      <c r="E978" s="31" t="e">
        <f>COUNTIF(#REF!,"&lt;"&amp;C978)/COUNTA(#REF!)</f>
        <v>#REF!</v>
      </c>
      <c r="F978" s="31">
        <v>715.00020393771695</v>
      </c>
      <c r="G978" s="31">
        <v>3.1829167695681999</v>
      </c>
      <c r="H978" s="31">
        <v>0.208274556433551</v>
      </c>
      <c r="I978" s="31">
        <v>2.4402597437620099</v>
      </c>
      <c r="J978" s="31">
        <v>8.5349339129147612</v>
      </c>
      <c r="K978" s="31">
        <v>11765.443133101799</v>
      </c>
      <c r="L978" s="31">
        <v>2671.1645127636198</v>
      </c>
    </row>
    <row r="979" spans="1:12" ht="14.25">
      <c r="A979" s="33">
        <v>36175</v>
      </c>
      <c r="B979" s="37">
        <v>1137.31</v>
      </c>
      <c r="C979" s="31">
        <v>30.318606130372</v>
      </c>
      <c r="D979" s="31">
        <v>3.0062883975781198</v>
      </c>
      <c r="E979" s="31" t="e">
        <f>COUNTIF(#REF!,"&lt;"&amp;C979)/COUNTA(#REF!)</f>
        <v>#REF!</v>
      </c>
      <c r="F979" s="31">
        <v>708.44689767876002</v>
      </c>
      <c r="G979" s="31">
        <v>3.1496674282792299</v>
      </c>
      <c r="H979" s="31">
        <v>0.208276645556082</v>
      </c>
      <c r="I979" s="31">
        <v>2.4405484842535099</v>
      </c>
      <c r="J979" s="31">
        <v>8.534009748213931</v>
      </c>
      <c r="K979" s="31">
        <v>11655.5046219782</v>
      </c>
      <c r="L979" s="31">
        <v>2648.4408226760002</v>
      </c>
    </row>
    <row r="980" spans="1:12" ht="14.25">
      <c r="A980" s="33">
        <v>36178</v>
      </c>
      <c r="B980" s="37">
        <v>1153.1199999999999</v>
      </c>
      <c r="C980" s="31">
        <v>30.603662544317402</v>
      </c>
      <c r="D980" s="31">
        <v>3.0450000021535999</v>
      </c>
      <c r="E980" s="31" t="e">
        <f>COUNTIF(#REF!,"&lt;"&amp;C980)/COUNTA(#REF!)</f>
        <v>#REF!</v>
      </c>
      <c r="F980" s="31">
        <v>64.357626110790704</v>
      </c>
      <c r="G980" s="31">
        <v>3.1838764156799999</v>
      </c>
      <c r="H980" s="31">
        <v>0.209187252139513</v>
      </c>
      <c r="I980" s="31">
        <v>2.43708107271949</v>
      </c>
      <c r="J980" s="31">
        <v>8.5835163417885489</v>
      </c>
      <c r="K980" s="31">
        <v>11814.895675359399</v>
      </c>
      <c r="L980" s="31">
        <v>2693.3283158273998</v>
      </c>
    </row>
    <row r="981" spans="1:12" ht="14.25">
      <c r="A981" s="33">
        <v>36179</v>
      </c>
      <c r="B981" s="37">
        <v>1158.55</v>
      </c>
      <c r="C981" s="31">
        <v>30.718246588330601</v>
      </c>
      <c r="D981" s="31">
        <v>3.0609083097518699</v>
      </c>
      <c r="E981" s="31" t="e">
        <f>COUNTIF(#REF!,"&lt;"&amp;C981)/COUNTA(#REF!)</f>
        <v>#REF!</v>
      </c>
      <c r="F981" s="31">
        <v>62.621053042953299</v>
      </c>
      <c r="G981" s="31">
        <v>3.1997405213472501</v>
      </c>
      <c r="H981" s="31">
        <v>0.209145209177164</v>
      </c>
      <c r="I981" s="31">
        <v>2.4355116711314801</v>
      </c>
      <c r="J981" s="31">
        <v>8.5873211636058286</v>
      </c>
      <c r="K981" s="31">
        <v>11882.363308731899</v>
      </c>
      <c r="L981" s="31">
        <v>2711.1395570461</v>
      </c>
    </row>
    <row r="982" spans="1:12" ht="14.25">
      <c r="A982" s="33">
        <v>36180</v>
      </c>
      <c r="B982" s="37">
        <v>1151.3699999999999</v>
      </c>
      <c r="C982" s="31">
        <v>30.509711144585701</v>
      </c>
      <c r="D982" s="31">
        <v>3.0416792896899598</v>
      </c>
      <c r="E982" s="31" t="e">
        <f>COUNTIF(#REF!,"&lt;"&amp;C982)/COUNTA(#REF!)</f>
        <v>#REF!</v>
      </c>
      <c r="F982" s="31">
        <v>62.080807342271903</v>
      </c>
      <c r="G982" s="31">
        <v>3.1802161188521398</v>
      </c>
      <c r="H982" s="31">
        <v>0.209145209177164</v>
      </c>
      <c r="I982" s="31">
        <v>2.4355116711314801</v>
      </c>
      <c r="J982" s="31">
        <v>8.5873211636058286</v>
      </c>
      <c r="K982" s="31">
        <v>11807.855985467901</v>
      </c>
      <c r="L982" s="31">
        <v>2690.69833898262</v>
      </c>
    </row>
    <row r="983" spans="1:12" ht="14.25">
      <c r="A983" s="33">
        <v>36181</v>
      </c>
      <c r="B983" s="37">
        <v>1158.5</v>
      </c>
      <c r="C983" s="31">
        <v>30.697526682540101</v>
      </c>
      <c r="D983" s="31">
        <v>3.0599831056722202</v>
      </c>
      <c r="E983" s="31" t="e">
        <f>COUNTIF(#REF!,"&lt;"&amp;C983)/COUNTA(#REF!)</f>
        <v>#REF!</v>
      </c>
      <c r="F983" s="31">
        <v>62.732249346962</v>
      </c>
      <c r="G983" s="31">
        <v>3.1990082406626899</v>
      </c>
      <c r="H983" s="31">
        <v>0.209145209177164</v>
      </c>
      <c r="I983" s="31">
        <v>2.4355116711314801</v>
      </c>
      <c r="J983" s="31">
        <v>8.5873211636058286</v>
      </c>
      <c r="K983" s="31">
        <v>11878.909439468602</v>
      </c>
      <c r="L983" s="31">
        <v>2709.1466402777201</v>
      </c>
    </row>
    <row r="984" spans="1:12" ht="14.25">
      <c r="A984" s="33">
        <v>36182</v>
      </c>
      <c r="B984" s="37">
        <v>1162.3499999999999</v>
      </c>
      <c r="C984" s="31">
        <v>30.8002094133697</v>
      </c>
      <c r="D984" s="31">
        <v>3.0721508806623499</v>
      </c>
      <c r="E984" s="31" t="e">
        <f>COUNTIF(#REF!,"&lt;"&amp;C984)/COUNTA(#REF!)</f>
        <v>#REF!</v>
      </c>
      <c r="F984" s="31">
        <v>63.788705086652598</v>
      </c>
      <c r="G984" s="31">
        <v>3.2106530420874702</v>
      </c>
      <c r="H984" s="31">
        <v>0.20923041841478801</v>
      </c>
      <c r="I984" s="31">
        <v>2.4355116711314801</v>
      </c>
      <c r="J984" s="31">
        <v>8.5908197811092606</v>
      </c>
      <c r="K984" s="31">
        <v>11926.062995327</v>
      </c>
      <c r="L984" s="31">
        <v>2710.7647106603399</v>
      </c>
    </row>
    <row r="985" spans="1:12" ht="14.25">
      <c r="A985" s="33">
        <v>36185</v>
      </c>
      <c r="B985" s="37">
        <v>1148.1199999999999</v>
      </c>
      <c r="C985" s="31">
        <v>30.409153295697099</v>
      </c>
      <c r="D985" s="31">
        <v>3.0345423778186098</v>
      </c>
      <c r="E985" s="31" t="e">
        <f>COUNTIF(#REF!,"&lt;"&amp;C985)/COUNTA(#REF!)</f>
        <v>#REF!</v>
      </c>
      <c r="F985" s="31">
        <v>61.378815283448397</v>
      </c>
      <c r="G985" s="31">
        <v>3.1715422017078398</v>
      </c>
      <c r="H985" s="31">
        <v>0.20923041841478801</v>
      </c>
      <c r="I985" s="31">
        <v>2.4355116711314801</v>
      </c>
      <c r="J985" s="31">
        <v>8.5908197811092606</v>
      </c>
      <c r="K985" s="31">
        <v>11780.097625226999</v>
      </c>
      <c r="L985" s="31">
        <v>2675.3988188592998</v>
      </c>
    </row>
    <row r="986" spans="1:12" ht="14.25">
      <c r="A986" s="33">
        <v>36186</v>
      </c>
      <c r="B986" s="37">
        <v>1138.21</v>
      </c>
      <c r="C986" s="31">
        <v>30.0279065463811</v>
      </c>
      <c r="D986" s="31">
        <v>3.0086847914675801</v>
      </c>
      <c r="E986" s="31" t="e">
        <f>COUNTIF(#REF!,"&lt;"&amp;C986)/COUNTA(#REF!)</f>
        <v>#REF!</v>
      </c>
      <c r="F986" s="31">
        <v>60.632686723432101</v>
      </c>
      <c r="G986" s="31">
        <v>3.14162568116895</v>
      </c>
      <c r="H986" s="31">
        <v>0.21008012708031701</v>
      </c>
      <c r="I986" s="31">
        <v>2.4355116711314801</v>
      </c>
      <c r="J986" s="31">
        <v>8.6257080830460193</v>
      </c>
      <c r="K986" s="31">
        <v>11679.733153031</v>
      </c>
      <c r="L986" s="31">
        <v>2652.61918318782</v>
      </c>
    </row>
    <row r="987" spans="1:12" ht="14.25">
      <c r="A987" s="33">
        <v>36187</v>
      </c>
      <c r="B987" s="37">
        <v>1146.49</v>
      </c>
      <c r="C987" s="31">
        <v>30.240820337021201</v>
      </c>
      <c r="D987" s="31">
        <v>3.0324165576993201</v>
      </c>
      <c r="E987" s="31" t="e">
        <f>COUNTIF(#REF!,"&lt;"&amp;C987)/COUNTA(#REF!)</f>
        <v>#REF!</v>
      </c>
      <c r="F987" s="31">
        <v>60.6144290205118</v>
      </c>
      <c r="G987" s="31">
        <v>3.1661369413729301</v>
      </c>
      <c r="H987" s="31">
        <v>0.209863735314292</v>
      </c>
      <c r="I987" s="31">
        <v>2.4329840624529502</v>
      </c>
      <c r="J987" s="31">
        <v>8.6257751767887001</v>
      </c>
      <c r="K987" s="31">
        <v>11771.964375494099</v>
      </c>
      <c r="L987" s="31">
        <v>2673.6324661721201</v>
      </c>
    </row>
    <row r="988" spans="1:12" ht="14.25">
      <c r="A988" s="33">
        <v>36188</v>
      </c>
      <c r="B988" s="37">
        <v>1140.98</v>
      </c>
      <c r="C988" s="31">
        <v>30.071496693507999</v>
      </c>
      <c r="D988" s="31">
        <v>3.01957475364572</v>
      </c>
      <c r="E988" s="31" t="e">
        <f>COUNTIF(#REF!,"&lt;"&amp;C988)/COUNTA(#REF!)</f>
        <v>#REF!</v>
      </c>
      <c r="F988" s="31">
        <v>60.3064212421029</v>
      </c>
      <c r="G988" s="31">
        <v>3.1512922639993999</v>
      </c>
      <c r="H988" s="31">
        <v>0.20980909047307</v>
      </c>
      <c r="I988" s="31">
        <v>2.43133598449724</v>
      </c>
      <c r="J988" s="31">
        <v>8.6293746241104188</v>
      </c>
      <c r="K988" s="31">
        <v>11728.265961536299</v>
      </c>
      <c r="L988" s="31">
        <v>2666.2284866446203</v>
      </c>
    </row>
    <row r="989" spans="1:12" ht="14.25">
      <c r="A989" s="33">
        <v>36189</v>
      </c>
      <c r="B989" s="37">
        <v>1134.67</v>
      </c>
      <c r="C989" s="31">
        <v>29.911161210392201</v>
      </c>
      <c r="D989" s="31">
        <v>3.0027889441929201</v>
      </c>
      <c r="E989" s="31" t="e">
        <f>COUNTIF(#REF!,"&lt;"&amp;C989)/COUNTA(#REF!)</f>
        <v>#REF!</v>
      </c>
      <c r="F989" s="31">
        <v>60.262189920017597</v>
      </c>
      <c r="G989" s="31">
        <v>3.1346720659241099</v>
      </c>
      <c r="H989" s="31">
        <v>0.20974409825871401</v>
      </c>
      <c r="I989" s="31">
        <v>2.43133598449724</v>
      </c>
      <c r="J989" s="31">
        <v>8.6267015170297299</v>
      </c>
      <c r="K989" s="31">
        <v>11663.220804281102</v>
      </c>
      <c r="L989" s="31">
        <v>2653.0945312885997</v>
      </c>
    </row>
    <row r="990" spans="1:12" ht="14.25">
      <c r="A990" s="33">
        <v>36192</v>
      </c>
      <c r="B990" s="37">
        <v>1120.53</v>
      </c>
      <c r="C990" s="31">
        <v>29.501752420726302</v>
      </c>
      <c r="D990" s="31">
        <v>2.9668026713239701</v>
      </c>
      <c r="E990" s="31" t="e">
        <f>COUNTIF(#REF!,"&lt;"&amp;C990)/COUNTA(#REF!)</f>
        <v>#REF!</v>
      </c>
      <c r="F990" s="31">
        <v>52.942768902893597</v>
      </c>
      <c r="G990" s="31">
        <v>3.0956369985139802</v>
      </c>
      <c r="H990" s="31">
        <v>0.210053769935276</v>
      </c>
      <c r="I990" s="31">
        <v>2.43154544742726</v>
      </c>
      <c r="J990" s="31">
        <v>8.6386939696120599</v>
      </c>
      <c r="K990" s="31">
        <v>11523.336407589799</v>
      </c>
      <c r="L990" s="31">
        <v>2621.30964053556</v>
      </c>
    </row>
    <row r="991" spans="1:12" ht="14.25">
      <c r="A991" s="33">
        <v>36193</v>
      </c>
      <c r="B991" s="37">
        <v>1126.4000000000001</v>
      </c>
      <c r="C991" s="31">
        <v>29.663927988161401</v>
      </c>
      <c r="D991" s="31">
        <v>2.98065392492044</v>
      </c>
      <c r="E991" s="31" t="e">
        <f>COUNTIF(#REF!,"&lt;"&amp;C991)/COUNTA(#REF!)</f>
        <v>#REF!</v>
      </c>
      <c r="F991" s="31">
        <v>53.763632638496901</v>
      </c>
      <c r="G991" s="31">
        <v>3.1063230465216298</v>
      </c>
      <c r="H991" s="31">
        <v>0.20995802904029401</v>
      </c>
      <c r="I991" s="31">
        <v>2.4303984286084801</v>
      </c>
      <c r="J991" s="31">
        <v>8.6388316651646502</v>
      </c>
      <c r="K991" s="31">
        <v>11577.0188045625</v>
      </c>
      <c r="L991" s="31">
        <v>2635.6842066050599</v>
      </c>
    </row>
    <row r="992" spans="1:12" ht="14.25">
      <c r="A992" s="33">
        <v>36194</v>
      </c>
      <c r="B992" s="37">
        <v>1116.8699999999999</v>
      </c>
      <c r="C992" s="31">
        <v>29.444922606929101</v>
      </c>
      <c r="D992" s="31">
        <v>2.9539851856275998</v>
      </c>
      <c r="E992" s="31" t="e">
        <f>COUNTIF(#REF!,"&lt;"&amp;C992)/COUNTA(#REF!)</f>
        <v>#REF!</v>
      </c>
      <c r="F992" s="31">
        <v>55.590245273776503</v>
      </c>
      <c r="G992" s="31">
        <v>3.05356531804328</v>
      </c>
      <c r="H992" s="31">
        <v>0.21002216768436199</v>
      </c>
      <c r="I992" s="31">
        <v>2.4332092039315301</v>
      </c>
      <c r="J992" s="31">
        <v>8.6314882972254487</v>
      </c>
      <c r="K992" s="31">
        <v>11515.3749397996</v>
      </c>
      <c r="L992" s="31">
        <v>2620.4034622804402</v>
      </c>
    </row>
    <row r="993" spans="1:12" ht="14.25">
      <c r="A993" s="33">
        <v>36195</v>
      </c>
      <c r="B993" s="37">
        <v>1103.5</v>
      </c>
      <c r="C993" s="31">
        <v>29.088408342791801</v>
      </c>
      <c r="D993" s="31">
        <v>2.91862998752049</v>
      </c>
      <c r="E993" s="31" t="e">
        <f>COUNTIF(#REF!,"&lt;"&amp;C993)/COUNTA(#REF!)</f>
        <v>#REF!</v>
      </c>
      <c r="F993" s="31">
        <v>54.465044346367002</v>
      </c>
      <c r="G993" s="31">
        <v>3.0161130940901399</v>
      </c>
      <c r="H993" s="31">
        <v>0.210094501512128</v>
      </c>
      <c r="I993" s="31">
        <v>2.4332092039315301</v>
      </c>
      <c r="J993" s="31">
        <v>8.634461071931721</v>
      </c>
      <c r="K993" s="31">
        <v>11377.614433685902</v>
      </c>
      <c r="L993" s="31">
        <v>2586.0435016155398</v>
      </c>
    </row>
    <row r="994" spans="1:12" ht="14.25">
      <c r="A994" s="33">
        <v>36196</v>
      </c>
      <c r="B994" s="37">
        <v>1081.44</v>
      </c>
      <c r="C994" s="31">
        <v>28.494358209147499</v>
      </c>
      <c r="D994" s="31">
        <v>2.8613057750517501</v>
      </c>
      <c r="E994" s="31" t="e">
        <f>COUNTIF(#REF!,"&lt;"&amp;C994)/COUNTA(#REF!)</f>
        <v>#REF!</v>
      </c>
      <c r="F994" s="31">
        <v>53.457213749266003</v>
      </c>
      <c r="G994" s="31">
        <v>2.9551292446246702</v>
      </c>
      <c r="H994" s="31">
        <v>0.21037854290062599</v>
      </c>
      <c r="I994" s="31">
        <v>2.4332092039315301</v>
      </c>
      <c r="J994" s="31">
        <v>8.64613460119668</v>
      </c>
      <c r="K994" s="31">
        <v>11154.075440223502</v>
      </c>
      <c r="L994" s="31">
        <v>2531.9287625684401</v>
      </c>
    </row>
    <row r="995" spans="1:12" ht="14.25">
      <c r="A995" s="33">
        <v>36199</v>
      </c>
      <c r="B995" s="37">
        <v>1065.82</v>
      </c>
      <c r="C995" s="31">
        <v>28.0789275855787</v>
      </c>
      <c r="D995" s="31">
        <v>2.8205639183742099</v>
      </c>
      <c r="E995" s="31" t="e">
        <f>COUNTIF(#REF!,"&lt;"&amp;C995)/COUNTA(#REF!)</f>
        <v>#REF!</v>
      </c>
      <c r="F995" s="31">
        <v>52.595933365313002</v>
      </c>
      <c r="G995" s="31">
        <v>2.9131364431192002</v>
      </c>
      <c r="H995" s="31">
        <v>0.21037854290062599</v>
      </c>
      <c r="I995" s="31">
        <v>2.4332092039315301</v>
      </c>
      <c r="J995" s="31">
        <v>8.64613460119668</v>
      </c>
      <c r="K995" s="31">
        <v>10995.2492351849</v>
      </c>
      <c r="L995" s="31">
        <v>2498.8181080416598</v>
      </c>
    </row>
    <row r="996" spans="1:12" ht="14.25">
      <c r="A996" s="33">
        <v>36200</v>
      </c>
      <c r="B996" s="37">
        <v>1090.0899999999999</v>
      </c>
      <c r="C996" s="31">
        <v>28.6545560054827</v>
      </c>
      <c r="D996" s="31">
        <v>2.8857251302206599</v>
      </c>
      <c r="E996" s="31" t="e">
        <f>COUNTIF(#REF!,"&lt;"&amp;C996)/COUNTA(#REF!)</f>
        <v>#REF!</v>
      </c>
      <c r="F996" s="31">
        <v>54.652470032485702</v>
      </c>
      <c r="G996" s="31">
        <v>2.9786898225725502</v>
      </c>
      <c r="H996" s="31">
        <v>0.21071040377161299</v>
      </c>
      <c r="I996" s="31">
        <v>2.4315307431428801</v>
      </c>
      <c r="J996" s="31">
        <v>8.6657511678943209</v>
      </c>
      <c r="K996" s="31">
        <v>11249.286429694399</v>
      </c>
      <c r="L996" s="31">
        <v>2560.1950732914602</v>
      </c>
    </row>
    <row r="997" spans="1:12" ht="14.25">
      <c r="A997" s="33">
        <v>36220</v>
      </c>
      <c r="B997" s="37">
        <v>1097.98</v>
      </c>
      <c r="C997" s="31">
        <v>28.901305032860499</v>
      </c>
      <c r="D997" s="31">
        <v>2.9079452818138498</v>
      </c>
      <c r="E997" s="31" t="e">
        <f>COUNTIF(#REF!,"&lt;"&amp;C997)/COUNTA(#REF!)</f>
        <v>#REF!</v>
      </c>
      <c r="F997" s="31">
        <v>6.8107213857845696</v>
      </c>
      <c r="G997" s="31">
        <v>3.0095107071073199</v>
      </c>
      <c r="H997" s="31">
        <v>0.210123206854988</v>
      </c>
      <c r="I997" s="31">
        <v>2.4315307431428801</v>
      </c>
      <c r="J997" s="31">
        <v>8.6416018982097089</v>
      </c>
      <c r="K997" s="31">
        <v>11336.011075263001</v>
      </c>
      <c r="L997" s="31">
        <v>2574.1698201439599</v>
      </c>
    </row>
    <row r="998" spans="1:12" ht="14.25">
      <c r="A998" s="33">
        <v>36221</v>
      </c>
      <c r="B998" s="37">
        <v>1100.92</v>
      </c>
      <c r="C998" s="31">
        <v>28.933897070850598</v>
      </c>
      <c r="D998" s="31">
        <v>2.91668309722639</v>
      </c>
      <c r="E998" s="31" t="e">
        <f>COUNTIF(#REF!,"&lt;"&amp;C998)/COUNTA(#REF!)</f>
        <v>#REF!</v>
      </c>
      <c r="F998" s="31">
        <v>7.2893519884225002</v>
      </c>
      <c r="G998" s="31">
        <v>3.0178804501438901</v>
      </c>
      <c r="H998" s="31">
        <v>0.21010574795155801</v>
      </c>
      <c r="I998" s="31">
        <v>2.4315307431428801</v>
      </c>
      <c r="J998" s="31">
        <v>8.6408838771244803</v>
      </c>
      <c r="K998" s="31">
        <v>11370.104929501398</v>
      </c>
      <c r="L998" s="31">
        <v>2577.37951631736</v>
      </c>
    </row>
    <row r="999" spans="1:12" ht="14.25">
      <c r="A999" s="33">
        <v>36222</v>
      </c>
      <c r="B999" s="37">
        <v>1128.74</v>
      </c>
      <c r="C999" s="31">
        <v>29.586315482956302</v>
      </c>
      <c r="D999" s="31">
        <v>2.9890899057156202</v>
      </c>
      <c r="E999" s="31" t="e">
        <f>COUNTIF(#REF!,"&lt;"&amp;C999)/COUNTA(#REF!)</f>
        <v>#REF!</v>
      </c>
      <c r="F999" s="31">
        <v>8.6617733714970608</v>
      </c>
      <c r="G999" s="31">
        <v>3.0925876942929298</v>
      </c>
      <c r="H999" s="31">
        <v>0.210353298525808</v>
      </c>
      <c r="I999" s="31">
        <v>2.4307158809792</v>
      </c>
      <c r="J999" s="31">
        <v>8.6539648739641208</v>
      </c>
      <c r="K999" s="31">
        <v>11652.400640648</v>
      </c>
      <c r="L999" s="31">
        <v>2647.7153907718798</v>
      </c>
    </row>
    <row r="1000" spans="1:12" ht="14.25">
      <c r="A1000" s="33">
        <v>36223</v>
      </c>
      <c r="B1000" s="37">
        <v>1128.95</v>
      </c>
      <c r="C1000" s="31">
        <v>29.568400139447402</v>
      </c>
      <c r="D1000" s="31">
        <v>2.98925151089438</v>
      </c>
      <c r="E1000" s="31" t="e">
        <f>COUNTIF(#REF!,"&lt;"&amp;C1000)/COUNTA(#REF!)</f>
        <v>#REF!</v>
      </c>
      <c r="F1000" s="31">
        <v>8.6411451056885102</v>
      </c>
      <c r="G1000" s="31">
        <v>3.0928758921460502</v>
      </c>
      <c r="H1000" s="31">
        <v>0.210353298525808</v>
      </c>
      <c r="I1000" s="31">
        <v>2.4307158809792</v>
      </c>
      <c r="J1000" s="31">
        <v>8.6539648739641208</v>
      </c>
      <c r="K1000" s="31">
        <v>11653.167493995601</v>
      </c>
      <c r="L1000" s="31">
        <v>2650.3175421360597</v>
      </c>
    </row>
    <row r="1001" spans="1:12" ht="14.25">
      <c r="A1001" s="33">
        <v>36224</v>
      </c>
      <c r="B1001" s="37">
        <v>1132.3599999999999</v>
      </c>
      <c r="C1001" s="31">
        <v>29.620907002755899</v>
      </c>
      <c r="D1001" s="31">
        <v>2.9969009977327099</v>
      </c>
      <c r="E1001" s="31" t="e">
        <f>COUNTIF(#REF!,"&lt;"&amp;C1001)/COUNTA(#REF!)</f>
        <v>#REF!</v>
      </c>
      <c r="F1001" s="31">
        <v>8.9974572728175808</v>
      </c>
      <c r="G1001" s="31">
        <v>3.1063488086981002</v>
      </c>
      <c r="H1001" s="31">
        <v>0.210635442626044</v>
      </c>
      <c r="I1001" s="31">
        <v>2.4307158809792</v>
      </c>
      <c r="J1001" s="31">
        <v>8.6655723227179688</v>
      </c>
      <c r="K1001" s="31">
        <v>11683.124095109499</v>
      </c>
      <c r="L1001" s="31">
        <v>2658.5689455207198</v>
      </c>
    </row>
    <row r="1002" spans="1:12" ht="14.25">
      <c r="A1002" s="33">
        <v>36227</v>
      </c>
      <c r="B1002" s="37">
        <v>1142.1099999999999</v>
      </c>
      <c r="C1002" s="31">
        <v>29.861811426196599</v>
      </c>
      <c r="D1002" s="31">
        <v>3.02283603239312</v>
      </c>
      <c r="E1002" s="31" t="e">
        <f>COUNTIF(#REF!,"&lt;"&amp;C1002)/COUNTA(#REF!)</f>
        <v>#REF!</v>
      </c>
      <c r="F1002" s="31">
        <v>9.4177658428151805</v>
      </c>
      <c r="G1002" s="31">
        <v>3.1354801032716</v>
      </c>
      <c r="H1002" s="31">
        <v>0.21071328952992399</v>
      </c>
      <c r="I1002" s="31">
        <v>2.4296935841413001</v>
      </c>
      <c r="J1002" s="31">
        <v>8.6724223542119692</v>
      </c>
      <c r="K1002" s="31">
        <v>11784.118319028501</v>
      </c>
      <c r="L1002" s="31">
        <v>2686.9581007274601</v>
      </c>
    </row>
    <row r="1003" spans="1:12" ht="14.25">
      <c r="A1003" s="33">
        <v>36228</v>
      </c>
      <c r="B1003" s="37">
        <v>1136.94</v>
      </c>
      <c r="C1003" s="31">
        <v>29.655147019282399</v>
      </c>
      <c r="D1003" s="31">
        <v>3.00649010431726</v>
      </c>
      <c r="E1003" s="31" t="e">
        <f>COUNTIF(#REF!,"&lt;"&amp;C1003)/COUNTA(#REF!)</f>
        <v>#REF!</v>
      </c>
      <c r="F1003" s="31">
        <v>11.0565573129321</v>
      </c>
      <c r="G1003" s="31">
        <v>3.1174432220745998</v>
      </c>
      <c r="H1003" s="31">
        <v>0.211462796100089</v>
      </c>
      <c r="I1003" s="31">
        <v>2.4296935841413001</v>
      </c>
      <c r="J1003" s="31">
        <v>8.7032701358029101</v>
      </c>
      <c r="K1003" s="31">
        <v>11720.294360047801</v>
      </c>
      <c r="L1003" s="31">
        <v>2677.6400326115599</v>
      </c>
    </row>
    <row r="1004" spans="1:12" ht="14.25">
      <c r="A1004" s="33">
        <v>36229</v>
      </c>
      <c r="B1004" s="37">
        <v>1132.74</v>
      </c>
      <c r="C1004" s="31">
        <v>29.554731669405399</v>
      </c>
      <c r="D1004" s="31">
        <v>2.9959300870185999</v>
      </c>
      <c r="E1004" s="31" t="e">
        <f>COUNTIF(#REF!,"&lt;"&amp;C1004)/COUNTA(#REF!)</f>
        <v>#REF!</v>
      </c>
      <c r="F1004" s="31">
        <v>11.6345873565157</v>
      </c>
      <c r="G1004" s="31">
        <v>3.1027643546880799</v>
      </c>
      <c r="H1004" s="31">
        <v>0.21129239812839701</v>
      </c>
      <c r="I1004" s="31">
        <v>2.4296935841413001</v>
      </c>
      <c r="J1004" s="31">
        <v>8.6962569892561703</v>
      </c>
      <c r="K1004" s="31">
        <v>11679.085618560401</v>
      </c>
      <c r="L1004" s="31">
        <v>2669.92163756934</v>
      </c>
    </row>
    <row r="1005" spans="1:12" ht="14.25">
      <c r="A1005" s="33">
        <v>36230</v>
      </c>
      <c r="B1005" s="37">
        <v>1149.93</v>
      </c>
      <c r="C1005" s="31">
        <v>30.048216425486899</v>
      </c>
      <c r="D1005" s="31">
        <v>3.04347179531235</v>
      </c>
      <c r="E1005" s="31" t="e">
        <f>COUNTIF(#REF!,"&lt;"&amp;C1005)/COUNTA(#REF!)</f>
        <v>#REF!</v>
      </c>
      <c r="F1005" s="31">
        <v>13.318949509977401</v>
      </c>
      <c r="G1005" s="31">
        <v>3.14324326571281</v>
      </c>
      <c r="H1005" s="31">
        <v>0.21096697725422101</v>
      </c>
      <c r="I1005" s="31">
        <v>2.4278285377459499</v>
      </c>
      <c r="J1005" s="31">
        <v>8.689533629507789</v>
      </c>
      <c r="K1005" s="31">
        <v>11864.5113902538</v>
      </c>
      <c r="L1005" s="31">
        <v>2709.5426647618601</v>
      </c>
    </row>
    <row r="1006" spans="1:12" ht="14.25">
      <c r="A1006" s="33">
        <v>36231</v>
      </c>
      <c r="B1006" s="37">
        <v>1158.7</v>
      </c>
      <c r="C1006" s="31">
        <v>30.165011052364299</v>
      </c>
      <c r="D1006" s="31">
        <v>3.0748966270568201</v>
      </c>
      <c r="E1006" s="31" t="e">
        <f>COUNTIF(#REF!,"&lt;"&amp;C1006)/COUNTA(#REF!)</f>
        <v>#REF!</v>
      </c>
      <c r="F1006" s="31">
        <v>13.459663424467699</v>
      </c>
      <c r="G1006" s="31">
        <v>3.1427983483119499</v>
      </c>
      <c r="H1006" s="31">
        <v>0.21175135251371199</v>
      </c>
      <c r="I1006" s="31">
        <v>2.4205044958717501</v>
      </c>
      <c r="J1006" s="31">
        <v>8.7482321505644904</v>
      </c>
      <c r="K1006" s="31">
        <v>12021.919435913</v>
      </c>
      <c r="L1006" s="31">
        <v>2733.7225133116399</v>
      </c>
    </row>
    <row r="1007" spans="1:12" ht="14.25">
      <c r="A1007" s="33">
        <v>36234</v>
      </c>
      <c r="B1007" s="37">
        <v>1164.6400000000001</v>
      </c>
      <c r="C1007" s="31">
        <v>30.264133473061801</v>
      </c>
      <c r="D1007" s="31">
        <v>3.0913659365434798</v>
      </c>
      <c r="E1007" s="31" t="e">
        <f>COUNTIF(#REF!,"&lt;"&amp;C1007)/COUNTA(#REF!)</f>
        <v>#REF!</v>
      </c>
      <c r="F1007" s="31">
        <v>13.5923707190322</v>
      </c>
      <c r="G1007" s="31">
        <v>3.1584220830066299</v>
      </c>
      <c r="H1007" s="31">
        <v>0.21214925601443799</v>
      </c>
      <c r="I1007" s="31">
        <v>2.4198537496918999</v>
      </c>
      <c r="J1007" s="31">
        <v>8.7670280090873014</v>
      </c>
      <c r="K1007" s="31">
        <v>12086.26744116</v>
      </c>
      <c r="L1007" s="31">
        <v>2750.9506024970801</v>
      </c>
    </row>
    <row r="1008" spans="1:12" ht="14.25">
      <c r="A1008" s="33">
        <v>36235</v>
      </c>
      <c r="B1008" s="37">
        <v>1166.93</v>
      </c>
      <c r="C1008" s="31">
        <v>30.2169184386516</v>
      </c>
      <c r="D1008" s="31">
        <v>3.0969907318915002</v>
      </c>
      <c r="E1008" s="31" t="e">
        <f>COUNTIF(#REF!,"&lt;"&amp;C1008)/COUNTA(#REF!)</f>
        <v>#REF!</v>
      </c>
      <c r="F1008" s="31">
        <v>14.675488934466401</v>
      </c>
      <c r="G1008" s="31">
        <v>3.1559279171504402</v>
      </c>
      <c r="H1008" s="31">
        <v>0.21286327709672101</v>
      </c>
      <c r="I1008" s="31">
        <v>2.4178070021993201</v>
      </c>
      <c r="J1008" s="31">
        <v>8.8039813311440209</v>
      </c>
      <c r="K1008" s="31">
        <v>12108.4033173353</v>
      </c>
      <c r="L1008" s="31">
        <v>2761.6141457651802</v>
      </c>
    </row>
    <row r="1009" spans="1:12" ht="14.25">
      <c r="A1009" s="33">
        <v>36236</v>
      </c>
      <c r="B1009" s="37">
        <v>1159.0999999999999</v>
      </c>
      <c r="C1009" s="31">
        <v>29.716085049518</v>
      </c>
      <c r="D1009" s="31">
        <v>3.07588333110442</v>
      </c>
      <c r="E1009" s="31" t="e">
        <f>COUNTIF(#REF!,"&lt;"&amp;C1009)/COUNTA(#REF!)</f>
        <v>#REF!</v>
      </c>
      <c r="F1009" s="31">
        <v>15.279238672460799</v>
      </c>
      <c r="G1009" s="31">
        <v>3.0966386473698702</v>
      </c>
      <c r="H1009" s="31">
        <v>0.21522406363799301</v>
      </c>
      <c r="I1009" s="31">
        <v>2.4167079696525202</v>
      </c>
      <c r="J1009" s="31">
        <v>8.9056711170998</v>
      </c>
      <c r="K1009" s="31">
        <v>12026.056749928</v>
      </c>
      <c r="L1009" s="31">
        <v>2740.3210532519402</v>
      </c>
    </row>
    <row r="1010" spans="1:12" ht="14.25">
      <c r="A1010" s="33">
        <v>36237</v>
      </c>
      <c r="B1010" s="37">
        <v>1151.99</v>
      </c>
      <c r="C1010" s="31">
        <v>29.5685749921617</v>
      </c>
      <c r="D1010" s="31">
        <v>3.0605059255613001</v>
      </c>
      <c r="E1010" s="31" t="e">
        <f>COUNTIF(#REF!,"&lt;"&amp;C1010)/COUNTA(#REF!)</f>
        <v>#REF!</v>
      </c>
      <c r="F1010" s="31">
        <v>15.2610669660444</v>
      </c>
      <c r="G1010" s="31">
        <v>3.0798937163857598</v>
      </c>
      <c r="H1010" s="31">
        <v>0.21516781436760701</v>
      </c>
      <c r="I1010" s="31">
        <v>2.4160763578441999</v>
      </c>
      <c r="J1010" s="31">
        <v>8.9056711170998</v>
      </c>
      <c r="K1010" s="31">
        <v>11966.113717983701</v>
      </c>
      <c r="L1010" s="31">
        <v>2725.5257916260402</v>
      </c>
    </row>
    <row r="1011" spans="1:12" ht="14.25">
      <c r="A1011" s="33">
        <v>36238</v>
      </c>
      <c r="B1011" s="37">
        <v>1172.93</v>
      </c>
      <c r="C1011" s="31">
        <v>30.1193907241902</v>
      </c>
      <c r="D1011" s="31">
        <v>3.1225893024375702</v>
      </c>
      <c r="E1011" s="31" t="e">
        <f>COUNTIF(#REF!,"&lt;"&amp;C1011)/COUNTA(#REF!)</f>
        <v>#REF!</v>
      </c>
      <c r="F1011" s="31">
        <v>16.001092879147599</v>
      </c>
      <c r="G1011" s="31">
        <v>3.1413585681113299</v>
      </c>
      <c r="H1011" s="31">
        <v>0.21538752266356001</v>
      </c>
      <c r="I1011" s="31">
        <v>2.4141290166345999</v>
      </c>
      <c r="J1011" s="31">
        <v>8.92195575213373</v>
      </c>
      <c r="K1011" s="31">
        <v>12212.084175762</v>
      </c>
      <c r="L1011" s="31">
        <v>2788.7351423700597</v>
      </c>
    </row>
    <row r="1012" spans="1:12" ht="14.25">
      <c r="A1012" s="33">
        <v>36241</v>
      </c>
      <c r="B1012" s="37">
        <v>1172.74</v>
      </c>
      <c r="C1012" s="31">
        <v>30.0405805425703</v>
      </c>
      <c r="D1012" s="31">
        <v>3.1269551594739902</v>
      </c>
      <c r="E1012" s="31" t="e">
        <f>COUNTIF(#REF!,"&lt;"&amp;C1012)/COUNTA(#REF!)</f>
        <v>#REF!</v>
      </c>
      <c r="F1012" s="31">
        <v>16.261103596067599</v>
      </c>
      <c r="G1012" s="31">
        <v>3.1395795750087698</v>
      </c>
      <c r="H1012" s="31">
        <v>0.216314518505273</v>
      </c>
      <c r="I1012" s="31">
        <v>2.4137707934984101</v>
      </c>
      <c r="J1012" s="31">
        <v>8.9616843110341993</v>
      </c>
      <c r="K1012" s="31">
        <v>12228.977357166399</v>
      </c>
      <c r="L1012" s="31">
        <v>2783.7499206665998</v>
      </c>
    </row>
    <row r="1013" spans="1:12" ht="14.25">
      <c r="A1013" s="33">
        <v>36242</v>
      </c>
      <c r="B1013" s="37">
        <v>1170.95</v>
      </c>
      <c r="C1013" s="31">
        <v>29.9756011245465</v>
      </c>
      <c r="D1013" s="31">
        <v>3.1223100178920502</v>
      </c>
      <c r="E1013" s="31" t="e">
        <f>COUNTIF(#REF!,"&lt;"&amp;C1013)/COUNTA(#REF!)</f>
        <v>#REF!</v>
      </c>
      <c r="F1013" s="31">
        <v>17.1525952006672</v>
      </c>
      <c r="G1013" s="31">
        <v>3.1362106940611998</v>
      </c>
      <c r="H1013" s="31">
        <v>0.21643520940692701</v>
      </c>
      <c r="I1013" s="31">
        <v>2.4137707934984101</v>
      </c>
      <c r="J1013" s="31">
        <v>8.9666844088885291</v>
      </c>
      <c r="K1013" s="31">
        <v>12210.7899880352</v>
      </c>
      <c r="L1013" s="31">
        <v>2783.3619840470001</v>
      </c>
    </row>
    <row r="1014" spans="1:12" ht="14.25">
      <c r="A1014" s="33">
        <v>36243</v>
      </c>
      <c r="B1014" s="37">
        <v>1169.03</v>
      </c>
      <c r="C1014" s="31">
        <v>29.913590332163199</v>
      </c>
      <c r="D1014" s="31">
        <v>3.1184705438428999</v>
      </c>
      <c r="E1014" s="31" t="e">
        <f>COUNTIF(#REF!,"&lt;"&amp;C1014)/COUNTA(#REF!)</f>
        <v>#REF!</v>
      </c>
      <c r="F1014" s="31">
        <v>17.449317244230699</v>
      </c>
      <c r="G1014" s="31">
        <v>3.13283118398894</v>
      </c>
      <c r="H1014" s="31">
        <v>0.21635451846574699</v>
      </c>
      <c r="I1014" s="31">
        <v>2.4104364861209899</v>
      </c>
      <c r="J1014" s="31">
        <v>8.975740274074461</v>
      </c>
      <c r="K1014" s="31">
        <v>12195.6807957901</v>
      </c>
      <c r="L1014" s="31">
        <v>2781.1319408678005</v>
      </c>
    </row>
    <row r="1015" spans="1:12" ht="14.25">
      <c r="A1015" s="33">
        <v>36244</v>
      </c>
      <c r="B1015" s="37">
        <v>1156.8499999999999</v>
      </c>
      <c r="C1015" s="31">
        <v>29.634959606136999</v>
      </c>
      <c r="D1015" s="31">
        <v>3.0885757558893001</v>
      </c>
      <c r="E1015" s="31" t="e">
        <f>COUNTIF(#REF!,"&lt;"&amp;C1015)/COUNTA(#REF!)</f>
        <v>#REF!</v>
      </c>
      <c r="F1015" s="31">
        <v>17.708818796606401</v>
      </c>
      <c r="G1015" s="31">
        <v>3.1050663344833098</v>
      </c>
      <c r="H1015" s="31">
        <v>0.21613911636015501</v>
      </c>
      <c r="I1015" s="31">
        <v>2.40895526364891</v>
      </c>
      <c r="J1015" s="31">
        <v>8.9723175694331303</v>
      </c>
      <c r="K1015" s="31">
        <v>12083.1530573401</v>
      </c>
      <c r="L1015" s="31">
        <v>2754.1444609815003</v>
      </c>
    </row>
    <row r="1016" spans="1:12" ht="14.25">
      <c r="A1016" s="33">
        <v>36245</v>
      </c>
      <c r="B1016" s="37">
        <v>1161.1199999999999</v>
      </c>
      <c r="C1016" s="31">
        <v>29.6622968319646</v>
      </c>
      <c r="D1016" s="31">
        <v>3.0976886679514202</v>
      </c>
      <c r="E1016" s="31" t="e">
        <f>COUNTIF(#REF!,"&lt;"&amp;C1016)/COUNTA(#REF!)</f>
        <v>#REF!</v>
      </c>
      <c r="F1016" s="31">
        <v>18.634749435617898</v>
      </c>
      <c r="G1016" s="31">
        <v>3.11359050113529</v>
      </c>
      <c r="H1016" s="31">
        <v>0.21656705121424699</v>
      </c>
      <c r="I1016" s="31">
        <v>2.40895526364891</v>
      </c>
      <c r="J1016" s="31">
        <v>8.990081903231669</v>
      </c>
      <c r="K1016" s="31">
        <v>12118.755591237299</v>
      </c>
      <c r="L1016" s="31">
        <v>2761.3690484793797</v>
      </c>
    </row>
    <row r="1017" spans="1:12" ht="14.25">
      <c r="A1017" s="33">
        <v>36248</v>
      </c>
      <c r="B1017" s="37">
        <v>1169.49</v>
      </c>
      <c r="C1017" s="31">
        <v>29.901870414220699</v>
      </c>
      <c r="D1017" s="31">
        <v>3.1235431265353499</v>
      </c>
      <c r="E1017" s="31" t="e">
        <f>COUNTIF(#REF!,"&lt;"&amp;C1017)/COUNTA(#REF!)</f>
        <v>#REF!</v>
      </c>
      <c r="F1017" s="31">
        <v>19.274741733984001</v>
      </c>
      <c r="G1017" s="31">
        <v>3.1399204530742599</v>
      </c>
      <c r="H1017" s="31">
        <v>0.216357562858153</v>
      </c>
      <c r="I1017" s="31">
        <v>2.40895526364891</v>
      </c>
      <c r="J1017" s="31">
        <v>8.9813856705014192</v>
      </c>
      <c r="K1017" s="31">
        <v>12220.045084678201</v>
      </c>
      <c r="L1017" s="31">
        <v>2778.20827386578</v>
      </c>
    </row>
    <row r="1018" spans="1:12" ht="14.25">
      <c r="A1018" s="33">
        <v>36249</v>
      </c>
      <c r="B1018" s="37">
        <v>1157.51</v>
      </c>
      <c r="C1018" s="31">
        <v>29.158385669974699</v>
      </c>
      <c r="D1018" s="31">
        <v>3.0887959899094999</v>
      </c>
      <c r="E1018" s="31" t="e">
        <f>COUNTIF(#REF!,"&lt;"&amp;C1018)/COUNTA(#REF!)</f>
        <v>#REF!</v>
      </c>
      <c r="F1018" s="31">
        <v>19.2553403996023</v>
      </c>
      <c r="G1018" s="31">
        <v>3.1030874998164002</v>
      </c>
      <c r="H1018" s="31">
        <v>0.219768623043372</v>
      </c>
      <c r="I1018" s="31">
        <v>2.40895526364891</v>
      </c>
      <c r="J1018" s="31">
        <v>9.1229848208340201</v>
      </c>
      <c r="K1018" s="31">
        <v>12084.040516704599</v>
      </c>
      <c r="L1018" s="31">
        <v>2754.9288062199598</v>
      </c>
    </row>
    <row r="1019" spans="1:12" ht="14.25">
      <c r="A1019" s="33">
        <v>36250</v>
      </c>
      <c r="B1019" s="37">
        <v>1158.05</v>
      </c>
      <c r="C1019" s="31">
        <v>29.124396208091699</v>
      </c>
      <c r="D1019" s="31">
        <v>3.09086994833878</v>
      </c>
      <c r="E1019" s="31" t="e">
        <f>COUNTIF(#REF!,"&lt;"&amp;C1019)/COUNTA(#REF!)</f>
        <v>#REF!</v>
      </c>
      <c r="F1019" s="31">
        <v>18.419575318850899</v>
      </c>
      <c r="G1019" s="31">
        <v>3.0991213988376698</v>
      </c>
      <c r="H1019" s="31">
        <v>0.21960266012013999</v>
      </c>
      <c r="I1019" s="31">
        <v>2.40895526364891</v>
      </c>
      <c r="J1019" s="31">
        <v>9.116095405918891</v>
      </c>
      <c r="K1019" s="31">
        <v>12092.138965332701</v>
      </c>
      <c r="L1019" s="31">
        <v>2753.3032536626597</v>
      </c>
    </row>
    <row r="1020" spans="1:12" ht="14.25">
      <c r="A1020" s="33">
        <v>36251</v>
      </c>
      <c r="B1020" s="37">
        <v>1168.5</v>
      </c>
      <c r="C1020" s="31">
        <v>29.366323939857701</v>
      </c>
      <c r="D1020" s="31">
        <v>3.12206775849091</v>
      </c>
      <c r="E1020" s="31" t="e">
        <f>COUNTIF(#REF!,"&lt;"&amp;C1020)/COUNTA(#REF!)</f>
        <v>#REF!</v>
      </c>
      <c r="F1020" s="31">
        <v>18.501646984494201</v>
      </c>
      <c r="G1020" s="31">
        <v>3.1288110866045402</v>
      </c>
      <c r="H1020" s="31">
        <v>0.21971368794535101</v>
      </c>
      <c r="I1020" s="31">
        <v>2.4084723178048599</v>
      </c>
      <c r="J1020" s="31">
        <v>9.1225332473658405</v>
      </c>
      <c r="K1020" s="31">
        <v>12218.053888291999</v>
      </c>
      <c r="L1020" s="31">
        <v>2774.4299298352598</v>
      </c>
    </row>
    <row r="1021" spans="1:12" ht="14.25">
      <c r="A1021" s="33">
        <v>36252</v>
      </c>
      <c r="B1021" s="37">
        <v>1184.4000000000001</v>
      </c>
      <c r="C1021" s="31">
        <v>29.755757818772299</v>
      </c>
      <c r="D1021" s="31">
        <v>3.16406907150051</v>
      </c>
      <c r="E1021" s="31" t="e">
        <f>COUNTIF(#REF!,"&lt;"&amp;C1021)/COUNTA(#REF!)</f>
        <v>#REF!</v>
      </c>
      <c r="F1021" s="31">
        <v>19.1309217111815</v>
      </c>
      <c r="G1021" s="31">
        <v>3.1690301703279098</v>
      </c>
      <c r="H1021" s="31">
        <v>0.21989390430521299</v>
      </c>
      <c r="I1021" s="31">
        <v>2.4084723178048599</v>
      </c>
      <c r="J1021" s="31">
        <v>9.1300158477897799</v>
      </c>
      <c r="K1021" s="31">
        <v>12382.3384055773</v>
      </c>
      <c r="L1021" s="31">
        <v>2808.30260599128</v>
      </c>
    </row>
    <row r="1022" spans="1:12" ht="14.25">
      <c r="A1022" s="33">
        <v>36255</v>
      </c>
      <c r="B1022" s="37">
        <v>1194.47</v>
      </c>
      <c r="C1022" s="31">
        <v>29.9940602185223</v>
      </c>
      <c r="D1022" s="31">
        <v>3.19186214186738</v>
      </c>
      <c r="E1022" s="31" t="e">
        <f>COUNTIF(#REF!,"&lt;"&amp;C1022)/COUNTA(#REF!)</f>
        <v>#REF!</v>
      </c>
      <c r="F1022" s="31">
        <v>19.0846017781858</v>
      </c>
      <c r="G1022" s="31">
        <v>3.19533963757782</v>
      </c>
      <c r="H1022" s="31">
        <v>0.22010471984124799</v>
      </c>
      <c r="I1022" s="31">
        <v>2.4084723178048599</v>
      </c>
      <c r="J1022" s="31">
        <v>9.1387689289224401</v>
      </c>
      <c r="K1022" s="31">
        <v>12491.035363185802</v>
      </c>
      <c r="L1022" s="31">
        <v>2830.85635454062</v>
      </c>
    </row>
    <row r="1023" spans="1:12" ht="14.25">
      <c r="A1023" s="33">
        <v>36256</v>
      </c>
      <c r="B1023" s="37">
        <v>1199.5999999999999</v>
      </c>
      <c r="C1023" s="31">
        <v>30.097708464146098</v>
      </c>
      <c r="D1023" s="31">
        <v>3.2041656852379998</v>
      </c>
      <c r="E1023" s="31" t="e">
        <f>COUNTIF(#REF!,"&lt;"&amp;C1023)/COUNTA(#REF!)</f>
        <v>#REF!</v>
      </c>
      <c r="F1023" s="31">
        <v>19.421471326108499</v>
      </c>
      <c r="G1023" s="31">
        <v>3.2048244120133602</v>
      </c>
      <c r="H1023" s="31">
        <v>0.220070172018175</v>
      </c>
      <c r="I1023" s="31">
        <v>2.4084723178048599</v>
      </c>
      <c r="J1023" s="31">
        <v>9.1373345000183601</v>
      </c>
      <c r="K1023" s="31">
        <v>12539.1776049899</v>
      </c>
      <c r="L1023" s="31">
        <v>2841.50060274934</v>
      </c>
    </row>
    <row r="1024" spans="1:12" ht="14.25">
      <c r="A1024" s="33">
        <v>36257</v>
      </c>
      <c r="B1024" s="37">
        <v>1201.6300000000001</v>
      </c>
      <c r="C1024" s="31">
        <v>30.183285962337202</v>
      </c>
      <c r="D1024" s="31">
        <v>3.21013610188177</v>
      </c>
      <c r="E1024" s="31" t="e">
        <f>COUNTIF(#REF!,"&lt;"&amp;C1024)/COUNTA(#REF!)</f>
        <v>#REF!</v>
      </c>
      <c r="F1024" s="31">
        <v>19.744843000037999</v>
      </c>
      <c r="G1024" s="31">
        <v>3.2082779643634298</v>
      </c>
      <c r="H1024" s="31">
        <v>0.219899141555433</v>
      </c>
      <c r="I1024" s="31">
        <v>2.4084723178048599</v>
      </c>
      <c r="J1024" s="31">
        <v>9.1302332989176396</v>
      </c>
      <c r="K1024" s="31">
        <v>12562.5620379628</v>
      </c>
      <c r="L1024" s="31">
        <v>2847.0247764028804</v>
      </c>
    </row>
    <row r="1025" spans="1:12" ht="14.25">
      <c r="A1025" s="33">
        <v>36258</v>
      </c>
      <c r="B1025" s="37">
        <v>1202.47</v>
      </c>
      <c r="C1025" s="31">
        <v>30.0925893154518</v>
      </c>
      <c r="D1025" s="31">
        <v>3.2146420274057501</v>
      </c>
      <c r="E1025" s="31" t="e">
        <f>COUNTIF(#REF!,"&lt;"&amp;C1025)/COUNTA(#REF!)</f>
        <v>#REF!</v>
      </c>
      <c r="F1025" s="31">
        <v>19.08094104804</v>
      </c>
      <c r="G1025" s="31">
        <v>3.2104315391160698</v>
      </c>
      <c r="H1025" s="31">
        <v>0.22093701171264499</v>
      </c>
      <c r="I1025" s="31">
        <v>2.4091460800281901</v>
      </c>
      <c r="J1025" s="31">
        <v>9.17076027660638</v>
      </c>
      <c r="K1025" s="31">
        <v>12588.008752735801</v>
      </c>
      <c r="L1025" s="31">
        <v>2851.67246343324</v>
      </c>
    </row>
    <row r="1026" spans="1:12" ht="14.25">
      <c r="A1026" s="33">
        <v>36259</v>
      </c>
      <c r="B1026" s="37">
        <v>1205.1400000000001</v>
      </c>
      <c r="C1026" s="31">
        <v>30.126767096354399</v>
      </c>
      <c r="D1026" s="31">
        <v>3.2236822031241901</v>
      </c>
      <c r="E1026" s="31" t="e">
        <f>COUNTIF(#REF!,"&lt;"&amp;C1026)/COUNTA(#REF!)</f>
        <v>#REF!</v>
      </c>
      <c r="F1026" s="31">
        <v>18.75217311838</v>
      </c>
      <c r="G1026" s="31">
        <v>3.2224244723995601</v>
      </c>
      <c r="H1026" s="31">
        <v>0.221277880744566</v>
      </c>
      <c r="I1026" s="31">
        <v>2.4091460800281901</v>
      </c>
      <c r="J1026" s="31">
        <v>9.1849092331494013</v>
      </c>
      <c r="K1026" s="31">
        <v>12623.313737199</v>
      </c>
      <c r="L1026" s="31">
        <v>2848.49853479998</v>
      </c>
    </row>
    <row r="1027" spans="1:12" ht="14.25">
      <c r="A1027" s="33">
        <v>36262</v>
      </c>
      <c r="B1027" s="37">
        <v>1195.3399999999999</v>
      </c>
      <c r="C1027" s="31">
        <v>30.074721664670498</v>
      </c>
      <c r="D1027" s="31">
        <v>3.2010786151793198</v>
      </c>
      <c r="E1027" s="31" t="e">
        <f>COUNTIF(#REF!,"&lt;"&amp;C1027)/COUNTA(#REF!)</f>
        <v>#REF!</v>
      </c>
      <c r="F1027" s="31">
        <v>18.846644277872201</v>
      </c>
      <c r="G1027" s="31">
        <v>3.18577470071381</v>
      </c>
      <c r="H1027" s="31">
        <v>0.22005965613723599</v>
      </c>
      <c r="I1027" s="31">
        <v>2.4091460800281901</v>
      </c>
      <c r="J1027" s="31">
        <v>9.1343425772944791</v>
      </c>
      <c r="K1027" s="31">
        <v>12534.7225120845</v>
      </c>
      <c r="L1027" s="31">
        <v>2825.4389274574801</v>
      </c>
    </row>
    <row r="1028" spans="1:12" ht="14.25">
      <c r="A1028" s="33">
        <v>36263</v>
      </c>
      <c r="B1028" s="37">
        <v>1178.19</v>
      </c>
      <c r="C1028" s="31">
        <v>29.7007879753995</v>
      </c>
      <c r="D1028" s="31">
        <v>3.1508552561059799</v>
      </c>
      <c r="E1028" s="31" t="e">
        <f>COUNTIF(#REF!,"&lt;"&amp;C1028)/COUNTA(#REF!)</f>
        <v>#REF!</v>
      </c>
      <c r="F1028" s="31">
        <v>19.368427341124299</v>
      </c>
      <c r="G1028" s="31">
        <v>3.1289069315170002</v>
      </c>
      <c r="H1028" s="31">
        <v>0.21952048170001401</v>
      </c>
      <c r="I1028" s="31">
        <v>2.4091460800281901</v>
      </c>
      <c r="J1028" s="31">
        <v>9.1119622641332398</v>
      </c>
      <c r="K1028" s="31">
        <v>12338.209734728101</v>
      </c>
      <c r="L1028" s="31">
        <v>2792.6750999849596</v>
      </c>
    </row>
    <row r="1029" spans="1:12" ht="14.25">
      <c r="A1029" s="33">
        <v>36264</v>
      </c>
      <c r="B1029" s="37">
        <v>1181.52</v>
      </c>
      <c r="C1029" s="31">
        <v>29.7566044596254</v>
      </c>
      <c r="D1029" s="31">
        <v>3.1571019808577598</v>
      </c>
      <c r="E1029" s="31" t="e">
        <f>COUNTIF(#REF!,"&lt;"&amp;C1029)/COUNTA(#REF!)</f>
        <v>#REF!</v>
      </c>
      <c r="F1029" s="31">
        <v>19.585704170126998</v>
      </c>
      <c r="G1029" s="31">
        <v>3.1331448897896998</v>
      </c>
      <c r="H1029" s="31">
        <v>0.219622687185628</v>
      </c>
      <c r="I1029" s="31">
        <v>2.4091460800281901</v>
      </c>
      <c r="J1029" s="31">
        <v>9.1162046588332011</v>
      </c>
      <c r="K1029" s="31">
        <v>12362.6704694442</v>
      </c>
      <c r="L1029" s="31">
        <v>2801.4204075061402</v>
      </c>
    </row>
    <row r="1030" spans="1:12" ht="14.25">
      <c r="A1030" s="33">
        <v>36265</v>
      </c>
      <c r="B1030" s="37">
        <v>1170.6199999999999</v>
      </c>
      <c r="C1030" s="31">
        <v>29.257610261460002</v>
      </c>
      <c r="D1030" s="31">
        <v>3.1312585112823901</v>
      </c>
      <c r="E1030" s="31" t="e">
        <f>COUNTIF(#REF!,"&lt;"&amp;C1030)/COUNTA(#REF!)</f>
        <v>#REF!</v>
      </c>
      <c r="F1030" s="31">
        <v>20.2522759221687</v>
      </c>
      <c r="G1030" s="31">
        <v>3.1043126755921202</v>
      </c>
      <c r="H1030" s="31">
        <v>0.221417545597028</v>
      </c>
      <c r="I1030" s="31">
        <v>2.4067593277527601</v>
      </c>
      <c r="J1030" s="31">
        <v>9.1998208148120106</v>
      </c>
      <c r="K1030" s="31">
        <v>12269.7122981305</v>
      </c>
      <c r="L1030" s="31">
        <v>2774.1910727817199</v>
      </c>
    </row>
    <row r="1031" spans="1:12" ht="14.25">
      <c r="A1031" s="33">
        <v>36266</v>
      </c>
      <c r="B1031" s="37">
        <v>1166.24</v>
      </c>
      <c r="C1031" s="31">
        <v>29.207945083994399</v>
      </c>
      <c r="D1031" s="31">
        <v>3.1184052799571802</v>
      </c>
      <c r="E1031" s="31" t="e">
        <f>COUNTIF(#REF!,"&lt;"&amp;C1031)/COUNTA(#REF!)</f>
        <v>#REF!</v>
      </c>
      <c r="F1031" s="31">
        <v>19.713731938779802</v>
      </c>
      <c r="G1031" s="31">
        <v>3.0917269488497898</v>
      </c>
      <c r="H1031" s="31">
        <v>0.220997167350376</v>
      </c>
      <c r="I1031" s="31">
        <v>2.4067593277527601</v>
      </c>
      <c r="J1031" s="31">
        <v>9.1823542471413493</v>
      </c>
      <c r="K1031" s="31">
        <v>12219.296102538401</v>
      </c>
      <c r="L1031" s="31">
        <v>2768.2111887442202</v>
      </c>
    </row>
    <row r="1032" spans="1:12" ht="14.25">
      <c r="A1032" s="33">
        <v>36269</v>
      </c>
      <c r="B1032" s="37">
        <v>1159.47</v>
      </c>
      <c r="C1032" s="31">
        <v>29.049394920344799</v>
      </c>
      <c r="D1032" s="31">
        <v>3.0997400924430698</v>
      </c>
      <c r="E1032" s="31" t="e">
        <f>COUNTIF(#REF!,"&lt;"&amp;C1032)/COUNTA(#REF!)</f>
        <v>#REF!</v>
      </c>
      <c r="F1032" s="31">
        <v>20.197986168381799</v>
      </c>
      <c r="G1032" s="31">
        <v>3.0662934691347998</v>
      </c>
      <c r="H1032" s="31">
        <v>0.220585027865421</v>
      </c>
      <c r="I1032" s="31">
        <v>2.40591418869414</v>
      </c>
      <c r="J1032" s="31">
        <v>9.1684495191886999</v>
      </c>
      <c r="K1032" s="31">
        <v>12146.3471661072</v>
      </c>
      <c r="L1032" s="31">
        <v>2756.4863962485201</v>
      </c>
    </row>
    <row r="1033" spans="1:12" ht="14.25">
      <c r="A1033" s="33">
        <v>36270</v>
      </c>
      <c r="B1033" s="37">
        <v>1171.5999999999999</v>
      </c>
      <c r="C1033" s="31">
        <v>29.810112290930999</v>
      </c>
      <c r="D1033" s="31">
        <v>3.13391929472398</v>
      </c>
      <c r="E1033" s="31" t="e">
        <f>COUNTIF(#REF!,"&lt;"&amp;C1033)/COUNTA(#REF!)</f>
        <v>#REF!</v>
      </c>
      <c r="F1033" s="31">
        <v>20.404237855180899</v>
      </c>
      <c r="G1033" s="31">
        <v>3.1034214903847399</v>
      </c>
      <c r="H1033" s="31">
        <v>0.216015816800459</v>
      </c>
      <c r="I1033" s="31">
        <v>2.40591418869414</v>
      </c>
      <c r="J1033" s="31">
        <v>8.9785337239191207</v>
      </c>
      <c r="K1033" s="31">
        <v>12280.194309980501</v>
      </c>
      <c r="L1033" s="31">
        <v>2778.27148241844</v>
      </c>
    </row>
    <row r="1034" spans="1:12" ht="14.25">
      <c r="A1034" s="33">
        <v>36271</v>
      </c>
      <c r="B1034" s="37">
        <v>1144.07</v>
      </c>
      <c r="C1034" s="31">
        <v>29.081306545970001</v>
      </c>
      <c r="D1034" s="31">
        <v>3.0578393716791998</v>
      </c>
      <c r="E1034" s="31" t="e">
        <f>COUNTIF(#REF!,"&lt;"&amp;C1034)/COUNTA(#REF!)</f>
        <v>#REF!</v>
      </c>
      <c r="F1034" s="31">
        <v>20.436775762226201</v>
      </c>
      <c r="G1034" s="31">
        <v>3.02536436868479</v>
      </c>
      <c r="H1034" s="31">
        <v>0.216260762860988</v>
      </c>
      <c r="I1034" s="31">
        <v>2.40591418869414</v>
      </c>
      <c r="J1034" s="31">
        <v>8.9887147212996794</v>
      </c>
      <c r="K1034" s="31">
        <v>11982.134483727399</v>
      </c>
      <c r="L1034" s="31">
        <v>2720.0402801629402</v>
      </c>
    </row>
    <row r="1035" spans="1:12" ht="14.25">
      <c r="A1035" s="33">
        <v>36272</v>
      </c>
      <c r="B1035" s="37">
        <v>1137.1600000000001</v>
      </c>
      <c r="C1035" s="31">
        <v>28.9690767122834</v>
      </c>
      <c r="D1035" s="31">
        <v>3.0408700073697998</v>
      </c>
      <c r="E1035" s="31" t="e">
        <f>COUNTIF(#REF!,"&lt;"&amp;C1035)/COUNTA(#REF!)</f>
        <v>#REF!</v>
      </c>
      <c r="F1035" s="31">
        <v>20.920476229972699</v>
      </c>
      <c r="G1035" s="31">
        <v>3.0068198214930599</v>
      </c>
      <c r="H1035" s="31">
        <v>0.21529067915647701</v>
      </c>
      <c r="I1035" s="31">
        <v>2.40382946685133</v>
      </c>
      <c r="J1035" s="31">
        <v>8.9561544246513005</v>
      </c>
      <c r="K1035" s="31">
        <v>11922.5811707625</v>
      </c>
      <c r="L1035" s="31">
        <v>2707.3118433964</v>
      </c>
    </row>
    <row r="1036" spans="1:12" ht="14.25">
      <c r="A1036" s="33">
        <v>36273</v>
      </c>
      <c r="B1036" s="37">
        <v>1140</v>
      </c>
      <c r="C1036" s="31">
        <v>28.948843825133501</v>
      </c>
      <c r="D1036" s="31">
        <v>3.0493291028768401</v>
      </c>
      <c r="E1036" s="31" t="e">
        <f>COUNTIF(#REF!,"&lt;"&amp;C1036)/COUNTA(#REF!)</f>
        <v>#REF!</v>
      </c>
      <c r="F1036" s="31">
        <v>21.174966108346901</v>
      </c>
      <c r="G1036" s="31">
        <v>3.0151786259408402</v>
      </c>
      <c r="H1036" s="31">
        <v>0.212256401663551</v>
      </c>
      <c r="I1036" s="31">
        <v>2.4034247225102399</v>
      </c>
      <c r="J1036" s="31">
        <v>8.8314145925012397</v>
      </c>
      <c r="K1036" s="31">
        <v>11955.738218113998</v>
      </c>
      <c r="L1036" s="31">
        <v>2712.09225077058</v>
      </c>
    </row>
    <row r="1037" spans="1:12" ht="14.25">
      <c r="A1037" s="33">
        <v>36276</v>
      </c>
      <c r="B1037" s="37">
        <v>1112.79</v>
      </c>
      <c r="C1037" s="31">
        <v>28.794402638262198</v>
      </c>
      <c r="D1037" s="31">
        <v>2.9781718842115001</v>
      </c>
      <c r="E1037" s="31" t="e">
        <f>COUNTIF(#REF!,"&lt;"&amp;C1037)/COUNTA(#REF!)</f>
        <v>#REF!</v>
      </c>
      <c r="F1037" s="31">
        <v>20.080565543799299</v>
      </c>
      <c r="G1037" s="31">
        <v>2.9845384521695602</v>
      </c>
      <c r="H1037" s="31">
        <v>0.20655353075982399</v>
      </c>
      <c r="I1037" s="31">
        <v>2.4013950730701699</v>
      </c>
      <c r="J1037" s="31">
        <v>8.6013972909400298</v>
      </c>
      <c r="K1037" s="31">
        <v>11676.660738819399</v>
      </c>
      <c r="L1037" s="31">
        <v>2646.8984873596801</v>
      </c>
    </row>
    <row r="1038" spans="1:12" ht="14.25">
      <c r="A1038" s="33">
        <v>36277</v>
      </c>
      <c r="B1038" s="37">
        <v>1091.7</v>
      </c>
      <c r="C1038" s="31">
        <v>28.494459541565998</v>
      </c>
      <c r="D1038" s="31">
        <v>2.92172803140449</v>
      </c>
      <c r="E1038" s="31" t="e">
        <f>COUNTIF(#REF!,"&lt;"&amp;C1038)/COUNTA(#REF!)</f>
        <v>#REF!</v>
      </c>
      <c r="F1038" s="31">
        <v>19.925629975340101</v>
      </c>
      <c r="G1038" s="31">
        <v>2.92016398916385</v>
      </c>
      <c r="H1038" s="31">
        <v>0.20446224542063399</v>
      </c>
      <c r="I1038" s="31">
        <v>2.3987886764699198</v>
      </c>
      <c r="J1038" s="31">
        <v>8.5235622223097405</v>
      </c>
      <c r="K1038" s="31">
        <v>11455.261643621699</v>
      </c>
      <c r="L1038" s="31">
        <v>2601.92496063202</v>
      </c>
    </row>
    <row r="1039" spans="1:12" ht="14.25">
      <c r="A1039" s="33">
        <v>36278</v>
      </c>
      <c r="B1039" s="37">
        <v>1091.0899999999999</v>
      </c>
      <c r="C1039" s="31">
        <v>28.500700004785301</v>
      </c>
      <c r="D1039" s="31">
        <v>2.9175770529276801</v>
      </c>
      <c r="E1039" s="31" t="e">
        <f>COUNTIF(#REF!,"&lt;"&amp;C1039)/COUNTA(#REF!)</f>
        <v>#REF!</v>
      </c>
      <c r="F1039" s="31">
        <v>20.708302824998601</v>
      </c>
      <c r="G1039" s="31">
        <v>2.9291044150503098</v>
      </c>
      <c r="H1039" s="31">
        <v>0.19498749816347</v>
      </c>
      <c r="I1039" s="31">
        <v>2.3952861440970801</v>
      </c>
      <c r="J1039" s="31">
        <v>8.1404678369636709</v>
      </c>
      <c r="K1039" s="31">
        <v>11438.8410239801</v>
      </c>
      <c r="L1039" s="31">
        <v>2608.5150477873199</v>
      </c>
    </row>
    <row r="1040" spans="1:12" ht="14.25">
      <c r="A1040" s="33">
        <v>36279</v>
      </c>
      <c r="B1040" s="37">
        <v>1116.4100000000001</v>
      </c>
      <c r="C1040" s="31">
        <v>28.761065859754801</v>
      </c>
      <c r="D1040" s="31">
        <v>2.9867723277359799</v>
      </c>
      <c r="E1040" s="31" t="e">
        <f>COUNTIF(#REF!,"&lt;"&amp;C1040)/COUNTA(#REF!)</f>
        <v>#REF!</v>
      </c>
      <c r="F1040" s="31">
        <v>21.414681024790902</v>
      </c>
      <c r="G1040" s="31">
        <v>3.0045650116539999</v>
      </c>
      <c r="H1040" s="31">
        <v>0.192637647485597</v>
      </c>
      <c r="I1040" s="31">
        <v>2.3933515762333499</v>
      </c>
      <c r="J1040" s="31">
        <v>8.0488654236403399</v>
      </c>
      <c r="K1040" s="31">
        <v>11721.641552031699</v>
      </c>
      <c r="L1040" s="31">
        <v>2670.2819288944802</v>
      </c>
    </row>
    <row r="1041" spans="1:12" ht="14.25">
      <c r="A1041" s="33">
        <v>36280</v>
      </c>
      <c r="B1041" s="37">
        <v>1120.93</v>
      </c>
      <c r="C1041" s="31">
        <v>28.9213469771008</v>
      </c>
      <c r="D1041" s="31">
        <v>2.9993034112023298</v>
      </c>
      <c r="E1041" s="31" t="e">
        <f>COUNTIF(#REF!,"&lt;"&amp;C1041)/COUNTA(#REF!)</f>
        <v>#REF!</v>
      </c>
      <c r="F1041" s="31">
        <v>21.639997393771299</v>
      </c>
      <c r="G1041" s="31">
        <v>3.0244300007007201</v>
      </c>
      <c r="H1041" s="31">
        <v>0.19202145940580001</v>
      </c>
      <c r="I1041" s="31">
        <v>2.3878481481398399</v>
      </c>
      <c r="J1041" s="31">
        <v>8.0416110025835099</v>
      </c>
      <c r="K1041" s="31">
        <v>11770.951590298799</v>
      </c>
      <c r="L1041" s="31">
        <v>2680.6814698998801</v>
      </c>
    </row>
    <row r="1042" spans="1:12" ht="14.25">
      <c r="A1042" s="33">
        <v>36284</v>
      </c>
      <c r="B1042" s="37">
        <v>1111.76</v>
      </c>
      <c r="C1042" s="31">
        <v>28.663639600367201</v>
      </c>
      <c r="D1042" s="31">
        <v>2.97633470581426</v>
      </c>
      <c r="E1042" s="31" t="e">
        <f>COUNTIF(#REF!,"&lt;"&amp;C1042)/COUNTA(#REF!)</f>
        <v>#REF!</v>
      </c>
      <c r="F1042" s="31">
        <v>21.473883096013001</v>
      </c>
      <c r="G1042" s="31">
        <v>3.0019857081712198</v>
      </c>
      <c r="H1042" s="31">
        <v>0.19202145940580001</v>
      </c>
      <c r="I1042" s="31">
        <v>2.3878481481398399</v>
      </c>
      <c r="J1042" s="31">
        <v>8.0416110025835099</v>
      </c>
      <c r="K1042" s="31">
        <v>11680.982483656102</v>
      </c>
      <c r="L1042" s="31">
        <v>2661.1208857350603</v>
      </c>
    </row>
    <row r="1043" spans="1:12" ht="14.25">
      <c r="A1043" s="33">
        <v>36285</v>
      </c>
      <c r="B1043" s="37">
        <v>1116.93</v>
      </c>
      <c r="C1043" s="31">
        <v>28.806214962913799</v>
      </c>
      <c r="D1043" s="31">
        <v>2.9919369002604599</v>
      </c>
      <c r="E1043" s="31" t="e">
        <f>COUNTIF(#REF!,"&lt;"&amp;C1043)/COUNTA(#REF!)</f>
        <v>#REF!</v>
      </c>
      <c r="F1043" s="31">
        <v>21.621401474420001</v>
      </c>
      <c r="G1043" s="31">
        <v>3.0179416325808002</v>
      </c>
      <c r="H1043" s="31">
        <v>0.19123030091408999</v>
      </c>
      <c r="I1043" s="31">
        <v>2.38431913686785</v>
      </c>
      <c r="J1043" s="31">
        <v>8.0203315888870197</v>
      </c>
      <c r="K1043" s="31">
        <v>11742.355269298101</v>
      </c>
      <c r="L1043" s="31">
        <v>2669.8036827416599</v>
      </c>
    </row>
    <row r="1044" spans="1:12" ht="14.25">
      <c r="A1044" s="33">
        <v>36286</v>
      </c>
      <c r="B1044" s="37">
        <v>1128.22</v>
      </c>
      <c r="C1044" s="31">
        <v>29.1224822279245</v>
      </c>
      <c r="D1044" s="31">
        <v>3.02378175016527</v>
      </c>
      <c r="E1044" s="31" t="e">
        <f>COUNTIF(#REF!,"&lt;"&amp;C1044)/COUNTA(#REF!)</f>
        <v>#REF!</v>
      </c>
      <c r="F1044" s="31">
        <v>21.886179260752002</v>
      </c>
      <c r="G1044" s="31">
        <v>3.0498743812018501</v>
      </c>
      <c r="H1044" s="31">
        <v>0.191141398886752</v>
      </c>
      <c r="I1044" s="31">
        <v>2.3832106786158</v>
      </c>
      <c r="J1044" s="31">
        <v>8.0203315888870197</v>
      </c>
      <c r="K1044" s="31">
        <v>11867.463666602</v>
      </c>
      <c r="L1044" s="31">
        <v>2697.3462402821797</v>
      </c>
    </row>
    <row r="1045" spans="1:12" ht="14.25">
      <c r="A1045" s="33">
        <v>36287</v>
      </c>
      <c r="B1045" s="37">
        <v>1120.74</v>
      </c>
      <c r="C1045" s="31">
        <v>28.925871682251501</v>
      </c>
      <c r="D1045" s="31">
        <v>3.0072000450676502</v>
      </c>
      <c r="E1045" s="31" t="e">
        <f>COUNTIF(#REF!,"&lt;"&amp;C1045)/COUNTA(#REF!)</f>
        <v>#REF!</v>
      </c>
      <c r="F1045" s="31">
        <v>21.8407581685445</v>
      </c>
      <c r="G1045" s="31">
        <v>3.0298860883223302</v>
      </c>
      <c r="H1045" s="31">
        <v>0.191048608739567</v>
      </c>
      <c r="I1045" s="31">
        <v>2.3795677387943299</v>
      </c>
      <c r="J1045" s="31">
        <v>8.0287106613895407</v>
      </c>
      <c r="K1045" s="31">
        <v>11815.4446766691</v>
      </c>
      <c r="L1045" s="31">
        <v>2677.5620622023803</v>
      </c>
    </row>
    <row r="1046" spans="1:12" ht="14.25">
      <c r="A1046" s="33">
        <v>36290</v>
      </c>
      <c r="B1046" s="37">
        <v>1071.93</v>
      </c>
      <c r="C1046" s="31">
        <v>27.6255340325215</v>
      </c>
      <c r="D1046" s="31">
        <v>2.8754560712213499</v>
      </c>
      <c r="E1046" s="31" t="e">
        <f>COUNTIF(#REF!,"&lt;"&amp;C1046)/COUNTA(#REF!)</f>
        <v>#REF!</v>
      </c>
      <c r="F1046" s="31">
        <v>20.893907358849098</v>
      </c>
      <c r="G1046" s="31">
        <v>2.8976249109415999</v>
      </c>
      <c r="H1046" s="31">
        <v>0.19087531327311899</v>
      </c>
      <c r="I1046" s="31">
        <v>2.3774092917689398</v>
      </c>
      <c r="J1046" s="31">
        <v>8.0287106613895407</v>
      </c>
      <c r="K1046" s="31">
        <v>11297.7913993121</v>
      </c>
      <c r="L1046" s="31">
        <v>2558.7070668747401</v>
      </c>
    </row>
    <row r="1047" spans="1:12" ht="14.25">
      <c r="A1047" s="33">
        <v>36291</v>
      </c>
      <c r="B1047" s="37">
        <v>1095.4000000000001</v>
      </c>
      <c r="C1047" s="31">
        <v>28.216795296028799</v>
      </c>
      <c r="D1047" s="31">
        <v>2.93992262482268</v>
      </c>
      <c r="E1047" s="31" t="e">
        <f>COUNTIF(#REF!,"&lt;"&amp;C1047)/COUNTA(#REF!)</f>
        <v>#REF!</v>
      </c>
      <c r="F1047" s="31">
        <v>21.383296338032199</v>
      </c>
      <c r="G1047" s="31">
        <v>2.9620621014365098</v>
      </c>
      <c r="H1047" s="31">
        <v>0.190806515410581</v>
      </c>
      <c r="I1047" s="31">
        <v>2.3765523937508299</v>
      </c>
      <c r="J1047" s="31">
        <v>8.0287106613895407</v>
      </c>
      <c r="K1047" s="31">
        <v>11551.1530950417</v>
      </c>
      <c r="L1047" s="31">
        <v>2613.4332927816599</v>
      </c>
    </row>
    <row r="1048" spans="1:12" ht="14.25">
      <c r="A1048" s="33">
        <v>36292</v>
      </c>
      <c r="B1048" s="37">
        <v>1100</v>
      </c>
      <c r="C1048" s="31">
        <v>28.3759936348536</v>
      </c>
      <c r="D1048" s="31">
        <v>2.9532457638322498</v>
      </c>
      <c r="E1048" s="31" t="e">
        <f>COUNTIF(#REF!,"&lt;"&amp;C1048)/COUNTA(#REF!)</f>
        <v>#REF!</v>
      </c>
      <c r="F1048" s="31">
        <v>21.416942134420601</v>
      </c>
      <c r="G1048" s="31">
        <v>2.9756391106077902</v>
      </c>
      <c r="H1048" s="31">
        <v>0.19060731910732401</v>
      </c>
      <c r="I1048" s="31">
        <v>2.3740713440324099</v>
      </c>
      <c r="J1048" s="31">
        <v>8.0287106613895407</v>
      </c>
      <c r="K1048" s="31">
        <v>11603.452426373799</v>
      </c>
      <c r="L1048" s="31">
        <v>2620.9116315720003</v>
      </c>
    </row>
    <row r="1049" spans="1:12" ht="14.25">
      <c r="A1049" s="33">
        <v>36293</v>
      </c>
      <c r="B1049" s="37">
        <v>1088.8599999999999</v>
      </c>
      <c r="C1049" s="31">
        <v>28.110786592461501</v>
      </c>
      <c r="D1049" s="31">
        <v>2.9227987354887599</v>
      </c>
      <c r="E1049" s="31" t="e">
        <f>COUNTIF(#REF!,"&lt;"&amp;C1049)/COUNTA(#REF!)</f>
        <v>#REF!</v>
      </c>
      <c r="F1049" s="31">
        <v>21.1589850510247</v>
      </c>
      <c r="G1049" s="31">
        <v>2.9442411529871899</v>
      </c>
      <c r="H1049" s="31">
        <v>0.19060731910732401</v>
      </c>
      <c r="I1049" s="31">
        <v>2.3740713440324099</v>
      </c>
      <c r="J1049" s="31">
        <v>8.0287106613895407</v>
      </c>
      <c r="K1049" s="31">
        <v>11483.898699661899</v>
      </c>
      <c r="L1049" s="31">
        <v>2594.0955952040799</v>
      </c>
    </row>
    <row r="1050" spans="1:12" ht="14.25">
      <c r="A1050" s="33">
        <v>36294</v>
      </c>
      <c r="B1050" s="37">
        <v>1063.28</v>
      </c>
      <c r="C1050" s="31">
        <v>27.4568845187828</v>
      </c>
      <c r="D1050" s="31">
        <v>2.85402083163717</v>
      </c>
      <c r="E1050" s="31" t="e">
        <f>COUNTIF(#REF!,"&lt;"&amp;C1050)/COUNTA(#REF!)</f>
        <v>#REF!</v>
      </c>
      <c r="F1050" s="31">
        <v>20.648371027984599</v>
      </c>
      <c r="G1050" s="31">
        <v>2.87079336226902</v>
      </c>
      <c r="H1050" s="31">
        <v>0.19056304355854001</v>
      </c>
      <c r="I1050" s="31">
        <v>2.3714428240369299</v>
      </c>
      <c r="J1050" s="31">
        <v>8.0357426975255102</v>
      </c>
      <c r="K1050" s="31">
        <v>11221.689194312499</v>
      </c>
      <c r="L1050" s="31">
        <v>2539.7371602841799</v>
      </c>
    </row>
    <row r="1051" spans="1:12" ht="14.25">
      <c r="A1051" s="33">
        <v>36297</v>
      </c>
      <c r="B1051" s="37">
        <v>1065.56</v>
      </c>
      <c r="C1051" s="31">
        <v>27.396227489571899</v>
      </c>
      <c r="D1051" s="31">
        <v>2.85853631370493</v>
      </c>
      <c r="E1051" s="31" t="e">
        <f>COUNTIF(#REF!,"&lt;"&amp;C1051)/COUNTA(#REF!)</f>
        <v>#REF!</v>
      </c>
      <c r="F1051" s="31">
        <v>20.658876348595001</v>
      </c>
      <c r="G1051" s="31">
        <v>2.8746908915891201</v>
      </c>
      <c r="H1051" s="31">
        <v>0.185760836929041</v>
      </c>
      <c r="I1051" s="31">
        <v>2.3707202599683002</v>
      </c>
      <c r="J1051" s="31">
        <v>7.8356286933459103</v>
      </c>
      <c r="K1051" s="31">
        <v>11239.3990889135</v>
      </c>
      <c r="L1051" s="31">
        <v>2536.3299459222799</v>
      </c>
    </row>
    <row r="1052" spans="1:12" ht="14.25">
      <c r="A1052" s="33">
        <v>36298</v>
      </c>
      <c r="B1052" s="37">
        <v>1059.8699999999999</v>
      </c>
      <c r="C1052" s="31">
        <v>27.2631516243692</v>
      </c>
      <c r="D1052" s="31">
        <v>2.8430238699359101</v>
      </c>
      <c r="E1052" s="31" t="e">
        <f>COUNTIF(#REF!,"&lt;"&amp;C1052)/COUNTA(#REF!)</f>
        <v>#REF!</v>
      </c>
      <c r="F1052" s="31">
        <v>20.589650966747801</v>
      </c>
      <c r="G1052" s="31">
        <v>2.8594621316170499</v>
      </c>
      <c r="H1052" s="31">
        <v>0.185760836929041</v>
      </c>
      <c r="I1052" s="31">
        <v>2.3707202599683002</v>
      </c>
      <c r="J1052" s="31">
        <v>7.8356286933459103</v>
      </c>
      <c r="K1052" s="31">
        <v>11178.4372508503</v>
      </c>
      <c r="L1052" s="31">
        <v>2523.0320083686202</v>
      </c>
    </row>
    <row r="1053" spans="1:12" ht="14.25">
      <c r="A1053" s="33">
        <v>36299</v>
      </c>
      <c r="B1053" s="37">
        <v>1109.0899999999999</v>
      </c>
      <c r="C1053" s="31">
        <v>28.526794289731399</v>
      </c>
      <c r="D1053" s="31">
        <v>2.97354704266824</v>
      </c>
      <c r="E1053" s="31" t="e">
        <f>COUNTIF(#REF!,"&lt;"&amp;C1053)/COUNTA(#REF!)</f>
        <v>#REF!</v>
      </c>
      <c r="F1053" s="31">
        <v>21.513292554110102</v>
      </c>
      <c r="G1053" s="31">
        <v>2.9912783125518501</v>
      </c>
      <c r="H1053" s="31">
        <v>0.185760836929041</v>
      </c>
      <c r="I1053" s="31">
        <v>2.3707202599683002</v>
      </c>
      <c r="J1053" s="31">
        <v>7.8356286933459103</v>
      </c>
      <c r="K1053" s="31">
        <v>11691.5966483501</v>
      </c>
      <c r="L1053" s="31">
        <v>2643.7840203586602</v>
      </c>
    </row>
    <row r="1054" spans="1:12" ht="14.25">
      <c r="A1054" s="33">
        <v>36300</v>
      </c>
      <c r="B1054" s="37">
        <v>1147.71</v>
      </c>
      <c r="C1054" s="31">
        <v>29.515851784630101</v>
      </c>
      <c r="D1054" s="31">
        <v>3.07686083869645</v>
      </c>
      <c r="E1054" s="31" t="e">
        <f>COUNTIF(#REF!,"&lt;"&amp;C1054)/COUNTA(#REF!)</f>
        <v>#REF!</v>
      </c>
      <c r="F1054" s="31">
        <v>22.233887803892799</v>
      </c>
      <c r="G1054" s="31">
        <v>3.09568093624351</v>
      </c>
      <c r="H1054" s="31">
        <v>0.185760836929041</v>
      </c>
      <c r="I1054" s="31">
        <v>2.3707202599683002</v>
      </c>
      <c r="J1054" s="31">
        <v>7.8356286933459103</v>
      </c>
      <c r="K1054" s="31">
        <v>12097.738685849599</v>
      </c>
      <c r="L1054" s="31">
        <v>2736.8029137165599</v>
      </c>
    </row>
    <row r="1055" spans="1:12" ht="14.25">
      <c r="A1055" s="33">
        <v>36301</v>
      </c>
      <c r="B1055" s="37">
        <v>1168.72</v>
      </c>
      <c r="C1055" s="31">
        <v>30.0457718000509</v>
      </c>
      <c r="D1055" s="31">
        <v>3.13038963509947</v>
      </c>
      <c r="E1055" s="31" t="e">
        <f>COUNTIF(#REF!,"&lt;"&amp;C1055)/COUNTA(#REF!)</f>
        <v>#REF!</v>
      </c>
      <c r="F1055" s="31">
        <v>22.6179255622223</v>
      </c>
      <c r="G1055" s="31">
        <v>3.1508543622512599</v>
      </c>
      <c r="H1055" s="31">
        <v>0.185636526227796</v>
      </c>
      <c r="I1055" s="31">
        <v>2.3691337797238901</v>
      </c>
      <c r="J1055" s="31">
        <v>7.8356286933459103</v>
      </c>
      <c r="K1055" s="31">
        <v>12308.040363005</v>
      </c>
      <c r="L1055" s="31">
        <v>2777.95810144708</v>
      </c>
    </row>
    <row r="1056" spans="1:12" ht="14.25">
      <c r="A1056" s="33">
        <v>36304</v>
      </c>
      <c r="B1056" s="37">
        <v>1213.6500000000001</v>
      </c>
      <c r="C1056" s="31">
        <v>31.228437235690599</v>
      </c>
      <c r="D1056" s="31">
        <v>3.25381577414919</v>
      </c>
      <c r="E1056" s="31" t="e">
        <f>COUNTIF(#REF!,"&lt;"&amp;C1056)/COUNTA(#REF!)</f>
        <v>#REF!</v>
      </c>
      <c r="F1056" s="31">
        <v>23.494248434003101</v>
      </c>
      <c r="G1056" s="31">
        <v>3.2752053500398501</v>
      </c>
      <c r="H1056" s="31">
        <v>0.18555396845136601</v>
      </c>
      <c r="I1056" s="31">
        <v>2.3680801593998502</v>
      </c>
      <c r="J1056" s="31">
        <v>7.8356286933459103</v>
      </c>
      <c r="K1056" s="31">
        <v>12793.2120504414</v>
      </c>
      <c r="L1056" s="31">
        <v>2889.3455591229799</v>
      </c>
    </row>
    <row r="1057" spans="1:12" ht="14.25">
      <c r="A1057" s="33">
        <v>36305</v>
      </c>
      <c r="B1057" s="37">
        <v>1202.8900000000001</v>
      </c>
      <c r="C1057" s="31">
        <v>30.9391559745204</v>
      </c>
      <c r="D1057" s="31">
        <v>3.22546310121434</v>
      </c>
      <c r="E1057" s="31" t="e">
        <f>COUNTIF(#REF!,"&lt;"&amp;C1057)/COUNTA(#REF!)</f>
        <v>#REF!</v>
      </c>
      <c r="F1057" s="31">
        <v>23.229815854229798</v>
      </c>
      <c r="G1057" s="31">
        <v>3.2486328303481198</v>
      </c>
      <c r="H1057" s="31">
        <v>0.18549148641094801</v>
      </c>
      <c r="I1057" s="31">
        <v>2.36728274999132</v>
      </c>
      <c r="J1057" s="31">
        <v>7.8356286933459103</v>
      </c>
      <c r="K1057" s="31">
        <v>12681.8768880682</v>
      </c>
      <c r="L1057" s="31">
        <v>2855.4692080621198</v>
      </c>
    </row>
    <row r="1058" spans="1:12" ht="14.25">
      <c r="A1058" s="33">
        <v>36306</v>
      </c>
      <c r="B1058" s="37">
        <v>1236.05</v>
      </c>
      <c r="C1058" s="31">
        <v>31.801764659567201</v>
      </c>
      <c r="D1058" s="31">
        <v>3.3118000534065399</v>
      </c>
      <c r="E1058" s="31" t="e">
        <f>COUNTIF(#REF!,"&lt;"&amp;C1058)/COUNTA(#REF!)</f>
        <v>#REF!</v>
      </c>
      <c r="F1058" s="31">
        <v>23.8664508296919</v>
      </c>
      <c r="G1058" s="31">
        <v>3.33670277877654</v>
      </c>
      <c r="H1058" s="31">
        <v>0.185429490404493</v>
      </c>
      <c r="I1058" s="31">
        <v>2.3664915434540901</v>
      </c>
      <c r="J1058" s="31">
        <v>7.8356286933459103</v>
      </c>
      <c r="K1058" s="31">
        <v>13021.418399280801</v>
      </c>
      <c r="L1058" s="31">
        <v>2931.1491394987402</v>
      </c>
    </row>
    <row r="1059" spans="1:12" ht="14.25">
      <c r="A1059" s="33">
        <v>36307</v>
      </c>
      <c r="B1059" s="37">
        <v>1283.02</v>
      </c>
      <c r="C1059" s="31">
        <v>33.122939171430502</v>
      </c>
      <c r="D1059" s="31">
        <v>3.4410503687553202</v>
      </c>
      <c r="E1059" s="31" t="e">
        <f>COUNTIF(#REF!,"&lt;"&amp;C1059)/COUNTA(#REF!)</f>
        <v>#REF!</v>
      </c>
      <c r="F1059" s="31">
        <v>24.743962839561298</v>
      </c>
      <c r="G1059" s="31">
        <v>3.4640862485929</v>
      </c>
      <c r="H1059" s="31">
        <v>0.185006383909046</v>
      </c>
      <c r="I1059" s="31">
        <v>2.3597988528675899</v>
      </c>
      <c r="J1059" s="31">
        <v>7.8399217663924796</v>
      </c>
      <c r="K1059" s="31">
        <v>13532.476824237199</v>
      </c>
      <c r="L1059" s="31">
        <v>3049.5093684977196</v>
      </c>
    </row>
    <row r="1060" spans="1:12" ht="14.25">
      <c r="A1060" s="33">
        <v>36308</v>
      </c>
      <c r="B1060" s="37">
        <v>1277.1500000000001</v>
      </c>
      <c r="C1060" s="31">
        <v>32.989874864115599</v>
      </c>
      <c r="D1060" s="31">
        <v>3.4277855623779199</v>
      </c>
      <c r="E1060" s="31" t="e">
        <f>COUNTIF(#REF!,"&lt;"&amp;C1060)/COUNTA(#REF!)</f>
        <v>#REF!</v>
      </c>
      <c r="F1060" s="31">
        <v>24.479272083464199</v>
      </c>
      <c r="G1060" s="31">
        <v>3.4499057171806999</v>
      </c>
      <c r="H1060" s="31">
        <v>0.185006383909046</v>
      </c>
      <c r="I1060" s="31">
        <v>2.3597988528675899</v>
      </c>
      <c r="J1060" s="31">
        <v>7.8399217663924796</v>
      </c>
      <c r="K1060" s="31">
        <v>13480.130097568899</v>
      </c>
      <c r="L1060" s="31">
        <v>3033.5640033606401</v>
      </c>
    </row>
    <row r="1061" spans="1:12" ht="14.25">
      <c r="A1061" s="33">
        <v>36311</v>
      </c>
      <c r="B1061" s="37">
        <v>1279.33</v>
      </c>
      <c r="C1061" s="31">
        <v>33.147671045300399</v>
      </c>
      <c r="D1061" s="31">
        <v>3.4370859545972499</v>
      </c>
      <c r="E1061" s="31" t="e">
        <f>COUNTIF(#REF!,"&lt;"&amp;C1061)/COUNTA(#REF!)</f>
        <v>#REF!</v>
      </c>
      <c r="F1061" s="31">
        <v>24.442287701628199</v>
      </c>
      <c r="G1061" s="31">
        <v>3.4642785083722201</v>
      </c>
      <c r="H1061" s="31">
        <v>0.185331401030777</v>
      </c>
      <c r="I1061" s="31">
        <v>2.35829418410392</v>
      </c>
      <c r="J1061" s="31">
        <v>7.8587057662272999</v>
      </c>
      <c r="K1061" s="31">
        <v>13516.538286175601</v>
      </c>
      <c r="L1061" s="31">
        <v>3034.2633294604998</v>
      </c>
    </row>
    <row r="1062" spans="1:12" ht="14.25">
      <c r="A1062" s="33">
        <v>36312</v>
      </c>
      <c r="B1062" s="37">
        <v>1311.59</v>
      </c>
      <c r="C1062" s="31">
        <v>34.042976645835601</v>
      </c>
      <c r="D1062" s="31">
        <v>3.5294353026703802</v>
      </c>
      <c r="E1062" s="31" t="e">
        <f>COUNTIF(#REF!,"&lt;"&amp;C1062)/COUNTA(#REF!)</f>
        <v>#REF!</v>
      </c>
      <c r="F1062" s="31">
        <v>25.1179176696563</v>
      </c>
      <c r="G1062" s="31">
        <v>3.5576239553876898</v>
      </c>
      <c r="H1062" s="31">
        <v>0.18496567864071101</v>
      </c>
      <c r="I1062" s="31">
        <v>2.35364046120162</v>
      </c>
      <c r="J1062" s="31">
        <v>7.8587057662272999</v>
      </c>
      <c r="K1062" s="31">
        <v>13879.5734252005</v>
      </c>
      <c r="L1062" s="31">
        <v>3101.6475922302002</v>
      </c>
    </row>
    <row r="1063" spans="1:12" ht="14.25">
      <c r="A1063" s="33">
        <v>36313</v>
      </c>
      <c r="B1063" s="37">
        <v>1287.93</v>
      </c>
      <c r="C1063" s="31">
        <v>33.3767830708167</v>
      </c>
      <c r="D1063" s="31">
        <v>3.4596137141499002</v>
      </c>
      <c r="E1063" s="31" t="e">
        <f>COUNTIF(#REF!,"&lt;"&amp;C1063)/COUNTA(#REF!)</f>
        <v>#REF!</v>
      </c>
      <c r="F1063" s="31">
        <v>24.643419201405699</v>
      </c>
      <c r="G1063" s="31">
        <v>3.4876112615606099</v>
      </c>
      <c r="H1063" s="31">
        <v>0.18487053050774699</v>
      </c>
      <c r="I1063" s="31">
        <v>2.3524297257981899</v>
      </c>
      <c r="J1063" s="31">
        <v>7.8587057662272999</v>
      </c>
      <c r="K1063" s="31">
        <v>13605.119910735901</v>
      </c>
      <c r="L1063" s="31">
        <v>3057.28034413664</v>
      </c>
    </row>
    <row r="1064" spans="1:12" ht="14.25">
      <c r="A1064" s="33">
        <v>36314</v>
      </c>
      <c r="B1064" s="37">
        <v>1268.32</v>
      </c>
      <c r="C1064" s="31">
        <v>32.858608002256602</v>
      </c>
      <c r="D1064" s="31">
        <v>3.4078865217024799</v>
      </c>
      <c r="E1064" s="31" t="e">
        <f>COUNTIF(#REF!,"&lt;"&amp;C1064)/COUNTA(#REF!)</f>
        <v>#REF!</v>
      </c>
      <c r="F1064" s="31">
        <v>24.266924204734199</v>
      </c>
      <c r="G1064" s="31">
        <v>3.43503472405343</v>
      </c>
      <c r="H1064" s="31">
        <v>0.184758344484132</v>
      </c>
      <c r="I1064" s="31">
        <v>2.3491976436150201</v>
      </c>
      <c r="J1064" s="31">
        <v>7.8647424573362104</v>
      </c>
      <c r="K1064" s="31">
        <v>13405.942857079199</v>
      </c>
      <c r="L1064" s="31">
        <v>3002.1464731771398</v>
      </c>
    </row>
    <row r="1065" spans="1:12" ht="14.25">
      <c r="A1065" s="33">
        <v>36315</v>
      </c>
      <c r="B1065" s="37">
        <v>1285.58</v>
      </c>
      <c r="C1065" s="31">
        <v>33.329875059147703</v>
      </c>
      <c r="D1065" s="31">
        <v>3.4540704938493199</v>
      </c>
      <c r="E1065" s="31" t="e">
        <f>COUNTIF(#REF!,"&lt;"&amp;C1065)/COUNTA(#REF!)</f>
        <v>#REF!</v>
      </c>
      <c r="F1065" s="31">
        <v>24.729552736237299</v>
      </c>
      <c r="G1065" s="31">
        <v>3.4838581564968201</v>
      </c>
      <c r="H1065" s="31">
        <v>0.18431791835308101</v>
      </c>
      <c r="I1065" s="31">
        <v>2.34359763657804</v>
      </c>
      <c r="J1065" s="31">
        <v>7.8647424573362104</v>
      </c>
      <c r="K1065" s="31">
        <v>13587.573604175601</v>
      </c>
      <c r="L1065" s="31">
        <v>3043.81034063876</v>
      </c>
    </row>
    <row r="1066" spans="1:12" ht="14.25">
      <c r="A1066" s="33">
        <v>36318</v>
      </c>
      <c r="B1066" s="37">
        <v>1326.52</v>
      </c>
      <c r="C1066" s="31">
        <v>34.407926931004802</v>
      </c>
      <c r="D1066" s="31">
        <v>3.5643304160068698</v>
      </c>
      <c r="E1066" s="31" t="e">
        <f>COUNTIF(#REF!,"&lt;"&amp;C1066)/COUNTA(#REF!)</f>
        <v>#REF!</v>
      </c>
      <c r="F1066" s="31">
        <v>25.460386976247101</v>
      </c>
      <c r="G1066" s="31">
        <v>3.5933933763454999</v>
      </c>
      <c r="H1066" s="31">
        <v>0.18416105954704401</v>
      </c>
      <c r="I1066" s="31">
        <v>2.3416031808550799</v>
      </c>
      <c r="J1066" s="31">
        <v>7.8647424573362104</v>
      </c>
      <c r="K1066" s="31">
        <v>14021.291400253898</v>
      </c>
      <c r="L1066" s="31">
        <v>3143.8304075902602</v>
      </c>
    </row>
    <row r="1067" spans="1:12" ht="14.25">
      <c r="A1067" s="33">
        <v>36319</v>
      </c>
      <c r="B1067" s="37">
        <v>1333.64</v>
      </c>
      <c r="C1067" s="31">
        <v>34.564219565332301</v>
      </c>
      <c r="D1067" s="31">
        <v>3.5835514910449202</v>
      </c>
      <c r="E1067" s="31" t="e">
        <f>COUNTIF(#REF!,"&lt;"&amp;C1067)/COUNTA(#REF!)</f>
        <v>#REF!</v>
      </c>
      <c r="F1067" s="31">
        <v>25.4763077656837</v>
      </c>
      <c r="G1067" s="31">
        <v>3.6149916144529999</v>
      </c>
      <c r="H1067" s="31">
        <v>0.184083564106402</v>
      </c>
      <c r="I1067" s="31">
        <v>2.3406178283014198</v>
      </c>
      <c r="J1067" s="31">
        <v>7.8647424573362104</v>
      </c>
      <c r="K1067" s="31">
        <v>14097.066072965501</v>
      </c>
      <c r="L1067" s="31">
        <v>3157.1744177189598</v>
      </c>
    </row>
    <row r="1068" spans="1:12" ht="14.25">
      <c r="A1068" s="33">
        <v>36320</v>
      </c>
      <c r="B1068" s="37">
        <v>1348.61</v>
      </c>
      <c r="C1068" s="31">
        <v>35.039328301861097</v>
      </c>
      <c r="D1068" s="31">
        <v>3.6319678575455199</v>
      </c>
      <c r="E1068" s="31" t="e">
        <f>COUNTIF(#REF!,"&lt;"&amp;C1068)/COUNTA(#REF!)</f>
        <v>#REF!</v>
      </c>
      <c r="F1068" s="31">
        <v>25.720558251824698</v>
      </c>
      <c r="G1068" s="31">
        <v>3.66590818454236</v>
      </c>
      <c r="H1068" s="31">
        <v>0.183399022759164</v>
      </c>
      <c r="I1068" s="31">
        <v>2.3348658264959998</v>
      </c>
      <c r="J1068" s="31">
        <v>7.8547992213495395</v>
      </c>
      <c r="K1068" s="31">
        <v>14313.149787681101</v>
      </c>
      <c r="L1068" s="31">
        <v>3201.6226772581404</v>
      </c>
    </row>
    <row r="1069" spans="1:12" ht="14.25">
      <c r="A1069" s="33">
        <v>36321</v>
      </c>
      <c r="B1069" s="37">
        <v>1364.35</v>
      </c>
      <c r="C1069" s="31">
        <v>35.439970303415201</v>
      </c>
      <c r="D1069" s="31">
        <v>3.6785519885575799</v>
      </c>
      <c r="E1069" s="31" t="e">
        <f>COUNTIF(#REF!,"&lt;"&amp;C1069)/COUNTA(#REF!)</f>
        <v>#REF!</v>
      </c>
      <c r="F1069" s="31">
        <v>26.075707353586999</v>
      </c>
      <c r="G1069" s="31">
        <v>3.71001001785916</v>
      </c>
      <c r="H1069" s="31">
        <v>0.18323529926114299</v>
      </c>
      <c r="I1069" s="31">
        <v>2.3327814511554301</v>
      </c>
      <c r="J1069" s="31">
        <v>7.8547992213495395</v>
      </c>
      <c r="K1069" s="31">
        <v>14496.592549445701</v>
      </c>
      <c r="L1069" s="31">
        <v>3237.1164147896002</v>
      </c>
    </row>
    <row r="1070" spans="1:12" ht="14.25">
      <c r="A1070" s="33">
        <v>36322</v>
      </c>
      <c r="B1070" s="37">
        <v>1370.39</v>
      </c>
      <c r="C1070" s="31">
        <v>35.640902316443302</v>
      </c>
      <c r="D1070" s="31">
        <v>3.7047575401486998</v>
      </c>
      <c r="E1070" s="31" t="e">
        <f>COUNTIF(#REF!,"&lt;"&amp;C1070)/COUNTA(#REF!)</f>
        <v>#REF!</v>
      </c>
      <c r="F1070" s="31">
        <v>26.353883903980901</v>
      </c>
      <c r="G1070" s="31">
        <v>3.73278734426014</v>
      </c>
      <c r="H1070" s="31">
        <v>0.18317388798228099</v>
      </c>
      <c r="I1070" s="31">
        <v>2.3299036705360501</v>
      </c>
      <c r="J1070" s="31">
        <v>7.8618652907713402</v>
      </c>
      <c r="K1070" s="31">
        <v>14605.3250785533</v>
      </c>
      <c r="L1070" s="31">
        <v>3264.9601236531598</v>
      </c>
    </row>
    <row r="1071" spans="1:12" ht="14.25">
      <c r="A1071" s="33">
        <v>36325</v>
      </c>
      <c r="B1071" s="37">
        <v>1427.71</v>
      </c>
      <c r="C1071" s="31">
        <v>37.126155820885799</v>
      </c>
      <c r="D1071" s="31">
        <v>3.8623238297824098</v>
      </c>
      <c r="E1071" s="31" t="e">
        <f>COUNTIF(#REF!,"&lt;"&amp;C1071)/COUNTA(#REF!)</f>
        <v>#REF!</v>
      </c>
      <c r="F1071" s="31">
        <v>27.488631381946899</v>
      </c>
      <c r="G1071" s="31">
        <v>3.8892606395204199</v>
      </c>
      <c r="H1071" s="31">
        <v>0.18304059861210101</v>
      </c>
      <c r="I1071" s="31">
        <v>2.3282082793629599</v>
      </c>
      <c r="J1071" s="31">
        <v>7.8618652907713402</v>
      </c>
      <c r="K1071" s="31">
        <v>15226.310816558702</v>
      </c>
      <c r="L1071" s="31">
        <v>3398.10829782882</v>
      </c>
    </row>
    <row r="1072" spans="1:12" ht="14.25">
      <c r="A1072" s="33">
        <v>36326</v>
      </c>
      <c r="B1072" s="37">
        <v>1387.59</v>
      </c>
      <c r="C1072" s="31">
        <v>36.1223483379596</v>
      </c>
      <c r="D1072" s="31">
        <v>3.7533995663861099</v>
      </c>
      <c r="E1072" s="31" t="e">
        <f>COUNTIF(#REF!,"&lt;"&amp;C1072)/COUNTA(#REF!)</f>
        <v>#REF!</v>
      </c>
      <c r="F1072" s="31">
        <v>26.718977199322001</v>
      </c>
      <c r="G1072" s="31">
        <v>3.7784789115301298</v>
      </c>
      <c r="H1072" s="31">
        <v>0.183013665382145</v>
      </c>
      <c r="I1072" s="31">
        <v>2.3278656987035302</v>
      </c>
      <c r="J1072" s="31">
        <v>7.8618652907713402</v>
      </c>
      <c r="K1072" s="31">
        <v>14796.8865424262</v>
      </c>
      <c r="L1072" s="31">
        <v>3303.9407807071002</v>
      </c>
    </row>
    <row r="1073" spans="1:12" ht="14.25">
      <c r="A1073" s="33">
        <v>36327</v>
      </c>
      <c r="B1073" s="37">
        <v>1460.17</v>
      </c>
      <c r="C1073" s="31">
        <v>38.0676393961676</v>
      </c>
      <c r="D1073" s="31">
        <v>3.9527405693369801</v>
      </c>
      <c r="E1073" s="31" t="e">
        <f>COUNTIF(#REF!,"&lt;"&amp;C1073)/COUNTA(#REF!)</f>
        <v>#REF!</v>
      </c>
      <c r="F1073" s="31">
        <v>28.188046065153699</v>
      </c>
      <c r="G1073" s="31">
        <v>3.9782988199010698</v>
      </c>
      <c r="H1073" s="31">
        <v>0.18307580552025901</v>
      </c>
      <c r="I1073" s="31">
        <v>2.32688650944772</v>
      </c>
      <c r="J1073" s="31">
        <v>7.8678442105761208</v>
      </c>
      <c r="K1073" s="31">
        <v>15590.656519546399</v>
      </c>
      <c r="L1073" s="31">
        <v>3491.8028953807598</v>
      </c>
    </row>
    <row r="1074" spans="1:12" ht="14.25">
      <c r="A1074" s="33">
        <v>36328</v>
      </c>
      <c r="B1074" s="37">
        <v>1501.01</v>
      </c>
      <c r="C1074" s="31">
        <v>39.205525800124498</v>
      </c>
      <c r="D1074" s="31">
        <v>4.0621185209497499</v>
      </c>
      <c r="E1074" s="31" t="e">
        <f>COUNTIF(#REF!,"&lt;"&amp;C1074)/COUNTA(#REF!)</f>
        <v>#REF!</v>
      </c>
      <c r="F1074" s="31">
        <v>28.953869407571499</v>
      </c>
      <c r="G1074" s="31">
        <v>4.0883626767268098</v>
      </c>
      <c r="H1074" s="31">
        <v>0.18304231387449099</v>
      </c>
      <c r="I1074" s="31">
        <v>2.32646083190668</v>
      </c>
      <c r="J1074" s="31">
        <v>7.8678442105761208</v>
      </c>
      <c r="K1074" s="31">
        <v>16021.788182624199</v>
      </c>
      <c r="L1074" s="31">
        <v>3614.8277592951599</v>
      </c>
    </row>
    <row r="1075" spans="1:12" ht="14.25">
      <c r="A1075" s="33">
        <v>36329</v>
      </c>
      <c r="B1075" s="37">
        <v>1498.92</v>
      </c>
      <c r="C1075" s="31">
        <v>39.2190621591335</v>
      </c>
      <c r="D1075" s="31">
        <v>4.05419458531395</v>
      </c>
      <c r="E1075" s="31" t="e">
        <f>COUNTIF(#REF!,"&lt;"&amp;C1075)/COUNTA(#REF!)</f>
        <v>#REF!</v>
      </c>
      <c r="F1075" s="31">
        <v>29.044577761661799</v>
      </c>
      <c r="G1075" s="31">
        <v>4.0825310927565797</v>
      </c>
      <c r="H1075" s="31">
        <v>0.18252083547119199</v>
      </c>
      <c r="I1075" s="31">
        <v>2.3234398703401</v>
      </c>
      <c r="J1075" s="31">
        <v>7.8556298271870109</v>
      </c>
      <c r="K1075" s="31">
        <v>15990.365256441799</v>
      </c>
      <c r="L1075" s="31">
        <v>3625.8186363154796</v>
      </c>
    </row>
    <row r="1076" spans="1:12" ht="14.25">
      <c r="A1076" s="33">
        <v>36332</v>
      </c>
      <c r="B1076" s="37">
        <v>1546.41</v>
      </c>
      <c r="C1076" s="31">
        <v>40.486400395377501</v>
      </c>
      <c r="D1076" s="31">
        <v>4.1814488995507801</v>
      </c>
      <c r="E1076" s="31" t="e">
        <f>COUNTIF(#REF!,"&lt;"&amp;C1076)/COUNTA(#REF!)</f>
        <v>#REF!</v>
      </c>
      <c r="F1076" s="31">
        <v>30.0881628997783</v>
      </c>
      <c r="G1076" s="31">
        <v>4.2137909377282501</v>
      </c>
      <c r="H1076" s="31">
        <v>0.18252083547119199</v>
      </c>
      <c r="I1076" s="31">
        <v>2.3234398703401</v>
      </c>
      <c r="J1076" s="31">
        <v>7.8556298271870109</v>
      </c>
      <c r="K1076" s="31">
        <v>16492.309178606498</v>
      </c>
      <c r="L1076" s="31">
        <v>3753.72215603312</v>
      </c>
    </row>
    <row r="1077" spans="1:12" ht="14.25">
      <c r="A1077" s="33">
        <v>36333</v>
      </c>
      <c r="B1077" s="37">
        <v>1564.44</v>
      </c>
      <c r="C1077" s="31">
        <v>40.9135890076507</v>
      </c>
      <c r="D1077" s="31">
        <v>4.2246610112555603</v>
      </c>
      <c r="E1077" s="31" t="e">
        <f>COUNTIF(#REF!,"&lt;"&amp;C1077)/COUNTA(#REF!)</f>
        <v>#REF!</v>
      </c>
      <c r="F1077" s="31">
        <v>30.3799492963864</v>
      </c>
      <c r="G1077" s="31">
        <v>4.2543696227607599</v>
      </c>
      <c r="H1077" s="31">
        <v>0.18241827116554599</v>
      </c>
      <c r="I1077" s="31">
        <v>2.3221342550310502</v>
      </c>
      <c r="J1077" s="31">
        <v>7.8556298271870109</v>
      </c>
      <c r="K1077" s="31">
        <v>16662.6308926358</v>
      </c>
      <c r="L1077" s="31">
        <v>3792.9283033639203</v>
      </c>
    </row>
    <row r="1078" spans="1:12" ht="14.25">
      <c r="A1078" s="33">
        <v>36334</v>
      </c>
      <c r="B1078" s="37">
        <v>1606.5</v>
      </c>
      <c r="C1078" s="31">
        <v>42.127051072080597</v>
      </c>
      <c r="D1078" s="31">
        <v>4.3489640423550799</v>
      </c>
      <c r="E1078" s="31" t="e">
        <f>COUNTIF(#REF!,"&lt;"&amp;C1078)/COUNTA(#REF!)</f>
        <v>#REF!</v>
      </c>
      <c r="F1078" s="31">
        <v>31.309144274316601</v>
      </c>
      <c r="G1078" s="31">
        <v>4.3770320059029597</v>
      </c>
      <c r="H1078" s="31">
        <v>0.182238056467077</v>
      </c>
      <c r="I1078" s="31">
        <v>2.3185169723755901</v>
      </c>
      <c r="J1078" s="31">
        <v>7.8601131084390099</v>
      </c>
      <c r="K1078" s="31">
        <v>17161.732534949198</v>
      </c>
      <c r="L1078" s="31">
        <v>3907.22057573656</v>
      </c>
    </row>
    <row r="1079" spans="1:12" ht="14.25">
      <c r="A1079" s="33">
        <v>36335</v>
      </c>
      <c r="B1079" s="37">
        <v>1654.11</v>
      </c>
      <c r="C1079" s="31">
        <v>43.517519031373801</v>
      </c>
      <c r="D1079" s="31">
        <v>4.48174599924657</v>
      </c>
      <c r="E1079" s="31" t="e">
        <f>COUNTIF(#REF!,"&lt;"&amp;C1079)/COUNTA(#REF!)</f>
        <v>#REF!</v>
      </c>
      <c r="F1079" s="31">
        <v>32.280258979432297</v>
      </c>
      <c r="G1079" s="31">
        <v>4.5155194913908403</v>
      </c>
      <c r="H1079" s="31">
        <v>0.182238056467077</v>
      </c>
      <c r="I1079" s="31">
        <v>2.3185169723755901</v>
      </c>
      <c r="J1079" s="31">
        <v>7.8601131084390099</v>
      </c>
      <c r="K1079" s="31">
        <v>17685.7453613162</v>
      </c>
      <c r="L1079" s="31">
        <v>4042.6765127764602</v>
      </c>
    </row>
    <row r="1080" spans="1:12" ht="14.25">
      <c r="A1080" s="33">
        <v>36336</v>
      </c>
      <c r="B1080" s="37">
        <v>1593.86</v>
      </c>
      <c r="C1080" s="31">
        <v>41.985913673973201</v>
      </c>
      <c r="D1080" s="31">
        <v>4.3192521857831698</v>
      </c>
      <c r="E1080" s="31" t="e">
        <f>COUNTIF(#REF!,"&lt;"&amp;C1080)/COUNTA(#REF!)</f>
        <v>#REF!</v>
      </c>
      <c r="F1080" s="31">
        <v>31.081987364359598</v>
      </c>
      <c r="G1080" s="31">
        <v>4.3507296499038004</v>
      </c>
      <c r="H1080" s="31">
        <v>0.182238056467077</v>
      </c>
      <c r="I1080" s="31">
        <v>2.3185169723755901</v>
      </c>
      <c r="J1080" s="31">
        <v>7.8601131084390099</v>
      </c>
      <c r="K1080" s="31">
        <v>17044.605717943799</v>
      </c>
      <c r="L1080" s="31">
        <v>3903.4029184652195</v>
      </c>
    </row>
    <row r="1081" spans="1:12" ht="14.25">
      <c r="A1081" s="33">
        <v>36339</v>
      </c>
      <c r="B1081" s="37">
        <v>1693.16</v>
      </c>
      <c r="C1081" s="31">
        <v>44.633710180133399</v>
      </c>
      <c r="D1081" s="31">
        <v>4.5882725106279896</v>
      </c>
      <c r="E1081" s="31" t="e">
        <f>COUNTIF(#REF!,"&lt;"&amp;C1081)/COUNTA(#REF!)</f>
        <v>#REF!</v>
      </c>
      <c r="F1081" s="31">
        <v>33.0689943045045</v>
      </c>
      <c r="G1081" s="31">
        <v>4.62184540260301</v>
      </c>
      <c r="H1081" s="31">
        <v>0.182238056467077</v>
      </c>
      <c r="I1081" s="31">
        <v>2.3185169723755901</v>
      </c>
      <c r="J1081" s="31">
        <v>7.8601131084390099</v>
      </c>
      <c r="K1081" s="31">
        <v>18106.1703722983</v>
      </c>
      <c r="L1081" s="31">
        <v>4156.7380390541202</v>
      </c>
    </row>
    <row r="1082" spans="1:12" ht="14.25">
      <c r="A1082" s="33">
        <v>36340</v>
      </c>
      <c r="B1082" s="37">
        <v>1739.21</v>
      </c>
      <c r="C1082" s="31">
        <v>45.787200033673301</v>
      </c>
      <c r="D1082" s="31">
        <v>4.7118315636728001</v>
      </c>
      <c r="E1082" s="31" t="e">
        <f>COUNTIF(#REF!,"&lt;"&amp;C1082)/COUNTA(#REF!)</f>
        <v>#REF!</v>
      </c>
      <c r="F1082" s="31">
        <v>33.971345061097097</v>
      </c>
      <c r="G1082" s="31">
        <v>4.7444604177644401</v>
      </c>
      <c r="H1082" s="31">
        <v>0.182238056467077</v>
      </c>
      <c r="I1082" s="31">
        <v>2.3185169723755901</v>
      </c>
      <c r="J1082" s="31">
        <v>7.8601131084390099</v>
      </c>
      <c r="K1082" s="31">
        <v>18593.8409725733</v>
      </c>
      <c r="L1082" s="31">
        <v>4289.4289868841597</v>
      </c>
    </row>
    <row r="1083" spans="1:12" ht="14.25">
      <c r="A1083" s="33">
        <v>36341</v>
      </c>
      <c r="B1083" s="37">
        <v>1689.43</v>
      </c>
      <c r="C1083" s="31">
        <v>44.335892166835599</v>
      </c>
      <c r="D1083" s="31">
        <v>4.3004072500063302</v>
      </c>
      <c r="E1083" s="31" t="e">
        <f>COUNTIF(#REF!,"&lt;"&amp;C1083)/COUNTA(#REF!)</f>
        <v>#REF!</v>
      </c>
      <c r="F1083" s="31">
        <v>32.860834825159799</v>
      </c>
      <c r="G1083" s="31">
        <v>4.6148458794881098</v>
      </c>
      <c r="H1083" s="31">
        <v>0.183532205279026</v>
      </c>
      <c r="I1083" s="31">
        <v>2.45904944048625</v>
      </c>
      <c r="J1083" s="31">
        <v>7.4635427111516108</v>
      </c>
      <c r="K1083" s="31">
        <v>18119.993425975299</v>
      </c>
      <c r="L1083" s="31">
        <v>4191.4300136553602</v>
      </c>
    </row>
    <row r="1084" spans="1:12" ht="14.25">
      <c r="A1084" s="33">
        <v>36342</v>
      </c>
      <c r="B1084" s="37">
        <v>1560.79</v>
      </c>
      <c r="C1084" s="31">
        <v>40.922059514973199</v>
      </c>
      <c r="D1084" s="31">
        <v>3.97218010661613</v>
      </c>
      <c r="E1084" s="31" t="e">
        <f>COUNTIF(#REF!,"&lt;"&amp;C1084)/COUNTA(#REF!)</f>
        <v>#REF!</v>
      </c>
      <c r="F1084" s="31">
        <v>30.325120435990701</v>
      </c>
      <c r="G1084" s="31">
        <v>4.2636042853315503</v>
      </c>
      <c r="H1084" s="31">
        <v>0.18351930292570401</v>
      </c>
      <c r="I1084" s="31">
        <v>2.4588765687841398</v>
      </c>
      <c r="J1084" s="31">
        <v>7.4635427111516108</v>
      </c>
      <c r="K1084" s="31">
        <v>16738.947642601499</v>
      </c>
      <c r="L1084" s="31">
        <v>3857.6475589490401</v>
      </c>
    </row>
    <row r="1085" spans="1:12" ht="14.25">
      <c r="A1085" s="33">
        <v>36343</v>
      </c>
      <c r="B1085" s="37">
        <v>1613.53</v>
      </c>
      <c r="C1085" s="31">
        <v>42.2552049842065</v>
      </c>
      <c r="D1085" s="31">
        <v>4.1086535999697196</v>
      </c>
      <c r="E1085" s="31" t="e">
        <f>COUNTIF(#REF!,"&lt;"&amp;C1085)/COUNTA(#REF!)</f>
        <v>#REF!</v>
      </c>
      <c r="F1085" s="31">
        <v>31.5986590412471</v>
      </c>
      <c r="G1085" s="31">
        <v>4.4074156738046799</v>
      </c>
      <c r="H1085" s="31">
        <v>0.18315537983803001</v>
      </c>
      <c r="I1085" s="31">
        <v>2.4540005588012401</v>
      </c>
      <c r="J1085" s="31">
        <v>7.4635427111516108</v>
      </c>
      <c r="K1085" s="31">
        <v>17313.232889365201</v>
      </c>
      <c r="L1085" s="31">
        <v>3980.4402612764002</v>
      </c>
    </row>
    <row r="1086" spans="1:12" ht="14.25">
      <c r="A1086" s="33">
        <v>36346</v>
      </c>
      <c r="B1086" s="37">
        <v>1581.82</v>
      </c>
      <c r="C1086" s="31">
        <v>41.316586118856499</v>
      </c>
      <c r="D1086" s="31">
        <v>4.0320308187408003</v>
      </c>
      <c r="E1086" s="31" t="e">
        <f>COUNTIF(#REF!,"&lt;"&amp;C1086)/COUNTA(#REF!)</f>
        <v>#REF!</v>
      </c>
      <c r="F1086" s="31">
        <v>31.216151255630098</v>
      </c>
      <c r="G1086" s="31">
        <v>4.3260146753106303</v>
      </c>
      <c r="H1086" s="31">
        <v>0.18306060562557999</v>
      </c>
      <c r="I1086" s="31">
        <v>2.4527307300333598</v>
      </c>
      <c r="J1086" s="31">
        <v>7.4635427111516108</v>
      </c>
      <c r="K1086" s="31">
        <v>16992.251067018402</v>
      </c>
      <c r="L1086" s="31">
        <v>3882.8904467195002</v>
      </c>
    </row>
    <row r="1087" spans="1:12" ht="14.25">
      <c r="A1087" s="33">
        <v>36347</v>
      </c>
      <c r="B1087" s="37">
        <v>1517.25</v>
      </c>
      <c r="C1087" s="31">
        <v>39.636489486307603</v>
      </c>
      <c r="D1087" s="31">
        <v>3.8624832395397402</v>
      </c>
      <c r="E1087" s="31" t="e">
        <f>COUNTIF(#REF!,"&lt;"&amp;C1087)/COUNTA(#REF!)</f>
        <v>#REF!</v>
      </c>
      <c r="F1087" s="31">
        <v>29.822526591543301</v>
      </c>
      <c r="G1087" s="31">
        <v>4.14350847671537</v>
      </c>
      <c r="H1087" s="31">
        <v>0.18295342142073701</v>
      </c>
      <c r="I1087" s="31">
        <v>2.4512946264429898</v>
      </c>
      <c r="J1087" s="31">
        <v>7.4635427111516108</v>
      </c>
      <c r="K1087" s="31">
        <v>16278.042586452901</v>
      </c>
      <c r="L1087" s="31">
        <v>3730.3836580783</v>
      </c>
    </row>
    <row r="1088" spans="1:12" ht="14.25">
      <c r="A1088" s="33">
        <v>36348</v>
      </c>
      <c r="B1088" s="37">
        <v>1568.65</v>
      </c>
      <c r="C1088" s="31">
        <v>41.001702586717101</v>
      </c>
      <c r="D1088" s="31">
        <v>3.98919478358654</v>
      </c>
      <c r="E1088" s="31" t="e">
        <f>COUNTIF(#REF!,"&lt;"&amp;C1088)/COUNTA(#REF!)</f>
        <v>#REF!</v>
      </c>
      <c r="F1088" s="31">
        <v>30.810012984098901</v>
      </c>
      <c r="G1088" s="31">
        <v>4.2723060391462901</v>
      </c>
      <c r="H1088" s="31">
        <v>0.181774941770427</v>
      </c>
      <c r="I1088" s="31">
        <v>2.43369559013269</v>
      </c>
      <c r="J1088" s="31">
        <v>7.4690911430100204</v>
      </c>
      <c r="K1088" s="31">
        <v>16816.962781355902</v>
      </c>
      <c r="L1088" s="31">
        <v>3876.1846644772804</v>
      </c>
    </row>
    <row r="1089" spans="1:12" ht="14.25">
      <c r="A1089" s="33">
        <v>36349</v>
      </c>
      <c r="B1089" s="37">
        <v>1577.99</v>
      </c>
      <c r="C1089" s="31">
        <v>41.259066630271398</v>
      </c>
      <c r="D1089" s="31">
        <v>4.0120934192397</v>
      </c>
      <c r="E1089" s="31" t="e">
        <f>COUNTIF(#REF!,"&lt;"&amp;C1089)/COUNTA(#REF!)</f>
        <v>#REF!</v>
      </c>
      <c r="F1089" s="31">
        <v>31.029291122752198</v>
      </c>
      <c r="G1089" s="31">
        <v>4.2956802082693697</v>
      </c>
      <c r="H1089" s="31">
        <v>0.18147642359156599</v>
      </c>
      <c r="I1089" s="31">
        <v>2.42969887656816</v>
      </c>
      <c r="J1089" s="31">
        <v>7.4690911430100204</v>
      </c>
      <c r="K1089" s="31">
        <v>16913.371838382402</v>
      </c>
      <c r="L1089" s="31">
        <v>3900.8595922396003</v>
      </c>
    </row>
    <row r="1090" spans="1:12" ht="14.25">
      <c r="A1090" s="33">
        <v>36350</v>
      </c>
      <c r="B1090" s="37">
        <v>1584.75</v>
      </c>
      <c r="C1090" s="31">
        <v>41.394726714580798</v>
      </c>
      <c r="D1090" s="31">
        <v>4.0273736455788498</v>
      </c>
      <c r="E1090" s="31" t="e">
        <f>COUNTIF(#REF!,"&lt;"&amp;C1090)/COUNTA(#REF!)</f>
        <v>#REF!</v>
      </c>
      <c r="F1090" s="31">
        <v>31.131249769815799</v>
      </c>
      <c r="G1090" s="31">
        <v>4.31185051587312</v>
      </c>
      <c r="H1090" s="31">
        <v>0.181451485816713</v>
      </c>
      <c r="I1090" s="31">
        <v>2.4293649969250302</v>
      </c>
      <c r="J1090" s="31">
        <v>7.4690911430100204</v>
      </c>
      <c r="K1090" s="31">
        <v>16977.764646639</v>
      </c>
      <c r="L1090" s="31">
        <v>3918.8734520593202</v>
      </c>
    </row>
    <row r="1091" spans="1:12" ht="14.25">
      <c r="A1091" s="33">
        <v>36353</v>
      </c>
      <c r="B1091" s="37">
        <v>1559.73</v>
      </c>
      <c r="C1091" s="31">
        <v>40.744248949234901</v>
      </c>
      <c r="D1091" s="31">
        <v>3.9617327287249999</v>
      </c>
      <c r="E1091" s="31" t="e">
        <f>COUNTIF(#REF!,"&lt;"&amp;C1091)/COUNTA(#REF!)</f>
        <v>#REF!</v>
      </c>
      <c r="F1091" s="31">
        <v>30.626413712391798</v>
      </c>
      <c r="G1091" s="31">
        <v>4.24050738231018</v>
      </c>
      <c r="H1091" s="31">
        <v>0.18135542181002601</v>
      </c>
      <c r="I1091" s="31">
        <v>2.4281026889741399</v>
      </c>
      <c r="J1091" s="31">
        <v>7.4690177904563102</v>
      </c>
      <c r="K1091" s="31">
        <v>16701.188022263897</v>
      </c>
      <c r="L1091" s="31">
        <v>3858.24064654414</v>
      </c>
    </row>
    <row r="1092" spans="1:12" ht="14.25">
      <c r="A1092" s="33">
        <v>36354</v>
      </c>
      <c r="B1092" s="37">
        <v>1524.82</v>
      </c>
      <c r="C1092" s="31">
        <v>39.770029130519603</v>
      </c>
      <c r="D1092" s="31">
        <v>3.8681635453118099</v>
      </c>
      <c r="E1092" s="31" t="e">
        <f>COUNTIF(#REF!,"&lt;"&amp;C1092)/COUNTA(#REF!)</f>
        <v>#REF!</v>
      </c>
      <c r="F1092" s="31">
        <v>29.900439713352199</v>
      </c>
      <c r="G1092" s="31">
        <v>4.1389083607144501</v>
      </c>
      <c r="H1092" s="31">
        <v>0.18125077013000901</v>
      </c>
      <c r="I1092" s="31">
        <v>2.4245608195681001</v>
      </c>
      <c r="J1092" s="31">
        <v>7.4756124353397997</v>
      </c>
      <c r="K1092" s="31">
        <v>16307.653952911101</v>
      </c>
      <c r="L1092" s="31">
        <v>3762.5222383170003</v>
      </c>
    </row>
    <row r="1093" spans="1:12" ht="14.25">
      <c r="A1093" s="33">
        <v>36355</v>
      </c>
      <c r="B1093" s="37">
        <v>1559.52</v>
      </c>
      <c r="C1093" s="31">
        <v>40.657560055600698</v>
      </c>
      <c r="D1093" s="31">
        <v>3.9604029234714799</v>
      </c>
      <c r="E1093" s="31" t="e">
        <f>COUNTIF(#REF!,"&lt;"&amp;C1093)/COUNTA(#REF!)</f>
        <v>#REF!</v>
      </c>
      <c r="F1093" s="31">
        <v>30.556641353963599</v>
      </c>
      <c r="G1093" s="31">
        <v>4.2360394018722101</v>
      </c>
      <c r="H1093" s="31">
        <v>0.18172931388803301</v>
      </c>
      <c r="I1093" s="31">
        <v>2.42045038194233</v>
      </c>
      <c r="J1093" s="31">
        <v>7.5080784652235399</v>
      </c>
      <c r="K1093" s="31">
        <v>16713.184781842501</v>
      </c>
      <c r="L1093" s="31">
        <v>3869.9096755820001</v>
      </c>
    </row>
    <row r="1094" spans="1:12" ht="14.25">
      <c r="A1094" s="33">
        <v>36356</v>
      </c>
      <c r="B1094" s="37">
        <v>1549.34</v>
      </c>
      <c r="C1094" s="31">
        <v>40.3100351170905</v>
      </c>
      <c r="D1094" s="31">
        <v>3.9332443968764399</v>
      </c>
      <c r="E1094" s="31" t="e">
        <f>COUNTIF(#REF!,"&lt;"&amp;C1094)/COUNTA(#REF!)</f>
        <v>#REF!</v>
      </c>
      <c r="F1094" s="31">
        <v>30.303936912135399</v>
      </c>
      <c r="G1094" s="31">
        <v>4.20639263519735</v>
      </c>
      <c r="H1094" s="31">
        <v>0.18175280455385801</v>
      </c>
      <c r="I1094" s="31">
        <v>2.4180156618960398</v>
      </c>
      <c r="J1094" s="31">
        <v>7.5166098970318602</v>
      </c>
      <c r="K1094" s="31">
        <v>16603.2278935959</v>
      </c>
      <c r="L1094" s="31">
        <v>3849.1854929619599</v>
      </c>
    </row>
    <row r="1095" spans="1:12" ht="14.25">
      <c r="A1095" s="33">
        <v>36357</v>
      </c>
      <c r="B1095" s="37">
        <v>1519.74</v>
      </c>
      <c r="C1095" s="31">
        <v>39.469677491359697</v>
      </c>
      <c r="D1095" s="31">
        <v>3.8600051696301199</v>
      </c>
      <c r="E1095" s="31" t="e">
        <f>COUNTIF(#REF!,"&lt;"&amp;C1095)/COUNTA(#REF!)</f>
        <v>#REF!</v>
      </c>
      <c r="F1095" s="31">
        <v>29.7539573006582</v>
      </c>
      <c r="G1095" s="31">
        <v>4.1270760417882899</v>
      </c>
      <c r="H1095" s="31">
        <v>0.181867910372535</v>
      </c>
      <c r="I1095" s="31">
        <v>2.4180156618960398</v>
      </c>
      <c r="J1095" s="31">
        <v>7.5213702391789896</v>
      </c>
      <c r="K1095" s="31">
        <v>16294.120735058601</v>
      </c>
      <c r="L1095" s="31">
        <v>3765.8382855290197</v>
      </c>
    </row>
    <row r="1096" spans="1:12" ht="14.25">
      <c r="A1096" s="33">
        <v>36360</v>
      </c>
      <c r="B1096" s="37">
        <v>1479.08</v>
      </c>
      <c r="C1096" s="31">
        <v>38.358865546287397</v>
      </c>
      <c r="D1096" s="31">
        <v>3.7525455431803398</v>
      </c>
      <c r="E1096" s="31" t="e">
        <f>COUNTIF(#REF!,"&lt;"&amp;C1096)/COUNTA(#REF!)</f>
        <v>#REF!</v>
      </c>
      <c r="F1096" s="31">
        <v>28.968224940235199</v>
      </c>
      <c r="G1096" s="31">
        <v>4.01332228833403</v>
      </c>
      <c r="H1096" s="31">
        <v>0.181867910372535</v>
      </c>
      <c r="I1096" s="31">
        <v>2.4180156618960398</v>
      </c>
      <c r="J1096" s="31">
        <v>7.5213702391789896</v>
      </c>
      <c r="K1096" s="31">
        <v>15840.8031718657</v>
      </c>
      <c r="L1096" s="31">
        <v>3657.5874858637203</v>
      </c>
    </row>
    <row r="1097" spans="1:12" ht="14.25">
      <c r="A1097" s="33">
        <v>36361</v>
      </c>
      <c r="B1097" s="37">
        <v>1574.6</v>
      </c>
      <c r="C1097" s="31">
        <v>40.666429200946702</v>
      </c>
      <c r="D1097" s="31">
        <v>3.9937595252406899</v>
      </c>
      <c r="E1097" s="31" t="e">
        <f>COUNTIF(#REF!,"&lt;"&amp;C1097)/COUNTA(#REF!)</f>
        <v>#REF!</v>
      </c>
      <c r="F1097" s="31">
        <v>30.860037767430299</v>
      </c>
      <c r="G1097" s="31">
        <v>4.2657663149134999</v>
      </c>
      <c r="H1097" s="31">
        <v>0.18316910445783499</v>
      </c>
      <c r="I1097" s="31">
        <v>2.4173482809870901</v>
      </c>
      <c r="J1097" s="31">
        <v>7.5772740692143898</v>
      </c>
      <c r="K1097" s="31">
        <v>16857.7907247572</v>
      </c>
      <c r="L1097" s="31">
        <v>3907.3125502252801</v>
      </c>
    </row>
    <row r="1098" spans="1:12" ht="14.25">
      <c r="A1098" s="33">
        <v>36362</v>
      </c>
      <c r="B1098" s="37">
        <v>1609.81</v>
      </c>
      <c r="C1098" s="31">
        <v>41.707299310794802</v>
      </c>
      <c r="D1098" s="31">
        <v>4.0933598971006697</v>
      </c>
      <c r="E1098" s="31" t="e">
        <f>COUNTIF(#REF!,"&lt;"&amp;C1098)/COUNTA(#REF!)</f>
        <v>#REF!</v>
      </c>
      <c r="F1098" s="31">
        <v>31.3815630483987</v>
      </c>
      <c r="G1098" s="31">
        <v>4.3717892806847098</v>
      </c>
      <c r="H1098" s="31">
        <v>0.18325950183103001</v>
      </c>
      <c r="I1098" s="31">
        <v>2.4152818534736</v>
      </c>
      <c r="J1098" s="31">
        <v>7.5874996356003201</v>
      </c>
      <c r="K1098" s="31">
        <v>17281.633485836701</v>
      </c>
      <c r="L1098" s="31">
        <v>4003.5723508372803</v>
      </c>
    </row>
    <row r="1099" spans="1:12" ht="14.25">
      <c r="A1099" s="33">
        <v>36363</v>
      </c>
      <c r="B1099" s="37">
        <v>1550.73</v>
      </c>
      <c r="C1099" s="31">
        <v>40.052645772852699</v>
      </c>
      <c r="D1099" s="31">
        <v>3.9497558426503701</v>
      </c>
      <c r="E1099" s="31" t="e">
        <f>COUNTIF(#REF!,"&lt;"&amp;C1099)/COUNTA(#REF!)</f>
        <v>#REF!</v>
      </c>
      <c r="F1099" s="31">
        <v>30.2984404563881</v>
      </c>
      <c r="G1099" s="31">
        <v>4.2193147662087203</v>
      </c>
      <c r="H1099" s="31">
        <v>0.183864805953454</v>
      </c>
      <c r="I1099" s="31">
        <v>2.4152818534736</v>
      </c>
      <c r="J1099" s="31">
        <v>7.6125610635886503</v>
      </c>
      <c r="K1099" s="31">
        <v>16676.035624137399</v>
      </c>
      <c r="L1099" s="31">
        <v>3847.1157621532002</v>
      </c>
    </row>
    <row r="1100" spans="1:12" ht="14.25">
      <c r="A1100" s="33">
        <v>36364</v>
      </c>
      <c r="B1100" s="37">
        <v>1585.98</v>
      </c>
      <c r="C1100" s="31">
        <v>40.985895749353503</v>
      </c>
      <c r="D1100" s="31">
        <v>4.04408677544781</v>
      </c>
      <c r="E1100" s="31" t="e">
        <f>COUNTIF(#REF!,"&lt;"&amp;C1100)/COUNTA(#REF!)</f>
        <v>#REF!</v>
      </c>
      <c r="F1100" s="31">
        <v>31.073131940984101</v>
      </c>
      <c r="G1100" s="31">
        <v>4.3167601320738598</v>
      </c>
      <c r="H1100" s="31">
        <v>0.184042163387163</v>
      </c>
      <c r="I1100" s="31">
        <v>2.4152818534736</v>
      </c>
      <c r="J1100" s="31">
        <v>7.6199041996890706</v>
      </c>
      <c r="K1100" s="31">
        <v>17073.5131948751</v>
      </c>
      <c r="L1100" s="31">
        <v>3931.4250770584999</v>
      </c>
    </row>
    <row r="1101" spans="1:12" ht="14.25">
      <c r="A1101" s="33">
        <v>36367</v>
      </c>
      <c r="B1101" s="37">
        <v>1602.03</v>
      </c>
      <c r="C1101" s="31">
        <v>41.382816929855601</v>
      </c>
      <c r="D1101" s="31">
        <v>4.0862931530010602</v>
      </c>
      <c r="E1101" s="31" t="e">
        <f>COUNTIF(#REF!,"&lt;"&amp;C1101)/COUNTA(#REF!)</f>
        <v>#REF!</v>
      </c>
      <c r="F1101" s="31">
        <v>31.180806067883498</v>
      </c>
      <c r="G1101" s="31">
        <v>4.3641812802974602</v>
      </c>
      <c r="H1101" s="31">
        <v>0.18392143346696699</v>
      </c>
      <c r="I1101" s="31">
        <v>2.4128531764318701</v>
      </c>
      <c r="J1101" s="31">
        <v>7.6225704598797908</v>
      </c>
      <c r="K1101" s="31">
        <v>17251.645876925199</v>
      </c>
      <c r="L1101" s="31">
        <v>3980.0336736610402</v>
      </c>
    </row>
    <row r="1102" spans="1:12" ht="14.25">
      <c r="A1102" s="33">
        <v>36368</v>
      </c>
      <c r="B1102" s="37">
        <v>1590.71</v>
      </c>
      <c r="C1102" s="31">
        <v>40.901615345322</v>
      </c>
      <c r="D1102" s="31">
        <v>4.0627527095683602</v>
      </c>
      <c r="E1102" s="31" t="e">
        <f>COUNTIF(#REF!,"&lt;"&amp;C1102)/COUNTA(#REF!)</f>
        <v>#REF!</v>
      </c>
      <c r="F1102" s="31">
        <v>31.244312253593101</v>
      </c>
      <c r="G1102" s="31">
        <v>4.29844450436822</v>
      </c>
      <c r="H1102" s="31">
        <v>0.184554951712015</v>
      </c>
      <c r="I1102" s="31">
        <v>2.40260377280149</v>
      </c>
      <c r="J1102" s="31">
        <v>7.6814560020780798</v>
      </c>
      <c r="K1102" s="31">
        <v>17180.054560763401</v>
      </c>
      <c r="L1102" s="31">
        <v>3980.2843428471197</v>
      </c>
    </row>
    <row r="1103" spans="1:12" ht="14.25">
      <c r="A1103" s="33">
        <v>36369</v>
      </c>
      <c r="B1103" s="37">
        <v>1597.2</v>
      </c>
      <c r="C1103" s="31">
        <v>41.037927468931898</v>
      </c>
      <c r="D1103" s="31">
        <v>4.0785605283928499</v>
      </c>
      <c r="E1103" s="31" t="e">
        <f>COUNTIF(#REF!,"&lt;"&amp;C1103)/COUNTA(#REF!)</f>
        <v>#REF!</v>
      </c>
      <c r="F1103" s="31">
        <v>31.431760824793798</v>
      </c>
      <c r="G1103" s="31">
        <v>4.3017281475343996</v>
      </c>
      <c r="H1103" s="31">
        <v>0.18477173778634801</v>
      </c>
      <c r="I1103" s="31">
        <v>2.4024393190255302</v>
      </c>
      <c r="J1103" s="31">
        <v>7.6910054011809601</v>
      </c>
      <c r="K1103" s="31">
        <v>17246.450912672699</v>
      </c>
      <c r="L1103" s="31">
        <v>3998.6024865809004</v>
      </c>
    </row>
    <row r="1104" spans="1:12" ht="14.25">
      <c r="A1104" s="33">
        <v>36370</v>
      </c>
      <c r="B1104" s="37">
        <v>1595.86</v>
      </c>
      <c r="C1104" s="31">
        <v>40.972148047054802</v>
      </c>
      <c r="D1104" s="31">
        <v>4.0744026997344598</v>
      </c>
      <c r="E1104" s="31" t="e">
        <f>COUNTIF(#REF!,"&lt;"&amp;C1104)/COUNTA(#REF!)</f>
        <v>#REF!</v>
      </c>
      <c r="F1104" s="31">
        <v>31.419895873454799</v>
      </c>
      <c r="G1104" s="31">
        <v>4.2905356961590204</v>
      </c>
      <c r="H1104" s="31">
        <v>0.18479215515954001</v>
      </c>
      <c r="I1104" s="31">
        <v>2.4022385788910201</v>
      </c>
      <c r="J1104" s="31">
        <v>7.6924980217763297</v>
      </c>
      <c r="K1104" s="31">
        <v>17229.632379725601</v>
      </c>
      <c r="L1104" s="31">
        <v>3998.6069324049199</v>
      </c>
    </row>
    <row r="1105" spans="1:12" ht="14.25">
      <c r="A1105" s="33">
        <v>36371</v>
      </c>
      <c r="B1105" s="37">
        <v>1601.46</v>
      </c>
      <c r="C1105" s="31">
        <v>40.987684182455503</v>
      </c>
      <c r="D1105" s="31">
        <v>4.0934869178520197</v>
      </c>
      <c r="E1105" s="31" t="e">
        <f>COUNTIF(#REF!,"&lt;"&amp;C1105)/COUNTA(#REF!)</f>
        <v>#REF!</v>
      </c>
      <c r="F1105" s="31">
        <v>31.5766490292736</v>
      </c>
      <c r="G1105" s="31">
        <v>4.3048350072188901</v>
      </c>
      <c r="H1105" s="31">
        <v>0.185656425974491</v>
      </c>
      <c r="I1105" s="31">
        <v>2.4022385788910201</v>
      </c>
      <c r="J1105" s="31">
        <v>7.7284757478251001</v>
      </c>
      <c r="K1105" s="31">
        <v>17311.191306802601</v>
      </c>
      <c r="L1105" s="31">
        <v>4013.7025756286798</v>
      </c>
    </row>
    <row r="1106" spans="1:12" ht="14.25">
      <c r="A1106" s="33">
        <v>36374</v>
      </c>
      <c r="B1106" s="37">
        <v>1616.28</v>
      </c>
      <c r="C1106" s="31">
        <v>41.385841108281497</v>
      </c>
      <c r="D1106" s="31">
        <v>4.1344125940684302</v>
      </c>
      <c r="E1106" s="31" t="e">
        <f>COUNTIF(#REF!,"&lt;"&amp;C1106)/COUNTA(#REF!)</f>
        <v>#REF!</v>
      </c>
      <c r="F1106" s="31">
        <v>31.970771355707701</v>
      </c>
      <c r="G1106" s="31">
        <v>4.3396529821951502</v>
      </c>
      <c r="H1106" s="31">
        <v>0.185561836670636</v>
      </c>
      <c r="I1106" s="31">
        <v>2.4022385788910201</v>
      </c>
      <c r="J1106" s="31">
        <v>7.7245381995446696</v>
      </c>
      <c r="K1106" s="31">
        <v>17484.427898510901</v>
      </c>
      <c r="L1106" s="31">
        <v>4059.9359724256401</v>
      </c>
    </row>
    <row r="1107" spans="1:12" ht="14.25">
      <c r="A1107" s="33">
        <v>36375</v>
      </c>
      <c r="B1107" s="37">
        <v>1626.84</v>
      </c>
      <c r="C1107" s="31">
        <v>41.127691135522397</v>
      </c>
      <c r="D1107" s="31">
        <v>4.1538928783607298</v>
      </c>
      <c r="E1107" s="31" t="e">
        <f>COUNTIF(#REF!,"&lt;"&amp;C1107)/COUNTA(#REF!)</f>
        <v>#REF!</v>
      </c>
      <c r="F1107" s="31">
        <v>32.5118952731113</v>
      </c>
      <c r="G1107" s="31">
        <v>4.3243381980197899</v>
      </c>
      <c r="H1107" s="31">
        <v>0.18731586086315999</v>
      </c>
      <c r="I1107" s="31">
        <v>2.3910220362463499</v>
      </c>
      <c r="J1107" s="31">
        <v>7.8341336057791295</v>
      </c>
      <c r="K1107" s="31">
        <v>17693.703189613399</v>
      </c>
      <c r="L1107" s="31">
        <v>4097.1290517668594</v>
      </c>
    </row>
    <row r="1108" spans="1:12" ht="14.25">
      <c r="A1108" s="33">
        <v>36376</v>
      </c>
      <c r="B1108" s="37">
        <v>1649.13</v>
      </c>
      <c r="C1108" s="31">
        <v>41.684005563728299</v>
      </c>
      <c r="D1108" s="31">
        <v>4.2115552328622403</v>
      </c>
      <c r="E1108" s="31" t="e">
        <f>COUNTIF(#REF!,"&lt;"&amp;C1108)/COUNTA(#REF!)</f>
        <v>#REF!</v>
      </c>
      <c r="F1108" s="31">
        <v>32.987420069916503</v>
      </c>
      <c r="G1108" s="31">
        <v>4.3828168800688498</v>
      </c>
      <c r="H1108" s="31">
        <v>0.18712047615665001</v>
      </c>
      <c r="I1108" s="31">
        <v>2.3885280181922601</v>
      </c>
      <c r="J1108" s="31">
        <v>7.8341336057791295</v>
      </c>
      <c r="K1108" s="31">
        <v>17938.639120973799</v>
      </c>
      <c r="L1108" s="31">
        <v>4144.9962575139798</v>
      </c>
    </row>
    <row r="1109" spans="1:12" ht="14.25">
      <c r="A1109" s="33">
        <v>36377</v>
      </c>
      <c r="B1109" s="37">
        <v>1653.54</v>
      </c>
      <c r="C1109" s="31">
        <v>41.672268741969503</v>
      </c>
      <c r="D1109" s="31">
        <v>4.2297959841713304</v>
      </c>
      <c r="E1109" s="31" t="e">
        <f>COUNTIF(#REF!,"&lt;"&amp;C1109)/COUNTA(#REF!)</f>
        <v>#REF!</v>
      </c>
      <c r="F1109" s="31">
        <v>33.244961363602997</v>
      </c>
      <c r="G1109" s="31">
        <v>4.40302742539237</v>
      </c>
      <c r="H1109" s="31">
        <v>0.18649144667131501</v>
      </c>
      <c r="I1109" s="31">
        <v>2.3790709722707799</v>
      </c>
      <c r="J1109" s="31">
        <v>7.8388349420829506</v>
      </c>
      <c r="K1109" s="31">
        <v>18016.974668667201</v>
      </c>
      <c r="L1109" s="31">
        <v>4171.6603529642998</v>
      </c>
    </row>
    <row r="1110" spans="1:12" ht="14.25">
      <c r="A1110" s="33">
        <v>36378</v>
      </c>
      <c r="B1110" s="37">
        <v>1646.59</v>
      </c>
      <c r="C1110" s="31">
        <v>41.3244648622818</v>
      </c>
      <c r="D1110" s="31">
        <v>4.21270688845458</v>
      </c>
      <c r="E1110" s="31" t="e">
        <f>COUNTIF(#REF!,"&lt;"&amp;C1110)/COUNTA(#REF!)</f>
        <v>#REF!</v>
      </c>
      <c r="F1110" s="31">
        <v>33.331008357830697</v>
      </c>
      <c r="G1110" s="31">
        <v>4.3641932879850804</v>
      </c>
      <c r="H1110" s="31">
        <v>0.186898604691627</v>
      </c>
      <c r="I1110" s="31">
        <v>2.3790709722707799</v>
      </c>
      <c r="J1110" s="31">
        <v>7.8559491024025903</v>
      </c>
      <c r="K1110" s="31">
        <v>17943.654254956</v>
      </c>
      <c r="L1110" s="31">
        <v>4155.9578222666996</v>
      </c>
    </row>
    <row r="1111" spans="1:12" ht="14.25">
      <c r="A1111" s="33">
        <v>36381</v>
      </c>
      <c r="B1111" s="37">
        <v>1628.84</v>
      </c>
      <c r="C1111" s="31">
        <v>40.6160980310258</v>
      </c>
      <c r="D1111" s="31">
        <v>4.16362427686831</v>
      </c>
      <c r="E1111" s="31" t="e">
        <f>COUNTIF(#REF!,"&lt;"&amp;C1111)/COUNTA(#REF!)</f>
        <v>#REF!</v>
      </c>
      <c r="F1111" s="31">
        <v>32.868507363612999</v>
      </c>
      <c r="G1111" s="31">
        <v>4.29851536822511</v>
      </c>
      <c r="H1111" s="31">
        <v>0.187789783905013</v>
      </c>
      <c r="I1111" s="31">
        <v>2.3790709722707799</v>
      </c>
      <c r="J1111" s="31">
        <v>7.8934082292539305</v>
      </c>
      <c r="K1111" s="31">
        <v>17734.9388949311</v>
      </c>
      <c r="L1111" s="31">
        <v>4115.4705235588999</v>
      </c>
    </row>
    <row r="1112" spans="1:12" ht="14.25">
      <c r="A1112" s="33">
        <v>36382</v>
      </c>
      <c r="B1112" s="37">
        <v>1602.15</v>
      </c>
      <c r="C1112" s="31">
        <v>39.939482931387801</v>
      </c>
      <c r="D1112" s="31">
        <v>4.0956331962006001</v>
      </c>
      <c r="E1112" s="31" t="e">
        <f>COUNTIF(#REF!,"&lt;"&amp;C1112)/COUNTA(#REF!)</f>
        <v>#REF!</v>
      </c>
      <c r="F1112" s="31">
        <v>32.501959156666501</v>
      </c>
      <c r="G1112" s="31">
        <v>4.2241285212526698</v>
      </c>
      <c r="H1112" s="31">
        <v>0.18776071848453499</v>
      </c>
      <c r="I1112" s="31">
        <v>2.3730990963768201</v>
      </c>
      <c r="J1112" s="31">
        <v>7.9120471105147692</v>
      </c>
      <c r="K1112" s="31">
        <v>17521.281402405599</v>
      </c>
      <c r="L1112" s="31">
        <v>4046.6365497069201</v>
      </c>
    </row>
    <row r="1113" spans="1:12" ht="14.25">
      <c r="A1113" s="33">
        <v>36383</v>
      </c>
      <c r="B1113" s="37">
        <v>1583.4</v>
      </c>
      <c r="C1113" s="31">
        <v>39.3304643297243</v>
      </c>
      <c r="D1113" s="31">
        <v>4.0473340513853504</v>
      </c>
      <c r="E1113" s="31" t="e">
        <f>COUNTIF(#REF!,"&lt;"&amp;C1113)/COUNTA(#REF!)</f>
        <v>#REF!</v>
      </c>
      <c r="F1113" s="31">
        <v>32.110199912271902</v>
      </c>
      <c r="G1113" s="31">
        <v>4.1771021987354198</v>
      </c>
      <c r="H1113" s="31">
        <v>0.18823677669959099</v>
      </c>
      <c r="I1113" s="31">
        <v>2.3730990963768201</v>
      </c>
      <c r="J1113" s="31">
        <v>7.9321077230607608</v>
      </c>
      <c r="K1113" s="31">
        <v>17315.157736006</v>
      </c>
      <c r="L1113" s="31">
        <v>3997.4396103170802</v>
      </c>
    </row>
    <row r="1114" spans="1:12" ht="14.25">
      <c r="A1114" s="33">
        <v>36384</v>
      </c>
      <c r="B1114" s="37">
        <v>1575.64</v>
      </c>
      <c r="C1114" s="31">
        <v>38.9215448489377</v>
      </c>
      <c r="D1114" s="31">
        <v>4.0321800698652304</v>
      </c>
      <c r="E1114" s="31" t="e">
        <f>COUNTIF(#REF!,"&lt;"&amp;C1114)/COUNTA(#REF!)</f>
        <v>#REF!</v>
      </c>
      <c r="F1114" s="31">
        <v>31.8451079241473</v>
      </c>
      <c r="G1114" s="31">
        <v>4.1404371536272002</v>
      </c>
      <c r="H1114" s="31">
        <v>0.18792101314291099</v>
      </c>
      <c r="I1114" s="31">
        <v>2.3722555648204202</v>
      </c>
      <c r="J1114" s="31">
        <v>7.9216175495466308</v>
      </c>
      <c r="K1114" s="31">
        <v>17250.320093673501</v>
      </c>
      <c r="L1114" s="31">
        <v>3983.2671285308802</v>
      </c>
    </row>
    <row r="1115" spans="1:12" ht="14.25">
      <c r="A1115" s="33">
        <v>36385</v>
      </c>
      <c r="B1115" s="37">
        <v>1571.9</v>
      </c>
      <c r="C1115" s="31">
        <v>38.879015865083602</v>
      </c>
      <c r="D1115" s="31">
        <v>4.02275543457643</v>
      </c>
      <c r="E1115" s="31" t="e">
        <f>COUNTIF(#REF!,"&lt;"&amp;C1115)/COUNTA(#REF!)</f>
        <v>#REF!</v>
      </c>
      <c r="F1115" s="31">
        <v>31.707831962704901</v>
      </c>
      <c r="G1115" s="31">
        <v>4.1324002261331403</v>
      </c>
      <c r="H1115" s="31">
        <v>0.18750687330684701</v>
      </c>
      <c r="I1115" s="31">
        <v>2.3722555648204202</v>
      </c>
      <c r="J1115" s="31">
        <v>7.9041599095601907</v>
      </c>
      <c r="K1115" s="31">
        <v>17209.791929500199</v>
      </c>
      <c r="L1115" s="31">
        <v>3975.7262783053998</v>
      </c>
    </row>
    <row r="1116" spans="1:12" ht="14.25">
      <c r="A1116" s="33">
        <v>36388</v>
      </c>
      <c r="B1116" s="37">
        <v>1560.07</v>
      </c>
      <c r="C1116" s="31">
        <v>38.245288379979598</v>
      </c>
      <c r="D1116" s="31">
        <v>3.99733588386743</v>
      </c>
      <c r="E1116" s="31" t="e">
        <f>COUNTIF(#REF!,"&lt;"&amp;C1116)/COUNTA(#REF!)</f>
        <v>#REF!</v>
      </c>
      <c r="F1116" s="31">
        <v>31.485861632370199</v>
      </c>
      <c r="G1116" s="31">
        <v>4.0678422249542097</v>
      </c>
      <c r="H1116" s="31">
        <v>0.18698951905068001</v>
      </c>
      <c r="I1116" s="31">
        <v>2.3722555648204202</v>
      </c>
      <c r="J1116" s="31">
        <v>7.8823513715662807</v>
      </c>
      <c r="K1116" s="31">
        <v>17100.700460164699</v>
      </c>
      <c r="L1116" s="31">
        <v>3951.3602668597805</v>
      </c>
    </row>
    <row r="1117" spans="1:12" ht="14.25">
      <c r="A1117" s="33">
        <v>36389</v>
      </c>
      <c r="B1117" s="37">
        <v>1576.41</v>
      </c>
      <c r="C1117" s="31">
        <v>38.717827291209602</v>
      </c>
      <c r="D1117" s="31">
        <v>4.0432813853006797</v>
      </c>
      <c r="E1117" s="31" t="e">
        <f>COUNTIF(#REF!,"&lt;"&amp;C1117)/COUNTA(#REF!)</f>
        <v>#REF!</v>
      </c>
      <c r="F1117" s="31">
        <v>31.920001782678</v>
      </c>
      <c r="G1117" s="31">
        <v>4.11339384475583</v>
      </c>
      <c r="H1117" s="31">
        <v>0.18637029275326</v>
      </c>
      <c r="I1117" s="31">
        <v>2.3710030580730699</v>
      </c>
      <c r="J1117" s="31">
        <v>7.86039866623892</v>
      </c>
      <c r="K1117" s="31">
        <v>17314.4834865388</v>
      </c>
      <c r="L1117" s="31">
        <v>3996.0484134390003</v>
      </c>
    </row>
    <row r="1118" spans="1:12" ht="14.25">
      <c r="A1118" s="33">
        <v>36390</v>
      </c>
      <c r="B1118" s="37">
        <v>1581.93</v>
      </c>
      <c r="C1118" s="31">
        <v>38.909249383213499</v>
      </c>
      <c r="D1118" s="31">
        <v>4.0580582682125002</v>
      </c>
      <c r="E1118" s="31" t="e">
        <f>COUNTIF(#REF!,"&lt;"&amp;C1118)/COUNTA(#REF!)</f>
        <v>#REF!</v>
      </c>
      <c r="F1118" s="31">
        <v>31.536444771987998</v>
      </c>
      <c r="G1118" s="31">
        <v>4.1232129271376703</v>
      </c>
      <c r="H1118" s="31">
        <v>0.18579914760129701</v>
      </c>
      <c r="I1118" s="31">
        <v>2.37038551637864</v>
      </c>
      <c r="J1118" s="31">
        <v>7.8383514545411304</v>
      </c>
      <c r="K1118" s="31">
        <v>17378.234764104898</v>
      </c>
      <c r="L1118" s="31">
        <v>4009.6065171963801</v>
      </c>
    </row>
    <row r="1119" spans="1:12" ht="14.25">
      <c r="A1119" s="33">
        <v>36391</v>
      </c>
      <c r="B1119" s="37">
        <v>1637.74</v>
      </c>
      <c r="C1119" s="31">
        <v>40.115877110615003</v>
      </c>
      <c r="D1119" s="31">
        <v>4.20070064320341</v>
      </c>
      <c r="E1119" s="31" t="e">
        <f>COUNTIF(#REF!,"&lt;"&amp;C1119)/COUNTA(#REF!)</f>
        <v>#REF!</v>
      </c>
      <c r="F1119" s="31">
        <v>32.656896525237599</v>
      </c>
      <c r="G1119" s="31">
        <v>4.25771715277663</v>
      </c>
      <c r="H1119" s="31">
        <v>0.186022274763292</v>
      </c>
      <c r="I1119" s="31">
        <v>2.37038551637864</v>
      </c>
      <c r="J1119" s="31">
        <v>7.8477645715405497</v>
      </c>
      <c r="K1119" s="31">
        <v>17988.269799476398</v>
      </c>
      <c r="L1119" s="31">
        <v>4159.3526127482801</v>
      </c>
    </row>
    <row r="1120" spans="1:12" ht="14.25">
      <c r="A1120" s="33">
        <v>36392</v>
      </c>
      <c r="B1120" s="37">
        <v>1628.93</v>
      </c>
      <c r="C1120" s="31">
        <v>40.0631054315364</v>
      </c>
      <c r="D1120" s="31">
        <v>4.1798622931376697</v>
      </c>
      <c r="E1120" s="31" t="e">
        <f>COUNTIF(#REF!,"&lt;"&amp;C1120)/COUNTA(#REF!)</f>
        <v>#REF!</v>
      </c>
      <c r="F1120" s="31">
        <v>32.345339455688404</v>
      </c>
      <c r="G1120" s="31">
        <v>4.2288106385365802</v>
      </c>
      <c r="H1120" s="31">
        <v>0.18488852633804201</v>
      </c>
      <c r="I1120" s="31">
        <v>2.37038551637864</v>
      </c>
      <c r="J1120" s="31">
        <v>7.7999348654688605</v>
      </c>
      <c r="K1120" s="31">
        <v>17898.859491412401</v>
      </c>
      <c r="L1120" s="31">
        <v>4136.6240828724403</v>
      </c>
    </row>
    <row r="1121" spans="1:12" ht="14.25">
      <c r="A1121" s="33">
        <v>36395</v>
      </c>
      <c r="B1121" s="37">
        <v>1645</v>
      </c>
      <c r="C1121" s="31">
        <v>40.425085402781903</v>
      </c>
      <c r="D1121" s="31">
        <v>4.2204458290694804</v>
      </c>
      <c r="E1121" s="31" t="e">
        <f>COUNTIF(#REF!,"&lt;"&amp;C1121)/COUNTA(#REF!)</f>
        <v>#REF!</v>
      </c>
      <c r="F1121" s="31">
        <v>32.6876800992356</v>
      </c>
      <c r="G1121" s="31">
        <v>4.2791272672585201</v>
      </c>
      <c r="H1121" s="31">
        <v>0.18448025416476699</v>
      </c>
      <c r="I1121" s="31">
        <v>2.3687512351168598</v>
      </c>
      <c r="J1121" s="31">
        <v>7.7880805476673798</v>
      </c>
      <c r="K1121" s="31">
        <v>18073.045882411203</v>
      </c>
      <c r="L1121" s="31">
        <v>4177.7018087625202</v>
      </c>
    </row>
    <row r="1122" spans="1:12" ht="14.25">
      <c r="A1122" s="33">
        <v>36396</v>
      </c>
      <c r="B1122" s="37">
        <v>1648.47</v>
      </c>
      <c r="C1122" s="31">
        <v>40.490825264172102</v>
      </c>
      <c r="D1122" s="31">
        <v>4.23339943883109</v>
      </c>
      <c r="E1122" s="31" t="e">
        <f>COUNTIF(#REF!,"&lt;"&amp;C1122)/COUNTA(#REF!)</f>
        <v>#REF!</v>
      </c>
      <c r="F1122" s="31">
        <v>32.627734662805899</v>
      </c>
      <c r="G1122" s="31">
        <v>4.2763706427678301</v>
      </c>
      <c r="H1122" s="31">
        <v>0.184492063795589</v>
      </c>
      <c r="I1122" s="31">
        <v>2.3658258960313598</v>
      </c>
      <c r="J1122" s="31">
        <v>7.7982096698270302</v>
      </c>
      <c r="K1122" s="31">
        <v>18138.2407887136</v>
      </c>
      <c r="L1122" s="31">
        <v>4200.8283793897199</v>
      </c>
    </row>
    <row r="1123" spans="1:12" ht="14.25">
      <c r="A1123" s="33">
        <v>36397</v>
      </c>
      <c r="B1123" s="37">
        <v>1625.77</v>
      </c>
      <c r="C1123" s="31">
        <v>40.332608113052999</v>
      </c>
      <c r="D1123" s="31">
        <v>4.1751249469779603</v>
      </c>
      <c r="E1123" s="31" t="e">
        <f>COUNTIF(#REF!,"&lt;"&amp;C1123)/COUNTA(#REF!)</f>
        <v>#REF!</v>
      </c>
      <c r="F1123" s="31">
        <v>32.419379278442499</v>
      </c>
      <c r="G1123" s="31">
        <v>4.18911741476344</v>
      </c>
      <c r="H1123" s="31">
        <v>0.182100748855267</v>
      </c>
      <c r="I1123" s="31">
        <v>2.3656439614237601</v>
      </c>
      <c r="J1123" s="31">
        <v>7.6977242486510695</v>
      </c>
      <c r="K1123" s="31">
        <v>17888.4274837025</v>
      </c>
      <c r="L1123" s="31">
        <v>4149.28268993048</v>
      </c>
    </row>
    <row r="1124" spans="1:12" ht="14.25">
      <c r="A1124" s="33">
        <v>36398</v>
      </c>
      <c r="B1124" s="37">
        <v>1638.23</v>
      </c>
      <c r="C1124" s="31">
        <v>40.728943722124598</v>
      </c>
      <c r="D1124" s="31">
        <v>4.2127593088497104</v>
      </c>
      <c r="E1124" s="31" t="e">
        <f>COUNTIF(#REF!,"&lt;"&amp;C1124)/COUNTA(#REF!)</f>
        <v>#REF!</v>
      </c>
      <c r="F1124" s="31">
        <v>32.864787068237803</v>
      </c>
      <c r="G1124" s="31">
        <v>4.2103378007493397</v>
      </c>
      <c r="H1124" s="31">
        <v>0.182477207522968</v>
      </c>
      <c r="I1124" s="31">
        <v>2.3636313292521201</v>
      </c>
      <c r="J1124" s="31">
        <v>7.7202059925608593</v>
      </c>
      <c r="K1124" s="31">
        <v>18050.481656333402</v>
      </c>
      <c r="L1124" s="31">
        <v>4185.8505443867998</v>
      </c>
    </row>
    <row r="1125" spans="1:12" ht="14.25">
      <c r="A1125" s="33">
        <v>36399</v>
      </c>
      <c r="B1125" s="37">
        <v>1633.9</v>
      </c>
      <c r="C1125" s="31">
        <v>40.559309385563999</v>
      </c>
      <c r="D1125" s="31">
        <v>4.1982981244064899</v>
      </c>
      <c r="E1125" s="31" t="e">
        <f>COUNTIF(#REF!,"&lt;"&amp;C1125)/COUNTA(#REF!)</f>
        <v>#REF!</v>
      </c>
      <c r="F1125" s="31">
        <v>32.849047223204799</v>
      </c>
      <c r="G1125" s="31">
        <v>4.1847584407517804</v>
      </c>
      <c r="H1125" s="31">
        <v>0.181516796186629</v>
      </c>
      <c r="I1125" s="31">
        <v>2.3617053772757801</v>
      </c>
      <c r="J1125" s="31">
        <v>7.6858357495890806</v>
      </c>
      <c r="K1125" s="31">
        <v>17988.6158475056</v>
      </c>
      <c r="L1125" s="31">
        <v>4178.0607453371395</v>
      </c>
    </row>
    <row r="1126" spans="1:12" ht="14.25">
      <c r="A1126" s="33">
        <v>36402</v>
      </c>
      <c r="B1126" s="37">
        <v>1619.04</v>
      </c>
      <c r="C1126" s="31">
        <v>40.475641870105598</v>
      </c>
      <c r="D1126" s="31">
        <v>4.1581072646540402</v>
      </c>
      <c r="E1126" s="31" t="e">
        <f>COUNTIF(#REF!,"&lt;"&amp;C1126)/COUNTA(#REF!)</f>
        <v>#REF!</v>
      </c>
      <c r="F1126" s="31">
        <v>32.614734871099699</v>
      </c>
      <c r="G1126" s="31">
        <v>4.1399067285345499</v>
      </c>
      <c r="H1126" s="31">
        <v>0.18207028937646899</v>
      </c>
      <c r="I1126" s="31">
        <v>2.3598219646331602</v>
      </c>
      <c r="J1126" s="31">
        <v>7.7154248119210207</v>
      </c>
      <c r="K1126" s="31">
        <v>17816.147497698999</v>
      </c>
      <c r="L1126" s="31">
        <v>4148.2406982394396</v>
      </c>
    </row>
    <row r="1127" spans="1:12" ht="14.25">
      <c r="A1127" s="33">
        <v>36403</v>
      </c>
      <c r="B1127" s="37">
        <v>1627.12</v>
      </c>
      <c r="C1127" s="31">
        <v>40.7366434162928</v>
      </c>
      <c r="D1127" s="31">
        <v>4.1837668761712701</v>
      </c>
      <c r="E1127" s="31" t="e">
        <f>COUNTIF(#REF!,"&lt;"&amp;C1127)/COUNTA(#REF!)</f>
        <v>#REF!</v>
      </c>
      <c r="F1127" s="31">
        <v>32.809515559668</v>
      </c>
      <c r="G1127" s="31">
        <v>4.1705147012295196</v>
      </c>
      <c r="H1127" s="31">
        <v>0.177359772512791</v>
      </c>
      <c r="I1127" s="31">
        <v>2.35847280246817</v>
      </c>
      <c r="J1127" s="31">
        <v>7.52011099416461</v>
      </c>
      <c r="K1127" s="31">
        <v>17933.695528647801</v>
      </c>
      <c r="L1127" s="31">
        <v>4171.9060011746597</v>
      </c>
    </row>
    <row r="1128" spans="1:12" ht="14.25">
      <c r="A1128" s="33">
        <v>36404</v>
      </c>
      <c r="B1128" s="37">
        <v>1599.55</v>
      </c>
      <c r="C1128" s="31">
        <v>40.046913845163303</v>
      </c>
      <c r="D1128" s="31">
        <v>4.1138779326603601</v>
      </c>
      <c r="E1128" s="31" t="e">
        <f>COUNTIF(#REF!,"&lt;"&amp;C1128)/COUNTA(#REF!)</f>
        <v>#REF!</v>
      </c>
      <c r="F1128" s="31">
        <v>32.279541218122603</v>
      </c>
      <c r="G1128" s="31">
        <v>4.1010498759076999</v>
      </c>
      <c r="H1128" s="31">
        <v>0.177359772512791</v>
      </c>
      <c r="I1128" s="31">
        <v>2.35847280246817</v>
      </c>
      <c r="J1128" s="31">
        <v>7.52011099416461</v>
      </c>
      <c r="K1128" s="31">
        <v>17634.6569602331</v>
      </c>
      <c r="L1128" s="31">
        <v>4102.2161034301598</v>
      </c>
    </row>
    <row r="1129" spans="1:12" ht="14.25">
      <c r="A1129" s="33">
        <v>36405</v>
      </c>
      <c r="B1129" s="37">
        <v>1611.96</v>
      </c>
      <c r="C1129" s="31">
        <v>40.380172454953801</v>
      </c>
      <c r="D1129" s="31">
        <v>4.1455325625367596</v>
      </c>
      <c r="E1129" s="31" t="e">
        <f>COUNTIF(#REF!,"&lt;"&amp;C1129)/COUNTA(#REF!)</f>
        <v>#REF!</v>
      </c>
      <c r="F1129" s="31">
        <v>32.538970276500997</v>
      </c>
      <c r="G1129" s="31">
        <v>4.1334823919160497</v>
      </c>
      <c r="H1129" s="31">
        <v>0.17725891400205299</v>
      </c>
      <c r="I1129" s="31">
        <v>2.3571316186636202</v>
      </c>
      <c r="J1129" s="31">
        <v>7.52011099416461</v>
      </c>
      <c r="K1129" s="31">
        <v>17769.972026890802</v>
      </c>
      <c r="L1129" s="31">
        <v>4138.5075434192995</v>
      </c>
    </row>
    <row r="1130" spans="1:12" ht="14.25">
      <c r="A1130" s="33">
        <v>36406</v>
      </c>
      <c r="B1130" s="37">
        <v>1587.89</v>
      </c>
      <c r="C1130" s="31">
        <v>39.752012715059401</v>
      </c>
      <c r="D1130" s="31">
        <v>4.0826361878633604</v>
      </c>
      <c r="E1130" s="31" t="e">
        <f>COUNTIF(#REF!,"&lt;"&amp;C1130)/COUNTA(#REF!)</f>
        <v>#REF!</v>
      </c>
      <c r="F1130" s="31">
        <v>32.0486672062056</v>
      </c>
      <c r="G1130" s="31">
        <v>4.0706134228836603</v>
      </c>
      <c r="H1130" s="31">
        <v>0.17725891400205299</v>
      </c>
      <c r="I1130" s="31">
        <v>2.3571316186636202</v>
      </c>
      <c r="J1130" s="31">
        <v>7.52011099416461</v>
      </c>
      <c r="K1130" s="31">
        <v>17501.574746865899</v>
      </c>
      <c r="L1130" s="31">
        <v>4081.2575886647996</v>
      </c>
    </row>
    <row r="1131" spans="1:12" ht="14.25">
      <c r="A1131" s="33">
        <v>36409</v>
      </c>
      <c r="B1131" s="37">
        <v>1560.68</v>
      </c>
      <c r="C1131" s="31">
        <v>39.084403993388499</v>
      </c>
      <c r="D1131" s="31">
        <v>4.0137000876486404</v>
      </c>
      <c r="E1131" s="31" t="e">
        <f>COUNTIF(#REF!,"&lt;"&amp;C1131)/COUNTA(#REF!)</f>
        <v>#REF!</v>
      </c>
      <c r="F1131" s="31">
        <v>31.517062861296399</v>
      </c>
      <c r="G1131" s="31">
        <v>4.0028560539311497</v>
      </c>
      <c r="H1131" s="31">
        <v>0.17718409633232901</v>
      </c>
      <c r="I1131" s="31">
        <v>2.3561367175274199</v>
      </c>
      <c r="J1131" s="31">
        <v>7.52011099416461</v>
      </c>
      <c r="K1131" s="31">
        <v>17206.498248608797</v>
      </c>
      <c r="L1131" s="31">
        <v>4015.8685532499799</v>
      </c>
    </row>
    <row r="1132" spans="1:12" ht="14.25">
      <c r="A1132" s="33">
        <v>36410</v>
      </c>
      <c r="B1132" s="37">
        <v>1562.79</v>
      </c>
      <c r="C1132" s="31">
        <v>39.1427226744485</v>
      </c>
      <c r="D1132" s="31">
        <v>4.0209229073223902</v>
      </c>
      <c r="E1132" s="31" t="e">
        <f>COUNTIF(#REF!,"&lt;"&amp;C1132)/COUNTA(#REF!)</f>
        <v>#REF!</v>
      </c>
      <c r="F1132" s="31">
        <v>31.554554091986201</v>
      </c>
      <c r="G1132" s="31">
        <v>4.0090871883634804</v>
      </c>
      <c r="H1132" s="31">
        <v>0.177158257181837</v>
      </c>
      <c r="I1132" s="31">
        <v>2.3557931168742998</v>
      </c>
      <c r="J1132" s="31">
        <v>7.52011099416461</v>
      </c>
      <c r="K1132" s="31">
        <v>17237.9707770188</v>
      </c>
      <c r="L1132" s="31">
        <v>4024.8115107446197</v>
      </c>
    </row>
    <row r="1133" spans="1:12" ht="14.25">
      <c r="A1133" s="33">
        <v>36411</v>
      </c>
      <c r="B1133" s="37">
        <v>1571.6</v>
      </c>
      <c r="C1133" s="31">
        <v>39.338566642063398</v>
      </c>
      <c r="D1133" s="31">
        <v>4.0427703171358296</v>
      </c>
      <c r="E1133" s="31" t="e">
        <f>COUNTIF(#REF!,"&lt;"&amp;C1133)/COUNTA(#REF!)</f>
        <v>#REF!</v>
      </c>
      <c r="F1133" s="31">
        <v>31.7462286102636</v>
      </c>
      <c r="G1133" s="31">
        <v>4.0316028873744898</v>
      </c>
      <c r="H1133" s="31">
        <v>0.17657823237791201</v>
      </c>
      <c r="I1133" s="31">
        <v>2.3480801349199698</v>
      </c>
      <c r="J1133" s="31">
        <v>7.52011099416461</v>
      </c>
      <c r="K1133" s="31">
        <v>17331.426962081598</v>
      </c>
      <c r="L1133" s="31">
        <v>4050.3871641485603</v>
      </c>
    </row>
    <row r="1134" spans="1:12" ht="14.25">
      <c r="A1134" s="33">
        <v>36412</v>
      </c>
      <c r="B1134" s="37">
        <v>1675.12</v>
      </c>
      <c r="C1134" s="31">
        <v>41.967413554704898</v>
      </c>
      <c r="D1134" s="31">
        <v>4.3128819874651896</v>
      </c>
      <c r="E1134" s="31" t="e">
        <f>COUNTIF(#REF!,"&lt;"&amp;C1134)/COUNTA(#REF!)</f>
        <v>#REF!</v>
      </c>
      <c r="F1134" s="31">
        <v>33.999961534028301</v>
      </c>
      <c r="G1134" s="31">
        <v>4.2997843983530304</v>
      </c>
      <c r="H1134" s="31">
        <v>0.17696884977931199</v>
      </c>
      <c r="I1134" s="31">
        <v>2.34716057385875</v>
      </c>
      <c r="J1134" s="31">
        <v>7.5396993179880205</v>
      </c>
      <c r="K1134" s="31">
        <v>18511.791733674097</v>
      </c>
      <c r="L1134" s="31">
        <v>4329.5501395559195</v>
      </c>
    </row>
    <row r="1135" spans="1:12" ht="14.25">
      <c r="A1135" s="33">
        <v>36413</v>
      </c>
      <c r="B1135" s="37">
        <v>1659.93</v>
      </c>
      <c r="C1135" s="31">
        <v>41.621446441121897</v>
      </c>
      <c r="D1135" s="31">
        <v>4.2746682880523599</v>
      </c>
      <c r="E1135" s="31" t="e">
        <f>COUNTIF(#REF!,"&lt;"&amp;C1135)/COUNTA(#REF!)</f>
        <v>#REF!</v>
      </c>
      <c r="F1135" s="31">
        <v>33.695116741358099</v>
      </c>
      <c r="G1135" s="31">
        <v>4.2626177319492298</v>
      </c>
      <c r="H1135" s="31">
        <v>0.17683695114478101</v>
      </c>
      <c r="I1135" s="31">
        <v>2.3454111853358399</v>
      </c>
      <c r="J1135" s="31">
        <v>7.5396993179880205</v>
      </c>
      <c r="K1135" s="31">
        <v>18347.3054164819</v>
      </c>
      <c r="L1135" s="31">
        <v>4310.1322682602804</v>
      </c>
    </row>
    <row r="1136" spans="1:12" ht="14.25">
      <c r="A1136" s="33">
        <v>36416</v>
      </c>
      <c r="B1136" s="37">
        <v>1670.14</v>
      </c>
      <c r="C1136" s="31">
        <v>41.863681215440501</v>
      </c>
      <c r="D1136" s="31">
        <v>4.3017060228696602</v>
      </c>
      <c r="E1136" s="31" t="e">
        <f>COUNTIF(#REF!,"&lt;"&amp;C1136)/COUNTA(#REF!)</f>
        <v>#REF!</v>
      </c>
      <c r="F1136" s="31">
        <v>33.9448001841901</v>
      </c>
      <c r="G1136" s="31">
        <v>4.2899980002526199</v>
      </c>
      <c r="H1136" s="31">
        <v>0.17647210527735099</v>
      </c>
      <c r="I1136" s="31">
        <v>2.3405721877572501</v>
      </c>
      <c r="J1136" s="31">
        <v>7.5396993179880205</v>
      </c>
      <c r="K1136" s="31">
        <v>18463.246124551501</v>
      </c>
      <c r="L1136" s="31">
        <v>4337.9897218039005</v>
      </c>
    </row>
    <row r="1137" spans="1:12" ht="14.25">
      <c r="A1137" s="33">
        <v>36417</v>
      </c>
      <c r="B1137" s="37">
        <v>1672.89</v>
      </c>
      <c r="C1137" s="31">
        <v>41.918267182734397</v>
      </c>
      <c r="D1137" s="31">
        <v>4.3068164964664204</v>
      </c>
      <c r="E1137" s="31" t="e">
        <f>COUNTIF(#REF!,"&lt;"&amp;C1137)/COUNTA(#REF!)</f>
        <v>#REF!</v>
      </c>
      <c r="F1137" s="31">
        <v>34.023406489813702</v>
      </c>
      <c r="G1137" s="31">
        <v>4.2957679486805498</v>
      </c>
      <c r="H1137" s="31">
        <v>0.176395657918407</v>
      </c>
      <c r="I1137" s="31">
        <v>2.33955825662128</v>
      </c>
      <c r="J1137" s="31">
        <v>7.5396993179880205</v>
      </c>
      <c r="K1137" s="31">
        <v>18485.756224776898</v>
      </c>
      <c r="L1137" s="31">
        <v>4347.9229586054998</v>
      </c>
    </row>
    <row r="1138" spans="1:12" ht="14.25">
      <c r="A1138" s="33">
        <v>36418</v>
      </c>
      <c r="B1138" s="37">
        <v>1662.8</v>
      </c>
      <c r="C1138" s="31">
        <v>41.683153949232299</v>
      </c>
      <c r="D1138" s="31">
        <v>4.2814512223910297</v>
      </c>
      <c r="E1138" s="31" t="e">
        <f>COUNTIF(#REF!,"&lt;"&amp;C1138)/COUNTA(#REF!)</f>
        <v>#REF!</v>
      </c>
      <c r="F1138" s="31">
        <v>33.821541932257901</v>
      </c>
      <c r="G1138" s="31">
        <v>4.2709025435301697</v>
      </c>
      <c r="H1138" s="31">
        <v>0.176345910280193</v>
      </c>
      <c r="I1138" s="31">
        <v>2.3388984473090502</v>
      </c>
      <c r="J1138" s="31">
        <v>7.5396993179880205</v>
      </c>
      <c r="K1138" s="31">
        <v>18376.725959431398</v>
      </c>
      <c r="L1138" s="31">
        <v>4322.57095005048</v>
      </c>
    </row>
    <row r="1139" spans="1:12" ht="14.25">
      <c r="A1139" s="33">
        <v>36419</v>
      </c>
      <c r="B1139" s="37">
        <v>1645.51</v>
      </c>
      <c r="C1139" s="31">
        <v>41.241527711586798</v>
      </c>
      <c r="D1139" s="31">
        <v>4.2417574160900298</v>
      </c>
      <c r="E1139" s="31" t="e">
        <f>COUNTIF(#REF!,"&lt;"&amp;C1139)/COUNTA(#REF!)</f>
        <v>#REF!</v>
      </c>
      <c r="F1139" s="31">
        <v>33.376688595747702</v>
      </c>
      <c r="G1139" s="31">
        <v>4.2266028634694903</v>
      </c>
      <c r="H1139" s="31">
        <v>0.176452961233589</v>
      </c>
      <c r="I1139" s="31">
        <v>2.3359602710183101</v>
      </c>
      <c r="J1139" s="31">
        <v>7.5537655080352799</v>
      </c>
      <c r="K1139" s="31">
        <v>18215.2243065533</v>
      </c>
      <c r="L1139" s="31">
        <v>4281.4810522835396</v>
      </c>
    </row>
    <row r="1140" spans="1:12" ht="14.25">
      <c r="A1140" s="33">
        <v>36420</v>
      </c>
      <c r="B1140" s="37">
        <v>1648.56</v>
      </c>
      <c r="C1140" s="31">
        <v>41.301354632720901</v>
      </c>
      <c r="D1140" s="31">
        <v>4.2489883440698399</v>
      </c>
      <c r="E1140" s="31" t="e">
        <f>COUNTIF(#REF!,"&lt;"&amp;C1140)/COUNTA(#REF!)</f>
        <v>#REF!</v>
      </c>
      <c r="F1140" s="31">
        <v>33.467102961220903</v>
      </c>
      <c r="G1140" s="31">
        <v>4.2346932522627103</v>
      </c>
      <c r="H1140" s="31">
        <v>0.176452961233589</v>
      </c>
      <c r="I1140" s="31">
        <v>2.3359602710183101</v>
      </c>
      <c r="J1140" s="31">
        <v>7.5537655080352799</v>
      </c>
      <c r="K1140" s="31">
        <v>18246.519988230299</v>
      </c>
      <c r="L1140" s="31">
        <v>4290.0162986288396</v>
      </c>
    </row>
    <row r="1141" spans="1:12" ht="14.25">
      <c r="A1141" s="33">
        <v>36423</v>
      </c>
      <c r="B1141" s="37">
        <v>1633.84</v>
      </c>
      <c r="C1141" s="31">
        <v>40.943218385193198</v>
      </c>
      <c r="D1141" s="31">
        <v>4.2110190621193198</v>
      </c>
      <c r="E1141" s="31" t="e">
        <f>COUNTIF(#REF!,"&lt;"&amp;C1141)/COUNTA(#REF!)</f>
        <v>#REF!</v>
      </c>
      <c r="F1141" s="31">
        <v>33.141904050985701</v>
      </c>
      <c r="G1141" s="31">
        <v>4.1963128546055302</v>
      </c>
      <c r="H1141" s="31">
        <v>0.17637580075401299</v>
      </c>
      <c r="I1141" s="31">
        <v>2.3349387873689502</v>
      </c>
      <c r="J1141" s="31">
        <v>7.5537655080352799</v>
      </c>
      <c r="K1141" s="31">
        <v>18082.981376817301</v>
      </c>
      <c r="L1141" s="31">
        <v>4262.5644176680998</v>
      </c>
    </row>
    <row r="1142" spans="1:12" ht="14.25">
      <c r="A1142" s="33">
        <v>36424</v>
      </c>
      <c r="B1142" s="37">
        <v>1625.59</v>
      </c>
      <c r="C1142" s="31">
        <v>40.742187423313801</v>
      </c>
      <c r="D1142" s="31">
        <v>4.1895541092183803</v>
      </c>
      <c r="E1142" s="31" t="e">
        <f>COUNTIF(#REF!,"&lt;"&amp;C1142)/COUNTA(#REF!)</f>
        <v>#REF!</v>
      </c>
      <c r="F1142" s="31">
        <v>32.976279536692502</v>
      </c>
      <c r="G1142" s="31">
        <v>4.1753374955395204</v>
      </c>
      <c r="H1142" s="31">
        <v>0.17631804683390501</v>
      </c>
      <c r="I1142" s="31">
        <v>2.3341742161091399</v>
      </c>
      <c r="J1142" s="31">
        <v>7.5537655080352799</v>
      </c>
      <c r="K1142" s="31">
        <v>17990.861212822801</v>
      </c>
      <c r="L1142" s="31">
        <v>4240.7766077715996</v>
      </c>
    </row>
    <row r="1143" spans="1:12" ht="14.25">
      <c r="A1143" s="33">
        <v>36425</v>
      </c>
      <c r="B1143" s="37">
        <v>1617.06</v>
      </c>
      <c r="C1143" s="31">
        <v>40.524775071598803</v>
      </c>
      <c r="D1143" s="31">
        <v>4.1676409933146497</v>
      </c>
      <c r="E1143" s="31" t="e">
        <f>COUNTIF(#REF!,"&lt;"&amp;C1143)/COUNTA(#REF!)</f>
        <v>#REF!</v>
      </c>
      <c r="F1143" s="31">
        <v>32.778898554218898</v>
      </c>
      <c r="G1143" s="31">
        <v>4.1519822378141704</v>
      </c>
      <c r="H1143" s="31">
        <v>0.17614001631632101</v>
      </c>
      <c r="I1143" s="31">
        <v>2.3318173714679502</v>
      </c>
      <c r="J1143" s="31">
        <v>7.5537655080352799</v>
      </c>
      <c r="K1143" s="31">
        <v>17896.891581522199</v>
      </c>
      <c r="L1143" s="31">
        <v>4220.5449423340006</v>
      </c>
    </row>
    <row r="1144" spans="1:12" ht="14.25">
      <c r="A1144" s="33">
        <v>36426</v>
      </c>
      <c r="B1144" s="37">
        <v>1604.2</v>
      </c>
      <c r="C1144" s="31">
        <v>40.232114458568198</v>
      </c>
      <c r="D1144" s="31">
        <v>4.1366989292009597</v>
      </c>
      <c r="E1144" s="31" t="e">
        <f>COUNTIF(#REF!,"&lt;"&amp;C1144)/COUNTA(#REF!)</f>
        <v>#REF!</v>
      </c>
      <c r="F1144" s="31">
        <v>32.567130889378603</v>
      </c>
      <c r="G1144" s="31">
        <v>4.12254763294486</v>
      </c>
      <c r="H1144" s="31">
        <v>0.17602335864759999</v>
      </c>
      <c r="I1144" s="31">
        <v>2.32973397934999</v>
      </c>
      <c r="J1144" s="31">
        <v>7.5555132134318495</v>
      </c>
      <c r="K1144" s="31">
        <v>17770.025159312299</v>
      </c>
      <c r="L1144" s="31">
        <v>4196.0405470364003</v>
      </c>
    </row>
    <row r="1145" spans="1:12" ht="14.25">
      <c r="A1145" s="33">
        <v>36427</v>
      </c>
      <c r="B1145" s="37">
        <v>1619.33</v>
      </c>
      <c r="C1145" s="31">
        <v>40.6286016300065</v>
      </c>
      <c r="D1145" s="31">
        <v>4.1764073189583897</v>
      </c>
      <c r="E1145" s="31" t="e">
        <f>COUNTIF(#REF!,"&lt;"&amp;C1145)/COUNTA(#REF!)</f>
        <v>#REF!</v>
      </c>
      <c r="F1145" s="31">
        <v>32.893721820342499</v>
      </c>
      <c r="G1145" s="31">
        <v>4.1617120085114898</v>
      </c>
      <c r="H1145" s="31">
        <v>0.17599546184721501</v>
      </c>
      <c r="I1145" s="31">
        <v>2.32936475492279</v>
      </c>
      <c r="J1145" s="31">
        <v>7.5555132134318495</v>
      </c>
      <c r="K1145" s="31">
        <v>17940.2027934412</v>
      </c>
      <c r="L1145" s="31">
        <v>4235.3926262335799</v>
      </c>
    </row>
    <row r="1146" spans="1:12" ht="14.25">
      <c r="A1146" s="33">
        <v>36430</v>
      </c>
      <c r="B1146" s="37">
        <v>1602.16</v>
      </c>
      <c r="C1146" s="31">
        <v>40.2340398766965</v>
      </c>
      <c r="D1146" s="31">
        <v>4.1398411582621701</v>
      </c>
      <c r="E1146" s="31" t="e">
        <f>COUNTIF(#REF!,"&lt;"&amp;C1146)/COUNTA(#REF!)</f>
        <v>#REF!</v>
      </c>
      <c r="F1146" s="31">
        <v>32.646991374889197</v>
      </c>
      <c r="G1146" s="31">
        <v>4.1221036140196299</v>
      </c>
      <c r="H1146" s="31">
        <v>0.17608201395169801</v>
      </c>
      <c r="I1146" s="31">
        <v>2.3260905162867598</v>
      </c>
      <c r="J1146" s="31">
        <v>7.5698693889516404</v>
      </c>
      <c r="K1146" s="31">
        <v>17789.185055329901</v>
      </c>
      <c r="L1146" s="31">
        <v>4206.9420845936802</v>
      </c>
    </row>
    <row r="1147" spans="1:12" ht="14.25">
      <c r="A1147" s="33">
        <v>36431</v>
      </c>
      <c r="B1147" s="37">
        <v>1591.43</v>
      </c>
      <c r="C1147" s="31">
        <v>39.976700691393198</v>
      </c>
      <c r="D1147" s="31">
        <v>4.1125700586779903</v>
      </c>
      <c r="E1147" s="31" t="e">
        <f>COUNTIF(#REF!,"&lt;"&amp;C1147)/COUNTA(#REF!)</f>
        <v>#REF!</v>
      </c>
      <c r="F1147" s="31">
        <v>32.425501895794298</v>
      </c>
      <c r="G1147" s="31">
        <v>4.0959399355008896</v>
      </c>
      <c r="H1147" s="31">
        <v>0.17597318879520199</v>
      </c>
      <c r="I1147" s="31">
        <v>2.3246529068525001</v>
      </c>
      <c r="J1147" s="31">
        <v>7.5698693889516404</v>
      </c>
      <c r="K1147" s="31">
        <v>17672.784803761202</v>
      </c>
      <c r="L1147" s="31">
        <v>4182.1505909085799</v>
      </c>
    </row>
    <row r="1148" spans="1:12" ht="14.25">
      <c r="A1148" s="33">
        <v>36432</v>
      </c>
      <c r="B1148" s="37">
        <v>1584.95</v>
      </c>
      <c r="C1148" s="31">
        <v>39.802571432001997</v>
      </c>
      <c r="D1148" s="31">
        <v>4.0945701443334697</v>
      </c>
      <c r="E1148" s="31" t="e">
        <f>COUNTIF(#REF!,"&lt;"&amp;C1148)/COUNTA(#REF!)</f>
        <v>#REF!</v>
      </c>
      <c r="F1148" s="31">
        <v>32.287392226057797</v>
      </c>
      <c r="G1148" s="31">
        <v>4.0774517603621803</v>
      </c>
      <c r="H1148" s="31">
        <v>0.17597318879520199</v>
      </c>
      <c r="I1148" s="31">
        <v>2.3246529068525001</v>
      </c>
      <c r="J1148" s="31">
        <v>7.5698693889516404</v>
      </c>
      <c r="K1148" s="31">
        <v>17595.850175600601</v>
      </c>
      <c r="L1148" s="31">
        <v>4168.2802003601801</v>
      </c>
    </row>
    <row r="1149" spans="1:12" ht="14.25">
      <c r="A1149" s="33">
        <v>36433</v>
      </c>
      <c r="B1149" s="37">
        <v>1570.7</v>
      </c>
      <c r="C1149" s="31">
        <v>39.442305922322802</v>
      </c>
      <c r="D1149" s="31">
        <v>4.0573717817334902</v>
      </c>
      <c r="E1149" s="31" t="e">
        <f>COUNTIF(#REF!,"&lt;"&amp;C1149)/COUNTA(#REF!)</f>
        <v>#REF!</v>
      </c>
      <c r="F1149" s="31">
        <v>32.007410618723</v>
      </c>
      <c r="G1149" s="31">
        <v>4.0410033478500802</v>
      </c>
      <c r="H1149" s="31">
        <v>0.175952819747694</v>
      </c>
      <c r="I1149" s="31">
        <v>2.3243838262850298</v>
      </c>
      <c r="J1149" s="31">
        <v>7.5698693889516404</v>
      </c>
      <c r="K1149" s="31">
        <v>17435.581817809398</v>
      </c>
      <c r="L1149" s="31">
        <v>4135.1444089187798</v>
      </c>
    </row>
    <row r="1150" spans="1:12" ht="14.25">
      <c r="A1150" s="33">
        <v>36441</v>
      </c>
      <c r="B1150" s="37">
        <v>1534.52</v>
      </c>
      <c r="C1150" s="31">
        <v>38.520803815636</v>
      </c>
      <c r="D1150" s="31">
        <v>3.96238043496031</v>
      </c>
      <c r="E1150" s="31" t="e">
        <f>COUNTIF(#REF!,"&lt;"&amp;C1150)/COUNTA(#REF!)</f>
        <v>#REF!</v>
      </c>
      <c r="F1150" s="31">
        <v>31.246118745417199</v>
      </c>
      <c r="G1150" s="31">
        <v>3.94500466505123</v>
      </c>
      <c r="H1150" s="31">
        <v>0.175952819747694</v>
      </c>
      <c r="I1150" s="31">
        <v>2.3243838262850298</v>
      </c>
      <c r="J1150" s="31">
        <v>7.5698693889516404</v>
      </c>
      <c r="K1150" s="31">
        <v>17027.075589917902</v>
      </c>
      <c r="L1150" s="31">
        <v>4051.0305776937598</v>
      </c>
    </row>
    <row r="1151" spans="1:12" ht="14.25">
      <c r="A1151" s="33">
        <v>36444</v>
      </c>
      <c r="B1151" s="37">
        <v>1522.48</v>
      </c>
      <c r="C1151" s="31">
        <v>38.217041943510402</v>
      </c>
      <c r="D1151" s="31">
        <v>3.92987693920381</v>
      </c>
      <c r="E1151" s="31" t="e">
        <f>COUNTIF(#REF!,"&lt;"&amp;C1151)/COUNTA(#REF!)</f>
        <v>#REF!</v>
      </c>
      <c r="F1151" s="31">
        <v>30.990205522495</v>
      </c>
      <c r="G1151" s="31">
        <v>3.91316376836284</v>
      </c>
      <c r="H1151" s="31">
        <v>0.175802263393668</v>
      </c>
      <c r="I1151" s="31">
        <v>2.32239493656594</v>
      </c>
      <c r="J1151" s="31">
        <v>7.5698693889516404</v>
      </c>
      <c r="K1151" s="31">
        <v>16887.594304632399</v>
      </c>
      <c r="L1151" s="31">
        <v>4025.2418067875597</v>
      </c>
    </row>
    <row r="1152" spans="1:12" ht="14.25">
      <c r="A1152" s="33">
        <v>36445</v>
      </c>
      <c r="B1152" s="37">
        <v>1537.8</v>
      </c>
      <c r="C1152" s="31">
        <v>38.592727206242998</v>
      </c>
      <c r="D1152" s="31">
        <v>3.9678709986555201</v>
      </c>
      <c r="E1152" s="31" t="e">
        <f>COUNTIF(#REF!,"&lt;"&amp;C1152)/COUNTA(#REF!)</f>
        <v>#REF!</v>
      </c>
      <c r="F1152" s="31">
        <v>31.31021695762</v>
      </c>
      <c r="G1152" s="31">
        <v>3.9512276499174801</v>
      </c>
      <c r="H1152" s="31">
        <v>0.17574115685182001</v>
      </c>
      <c r="I1152" s="31">
        <v>2.32158770279865</v>
      </c>
      <c r="J1152" s="31">
        <v>7.5698693889516404</v>
      </c>
      <c r="K1152" s="31">
        <v>17050.197502493702</v>
      </c>
      <c r="L1152" s="31">
        <v>4063.7710441980603</v>
      </c>
    </row>
    <row r="1153" spans="1:12" ht="14.25">
      <c r="A1153" s="33">
        <v>36446</v>
      </c>
      <c r="B1153" s="37">
        <v>1507.42</v>
      </c>
      <c r="C1153" s="31">
        <v>37.817757407944903</v>
      </c>
      <c r="D1153" s="31">
        <v>3.8870253498732299</v>
      </c>
      <c r="E1153" s="31" t="e">
        <f>COUNTIF(#REF!,"&lt;"&amp;C1153)/COUNTA(#REF!)</f>
        <v>#REF!</v>
      </c>
      <c r="F1153" s="31">
        <v>30.689746815102499</v>
      </c>
      <c r="G1153" s="31">
        <v>3.8715119611400799</v>
      </c>
      <c r="H1153" s="31">
        <v>0.17555712795895601</v>
      </c>
      <c r="I1153" s="31">
        <v>2.31915663188569</v>
      </c>
      <c r="J1153" s="31">
        <v>7.5698693889516404</v>
      </c>
      <c r="K1153" s="31">
        <v>16702.720291694401</v>
      </c>
      <c r="L1153" s="31">
        <v>3983.95961510606</v>
      </c>
    </row>
    <row r="1154" spans="1:12" ht="14.25">
      <c r="A1154" s="33">
        <v>36447</v>
      </c>
      <c r="B1154" s="37">
        <v>1508.73</v>
      </c>
      <c r="C1154" s="31">
        <v>37.853533443874099</v>
      </c>
      <c r="D1154" s="31">
        <v>3.8909170193008702</v>
      </c>
      <c r="E1154" s="31" t="e">
        <f>COUNTIF(#REF!,"&lt;"&amp;C1154)/COUNTA(#REF!)</f>
        <v>#REF!</v>
      </c>
      <c r="F1154" s="31">
        <v>30.779151690078901</v>
      </c>
      <c r="G1154" s="31">
        <v>3.8748510001698602</v>
      </c>
      <c r="H1154" s="31">
        <v>0.17562145931047299</v>
      </c>
      <c r="I1154" s="31">
        <v>2.3181913891916999</v>
      </c>
      <c r="J1154" s="31">
        <v>7.57579637855995</v>
      </c>
      <c r="K1154" s="31">
        <v>16727.666835346201</v>
      </c>
      <c r="L1154" s="31">
        <v>3984.5468151118798</v>
      </c>
    </row>
    <row r="1155" spans="1:12" ht="14.25">
      <c r="A1155" s="33">
        <v>36448</v>
      </c>
      <c r="B1155" s="37">
        <v>1543.8</v>
      </c>
      <c r="C1155" s="31">
        <v>38.737064582933698</v>
      </c>
      <c r="D1155" s="31">
        <v>3.9850176140747702</v>
      </c>
      <c r="E1155" s="31" t="e">
        <f>COUNTIF(#REF!,"&lt;"&amp;C1155)/COUNTA(#REF!)</f>
        <v>#REF!</v>
      </c>
      <c r="F1155" s="31">
        <v>31.515007503330299</v>
      </c>
      <c r="G1155" s="31">
        <v>3.9678790444369199</v>
      </c>
      <c r="H1155" s="31">
        <v>0.17562145931047299</v>
      </c>
      <c r="I1155" s="31">
        <v>2.3181913891916999</v>
      </c>
      <c r="J1155" s="31">
        <v>7.57579637855995</v>
      </c>
      <c r="K1155" s="31">
        <v>17132.355896209501</v>
      </c>
      <c r="L1155" s="31">
        <v>4075.8298404959196</v>
      </c>
    </row>
    <row r="1156" spans="1:12" ht="14.25">
      <c r="A1156" s="33">
        <v>36451</v>
      </c>
      <c r="B1156" s="37">
        <v>1501.67</v>
      </c>
      <c r="C1156" s="31">
        <v>37.672715948640899</v>
      </c>
      <c r="D1156" s="31">
        <v>3.8764841205492901</v>
      </c>
      <c r="E1156" s="31" t="e">
        <f>COUNTIF(#REF!,"&lt;"&amp;C1156)/COUNTA(#REF!)</f>
        <v>#REF!</v>
      </c>
      <c r="F1156" s="31">
        <v>30.6580595929018</v>
      </c>
      <c r="G1156" s="31">
        <v>3.8607573419618801</v>
      </c>
      <c r="H1156" s="31">
        <v>0.175537236541674</v>
      </c>
      <c r="I1156" s="31">
        <v>2.3170796543378298</v>
      </c>
      <c r="J1156" s="31">
        <v>7.57579637855995</v>
      </c>
      <c r="K1156" s="31">
        <v>16665.551895463501</v>
      </c>
      <c r="L1156" s="31">
        <v>3959.4288702319395</v>
      </c>
    </row>
    <row r="1157" spans="1:12" ht="14.25">
      <c r="A1157" s="33">
        <v>36452</v>
      </c>
      <c r="B1157" s="37">
        <v>1470.9</v>
      </c>
      <c r="C1157" s="31">
        <v>36.910376605984602</v>
      </c>
      <c r="D1157" s="31">
        <v>3.7964577621651499</v>
      </c>
      <c r="E1157" s="31" t="e">
        <f>COUNTIF(#REF!,"&lt;"&amp;C1157)/COUNTA(#REF!)</f>
        <v>#REF!</v>
      </c>
      <c r="F1157" s="31">
        <v>30.028113838944599</v>
      </c>
      <c r="G1157" s="31">
        <v>3.7804084758161398</v>
      </c>
      <c r="H1157" s="31">
        <v>0.175537236541674</v>
      </c>
      <c r="I1157" s="31">
        <v>2.3170796543378298</v>
      </c>
      <c r="J1157" s="31">
        <v>7.57579637855995</v>
      </c>
      <c r="K1157" s="31">
        <v>16321.768024093701</v>
      </c>
      <c r="L1157" s="31">
        <v>3878.9180178475799</v>
      </c>
    </row>
    <row r="1158" spans="1:12" ht="14.25">
      <c r="A1158" s="33">
        <v>36453</v>
      </c>
      <c r="B1158" s="37">
        <v>1485.83</v>
      </c>
      <c r="C1158" s="31">
        <v>37.283412364799801</v>
      </c>
      <c r="D1158" s="31">
        <v>3.8354562310440201</v>
      </c>
      <c r="E1158" s="31" t="e">
        <f>COUNTIF(#REF!,"&lt;"&amp;C1158)/COUNTA(#REF!)</f>
        <v>#REF!</v>
      </c>
      <c r="F1158" s="31">
        <v>30.337437252047</v>
      </c>
      <c r="G1158" s="31">
        <v>3.82025365894359</v>
      </c>
      <c r="H1158" s="31">
        <v>0.17552298900600299</v>
      </c>
      <c r="I1158" s="31">
        <v>2.3168915878302401</v>
      </c>
      <c r="J1158" s="31">
        <v>7.57579637855995</v>
      </c>
      <c r="K1158" s="31">
        <v>16489.115331585199</v>
      </c>
      <c r="L1158" s="31">
        <v>3916.5074711759803</v>
      </c>
    </row>
    <row r="1159" spans="1:12" ht="14.25">
      <c r="A1159" s="33">
        <v>36454</v>
      </c>
      <c r="B1159" s="37">
        <v>1458.53</v>
      </c>
      <c r="C1159" s="31">
        <v>36.620196195578501</v>
      </c>
      <c r="D1159" s="31">
        <v>3.7693291275558298</v>
      </c>
      <c r="E1159" s="31" t="e">
        <f>COUNTIF(#REF!,"&lt;"&amp;C1159)/COUNTA(#REF!)</f>
        <v>#REF!</v>
      </c>
      <c r="F1159" s="31">
        <v>29.8372624044076</v>
      </c>
      <c r="G1159" s="31">
        <v>3.7489786014718902</v>
      </c>
      <c r="H1159" s="31">
        <v>0.17551628597240199</v>
      </c>
      <c r="I1159" s="31">
        <v>2.3158521393929798</v>
      </c>
      <c r="J1159" s="31">
        <v>7.5789072621194098</v>
      </c>
      <c r="K1159" s="31">
        <v>16217.997549170101</v>
      </c>
      <c r="L1159" s="31">
        <v>3851.8600142779401</v>
      </c>
    </row>
    <row r="1160" spans="1:12" ht="14.25">
      <c r="A1160" s="33">
        <v>36455</v>
      </c>
      <c r="B1160" s="37">
        <v>1497.46</v>
      </c>
      <c r="C1160" s="31">
        <v>37.623402116502099</v>
      </c>
      <c r="D1160" s="31">
        <v>3.86979768292368</v>
      </c>
      <c r="E1160" s="31" t="e">
        <f>COUNTIF(#REF!,"&lt;"&amp;C1160)/COUNTA(#REF!)</f>
        <v>#REF!</v>
      </c>
      <c r="F1160" s="31">
        <v>30.645969946457399</v>
      </c>
      <c r="G1160" s="31">
        <v>3.8490183878923201</v>
      </c>
      <c r="H1160" s="31">
        <v>0.17544780763395901</v>
      </c>
      <c r="I1160" s="31">
        <v>2.31494860097939</v>
      </c>
      <c r="J1160" s="31">
        <v>7.5789072621194098</v>
      </c>
      <c r="K1160" s="31">
        <v>16649.7827205756</v>
      </c>
      <c r="L1160" s="31">
        <v>3956.96132645432</v>
      </c>
    </row>
    <row r="1161" spans="1:12" ht="14.25">
      <c r="A1161" s="33">
        <v>36458</v>
      </c>
      <c r="B1161" s="37">
        <v>1468.27</v>
      </c>
      <c r="C1161" s="31">
        <v>36.880151160825001</v>
      </c>
      <c r="D1161" s="31">
        <v>3.7965901336080399</v>
      </c>
      <c r="E1161" s="31" t="e">
        <f>COUNTIF(#REF!,"&lt;"&amp;C1161)/COUNTA(#REF!)</f>
        <v>#REF!</v>
      </c>
      <c r="F1161" s="31">
        <v>30.016585073485501</v>
      </c>
      <c r="G1161" s="31">
        <v>3.7760118829039899</v>
      </c>
      <c r="H1161" s="31">
        <v>0.175392629043611</v>
      </c>
      <c r="I1161" s="31">
        <v>2.3142205462818102</v>
      </c>
      <c r="J1161" s="31">
        <v>7.5789072621194098</v>
      </c>
      <c r="K1161" s="31">
        <v>16335.177785367399</v>
      </c>
      <c r="L1161" s="31">
        <v>3880.9889065606203</v>
      </c>
    </row>
    <row r="1162" spans="1:12" ht="14.25">
      <c r="A1162" s="33">
        <v>36459</v>
      </c>
      <c r="B1162" s="37">
        <v>1482.67</v>
      </c>
      <c r="C1162" s="31">
        <v>37.262737342503101</v>
      </c>
      <c r="D1162" s="31">
        <v>3.8334058092323899</v>
      </c>
      <c r="E1162" s="31" t="e">
        <f>COUNTIF(#REF!,"&lt;"&amp;C1162)/COUNTA(#REF!)</f>
        <v>#REF!</v>
      </c>
      <c r="F1162" s="31">
        <v>30.2907846250245</v>
      </c>
      <c r="G1162" s="31">
        <v>3.8130071297993</v>
      </c>
      <c r="H1162" s="31">
        <v>0.17538049085396101</v>
      </c>
      <c r="I1162" s="31">
        <v>2.3140603887652902</v>
      </c>
      <c r="J1162" s="31">
        <v>7.5789072621194098</v>
      </c>
      <c r="K1162" s="31">
        <v>16493.444449635001</v>
      </c>
      <c r="L1162" s="31">
        <v>3918.8910624260998</v>
      </c>
    </row>
    <row r="1163" spans="1:12" ht="14.25">
      <c r="A1163" s="33">
        <v>36460</v>
      </c>
      <c r="B1163" s="37">
        <v>1536.82</v>
      </c>
      <c r="C1163" s="31">
        <v>38.649018679223602</v>
      </c>
      <c r="D1163" s="31">
        <v>3.97537928182413</v>
      </c>
      <c r="E1163" s="31" t="e">
        <f>COUNTIF(#REF!,"&lt;"&amp;C1163)/COUNTA(#REF!)</f>
        <v>#REF!</v>
      </c>
      <c r="F1163" s="31">
        <v>31.440786828042299</v>
      </c>
      <c r="G1163" s="31">
        <v>3.95217917024332</v>
      </c>
      <c r="H1163" s="31">
        <v>0.17534894290386099</v>
      </c>
      <c r="I1163" s="31">
        <v>2.3136441288876002</v>
      </c>
      <c r="J1163" s="31">
        <v>7.5789072621194098</v>
      </c>
      <c r="K1163" s="31">
        <v>17103.692366870902</v>
      </c>
      <c r="L1163" s="31">
        <v>4059.2902548819002</v>
      </c>
    </row>
    <row r="1164" spans="1:12" ht="14.25">
      <c r="A1164" s="33">
        <v>36461</v>
      </c>
      <c r="B1164" s="37">
        <v>1514.53</v>
      </c>
      <c r="C1164" s="31">
        <v>38.090753893133197</v>
      </c>
      <c r="D1164" s="31">
        <v>3.9169807308437901</v>
      </c>
      <c r="E1164" s="31" t="e">
        <f>COUNTIF(#REF!,"&lt;"&amp;C1164)/COUNTA(#REF!)</f>
        <v>#REF!</v>
      </c>
      <c r="F1164" s="31">
        <v>31.001692406098201</v>
      </c>
      <c r="G1164" s="31">
        <v>3.8945558456368601</v>
      </c>
      <c r="H1164" s="31">
        <v>0.175327460079962</v>
      </c>
      <c r="I1164" s="31">
        <v>2.31336067346116</v>
      </c>
      <c r="J1164" s="31">
        <v>7.5789072621194098</v>
      </c>
      <c r="K1164" s="31">
        <v>16852.6964221981</v>
      </c>
      <c r="L1164" s="31">
        <v>3998.6574771496803</v>
      </c>
    </row>
    <row r="1165" spans="1:12" ht="14.25">
      <c r="A1165" s="33">
        <v>36462</v>
      </c>
      <c r="B1165" s="37">
        <v>1504.56</v>
      </c>
      <c r="C1165" s="31">
        <v>37.843694720043402</v>
      </c>
      <c r="D1165" s="31">
        <v>3.8919972626374402</v>
      </c>
      <c r="E1165" s="31" t="e">
        <f>COUNTIF(#REF!,"&lt;"&amp;C1165)/COUNTA(#REF!)</f>
        <v>#REF!</v>
      </c>
      <c r="F1165" s="31">
        <v>30.801174132221799</v>
      </c>
      <c r="G1165" s="31">
        <v>3.8695157875388402</v>
      </c>
      <c r="H1165" s="31">
        <v>0.175327460079962</v>
      </c>
      <c r="I1165" s="31">
        <v>2.31336067346116</v>
      </c>
      <c r="J1165" s="31">
        <v>7.5789072621194098</v>
      </c>
      <c r="K1165" s="31">
        <v>16745.3659916711</v>
      </c>
      <c r="L1165" s="31">
        <v>3976.1401941244799</v>
      </c>
    </row>
    <row r="1166" spans="1:12" ht="14.25">
      <c r="A1166" s="33">
        <v>36465</v>
      </c>
      <c r="B1166" s="37">
        <v>1493.1</v>
      </c>
      <c r="C1166" s="31">
        <v>37.5491956666039</v>
      </c>
      <c r="D1166" s="31">
        <v>3.8611451151498302</v>
      </c>
      <c r="E1166" s="31" t="e">
        <f>COUNTIF(#REF!,"&lt;"&amp;C1166)/COUNTA(#REF!)</f>
        <v>#REF!</v>
      </c>
      <c r="F1166" s="31">
        <v>30.585033004154401</v>
      </c>
      <c r="G1166" s="31">
        <v>3.8393547233613399</v>
      </c>
      <c r="H1166" s="31">
        <v>0.175236009643256</v>
      </c>
      <c r="I1166" s="31">
        <v>2.3121540293692999</v>
      </c>
      <c r="J1166" s="31">
        <v>7.5789072621194098</v>
      </c>
      <c r="K1166" s="31">
        <v>16612.5191589725</v>
      </c>
      <c r="L1166" s="31">
        <v>3945.60430524822</v>
      </c>
    </row>
    <row r="1167" spans="1:12" ht="14.25">
      <c r="A1167" s="33">
        <v>36466</v>
      </c>
      <c r="B1167" s="37">
        <v>1487.47</v>
      </c>
      <c r="C1167" s="31">
        <v>37.418637938446402</v>
      </c>
      <c r="D1167" s="31">
        <v>3.8458999853529199</v>
      </c>
      <c r="E1167" s="31" t="e">
        <f>COUNTIF(#REF!,"&lt;"&amp;C1167)/COUNTA(#REF!)</f>
        <v>#REF!</v>
      </c>
      <c r="F1167" s="31">
        <v>30.4743007037656</v>
      </c>
      <c r="G1167" s="31">
        <v>3.8243838767976301</v>
      </c>
      <c r="H1167" s="31">
        <v>0.175060509678483</v>
      </c>
      <c r="I1167" s="31">
        <v>2.3098383925802</v>
      </c>
      <c r="J1167" s="31">
        <v>7.5789072621194098</v>
      </c>
      <c r="K1167" s="31">
        <v>16546.870832183002</v>
      </c>
      <c r="L1167" s="31">
        <v>3940.4788490618998</v>
      </c>
    </row>
    <row r="1168" spans="1:12" ht="14.25">
      <c r="A1168" s="33">
        <v>36467</v>
      </c>
      <c r="B1168" s="37">
        <v>1475.68</v>
      </c>
      <c r="C1168" s="31">
        <v>37.140818208949497</v>
      </c>
      <c r="D1168" s="31">
        <v>3.8158725047194699</v>
      </c>
      <c r="E1168" s="31" t="e">
        <f>COUNTIF(#REF!,"&lt;"&amp;C1168)/COUNTA(#REF!)</f>
        <v>#REF!</v>
      </c>
      <c r="F1168" s="31">
        <v>30.2269556012502</v>
      </c>
      <c r="G1168" s="31">
        <v>3.7932368244007</v>
      </c>
      <c r="H1168" s="31">
        <v>0.174955358728349</v>
      </c>
      <c r="I1168" s="31">
        <v>2.3084509768684498</v>
      </c>
      <c r="J1168" s="31">
        <v>7.5789072621194098</v>
      </c>
      <c r="K1168" s="31">
        <v>16417.606173356398</v>
      </c>
      <c r="L1168" s="31">
        <v>3912.2774187317796</v>
      </c>
    </row>
    <row r="1169" spans="1:12" ht="14.25">
      <c r="A1169" s="33">
        <v>36468</v>
      </c>
      <c r="B1169" s="37">
        <v>1464.83</v>
      </c>
      <c r="C1169" s="31">
        <v>36.877217958247499</v>
      </c>
      <c r="D1169" s="31">
        <v>3.7892084784290998</v>
      </c>
      <c r="E1169" s="31" t="e">
        <f>COUNTIF(#REF!,"&lt;"&amp;C1169)/COUNTA(#REF!)</f>
        <v>#REF!</v>
      </c>
      <c r="F1169" s="31">
        <v>30.042765540758602</v>
      </c>
      <c r="G1169" s="31">
        <v>3.7676510832966001</v>
      </c>
      <c r="H1169" s="31">
        <v>0.17494499201167299</v>
      </c>
      <c r="I1169" s="31">
        <v>2.3083141930773601</v>
      </c>
      <c r="J1169" s="31">
        <v>7.5789072621194098</v>
      </c>
      <c r="K1169" s="31">
        <v>16303.127010845501</v>
      </c>
      <c r="L1169" s="31">
        <v>3880.7725490643797</v>
      </c>
    </row>
    <row r="1170" spans="1:12" ht="14.25">
      <c r="A1170" s="33">
        <v>36469</v>
      </c>
      <c r="B1170" s="37">
        <v>1465.23</v>
      </c>
      <c r="C1170" s="31">
        <v>36.9367174219906</v>
      </c>
      <c r="D1170" s="31">
        <v>3.7954672020229498</v>
      </c>
      <c r="E1170" s="31" t="e">
        <f>COUNTIF(#REF!,"&lt;"&amp;C1170)/COUNTA(#REF!)</f>
        <v>#REF!</v>
      </c>
      <c r="F1170" s="31">
        <v>30.137394840766699</v>
      </c>
      <c r="G1170" s="31">
        <v>3.7745035567772001</v>
      </c>
      <c r="H1170" s="31">
        <v>0.17499004473931801</v>
      </c>
      <c r="I1170" s="31">
        <v>2.3074560659110501</v>
      </c>
      <c r="J1170" s="31">
        <v>7.5836782907598792</v>
      </c>
      <c r="K1170" s="31">
        <v>16335.8839719018</v>
      </c>
      <c r="L1170" s="31">
        <v>3888.0182516980603</v>
      </c>
    </row>
    <row r="1171" spans="1:12" ht="14.25">
      <c r="A1171" s="33">
        <v>36472</v>
      </c>
      <c r="B1171" s="37">
        <v>1471.38</v>
      </c>
      <c r="C1171" s="31">
        <v>37.122019643286798</v>
      </c>
      <c r="D1171" s="31">
        <v>3.8131992128483598</v>
      </c>
      <c r="E1171" s="31" t="e">
        <f>COUNTIF(#REF!,"&lt;"&amp;C1171)/COUNTA(#REF!)</f>
        <v>#REF!</v>
      </c>
      <c r="F1171" s="31">
        <v>30.2849687765559</v>
      </c>
      <c r="G1171" s="31">
        <v>3.7913337538242602</v>
      </c>
      <c r="H1171" s="31">
        <v>0.17495511783663001</v>
      </c>
      <c r="I1171" s="31">
        <v>2.30699551232017</v>
      </c>
      <c r="J1171" s="31">
        <v>7.5836782907598792</v>
      </c>
      <c r="K1171" s="31">
        <v>16411.935283567098</v>
      </c>
      <c r="L1171" s="31">
        <v>3905.6100186620802</v>
      </c>
    </row>
    <row r="1172" spans="1:12" ht="14.25">
      <c r="A1172" s="33">
        <v>36473</v>
      </c>
      <c r="B1172" s="37">
        <v>1464.03</v>
      </c>
      <c r="C1172" s="31">
        <v>36.911023304158398</v>
      </c>
      <c r="D1172" s="31">
        <v>3.7936091863436499</v>
      </c>
      <c r="E1172" s="31" t="e">
        <f>COUNTIF(#REF!,"&lt;"&amp;C1172)/COUNTA(#REF!)</f>
        <v>#REF!</v>
      </c>
      <c r="F1172" s="31">
        <v>30.167363700458001</v>
      </c>
      <c r="G1172" s="31">
        <v>3.7716696571084198</v>
      </c>
      <c r="H1172" s="31">
        <v>0.17495511783663001</v>
      </c>
      <c r="I1172" s="31">
        <v>2.30699551232017</v>
      </c>
      <c r="J1172" s="31">
        <v>7.5836782907598792</v>
      </c>
      <c r="K1172" s="31">
        <v>16327.4640065928</v>
      </c>
      <c r="L1172" s="31">
        <v>3886.1098932134996</v>
      </c>
    </row>
    <row r="1173" spans="1:12" ht="14.25">
      <c r="A1173" s="33">
        <v>36474</v>
      </c>
      <c r="B1173" s="37">
        <v>1450.15</v>
      </c>
      <c r="C1173" s="31">
        <v>37.448899959445498</v>
      </c>
      <c r="D1173" s="31">
        <v>3.8844670771316401</v>
      </c>
      <c r="E1173" s="31" t="e">
        <f>COUNTIF(#REF!,"&lt;"&amp;C1173)/COUNTA(#REF!)</f>
        <v>#REF!</v>
      </c>
      <c r="F1173" s="31">
        <v>29.894946115182499</v>
      </c>
      <c r="G1173" s="31">
        <v>3.8717833344078199</v>
      </c>
      <c r="H1173" s="31">
        <v>0.17728102126104001</v>
      </c>
      <c r="I1173" s="31">
        <v>2.29516744506373</v>
      </c>
      <c r="J1173" s="31">
        <v>7.7240996791899592</v>
      </c>
      <c r="K1173" s="31">
        <v>16846.7791311931</v>
      </c>
      <c r="L1173" s="31">
        <v>3938.6209540389</v>
      </c>
    </row>
    <row r="1174" spans="1:12" ht="14.25">
      <c r="A1174" s="33">
        <v>36475</v>
      </c>
      <c r="B1174" s="37">
        <v>1443.91</v>
      </c>
      <c r="C1174" s="31">
        <v>37.287023800349303</v>
      </c>
      <c r="D1174" s="31">
        <v>3.8674748064645499</v>
      </c>
      <c r="E1174" s="31" t="e">
        <f>COUNTIF(#REF!,"&lt;"&amp;C1174)/COUNTA(#REF!)</f>
        <v>#REF!</v>
      </c>
      <c r="F1174" s="31">
        <v>29.803293470155101</v>
      </c>
      <c r="G1174" s="31">
        <v>3.8554461616313902</v>
      </c>
      <c r="H1174" s="31">
        <v>0.17728102126104001</v>
      </c>
      <c r="I1174" s="31">
        <v>2.29516744506373</v>
      </c>
      <c r="J1174" s="31">
        <v>7.7240996791899592</v>
      </c>
      <c r="K1174" s="31">
        <v>16773.152460232901</v>
      </c>
      <c r="L1174" s="31">
        <v>3920.4641828282201</v>
      </c>
    </row>
    <row r="1175" spans="1:12" ht="14.25">
      <c r="A1175" s="33">
        <v>36476</v>
      </c>
      <c r="B1175" s="37">
        <v>1450.33</v>
      </c>
      <c r="C1175" s="31">
        <v>37.4278792229629</v>
      </c>
      <c r="D1175" s="31">
        <v>3.8847843473890999</v>
      </c>
      <c r="E1175" s="31" t="e">
        <f>COUNTIF(#REF!,"&lt;"&amp;C1175)/COUNTA(#REF!)</f>
        <v>#REF!</v>
      </c>
      <c r="F1175" s="31">
        <v>29.899156270929499</v>
      </c>
      <c r="G1175" s="31">
        <v>3.8728594585026799</v>
      </c>
      <c r="H1175" s="31">
        <v>0.17728102126104001</v>
      </c>
      <c r="I1175" s="31">
        <v>2.29516744506373</v>
      </c>
      <c r="J1175" s="31">
        <v>7.7240996791899592</v>
      </c>
      <c r="K1175" s="31">
        <v>16848.491099258499</v>
      </c>
      <c r="L1175" s="31">
        <v>3933.1224332520801</v>
      </c>
    </row>
    <row r="1176" spans="1:12" ht="14.25">
      <c r="A1176" s="33">
        <v>36479</v>
      </c>
      <c r="B1176" s="37">
        <v>1451.54</v>
      </c>
      <c r="C1176" s="31">
        <v>37.461493259493103</v>
      </c>
      <c r="D1176" s="31">
        <v>3.8876513285086398</v>
      </c>
      <c r="E1176" s="31" t="e">
        <f>COUNTIF(#REF!,"&lt;"&amp;C1176)/COUNTA(#REF!)</f>
        <v>#REF!</v>
      </c>
      <c r="F1176" s="31">
        <v>29.953063397868601</v>
      </c>
      <c r="G1176" s="31">
        <v>3.8751628691322701</v>
      </c>
      <c r="H1176" s="31">
        <v>0.17728102126104001</v>
      </c>
      <c r="I1176" s="31">
        <v>2.29516744506373</v>
      </c>
      <c r="J1176" s="31">
        <v>7.7240996791899592</v>
      </c>
      <c r="K1176" s="31">
        <v>16860.690574138502</v>
      </c>
      <c r="L1176" s="31">
        <v>3935.7010477393001</v>
      </c>
    </row>
    <row r="1177" spans="1:12" ht="14.25">
      <c r="A1177" s="33">
        <v>36480</v>
      </c>
      <c r="B1177" s="37">
        <v>1431.32</v>
      </c>
      <c r="C1177" s="31">
        <v>36.988972559134197</v>
      </c>
      <c r="D1177" s="31">
        <v>3.842177723007</v>
      </c>
      <c r="E1177" s="31" t="e">
        <f>COUNTIF(#REF!,"&lt;"&amp;C1177)/COUNTA(#REF!)</f>
        <v>#REF!</v>
      </c>
      <c r="F1177" s="31">
        <v>29.679693053317202</v>
      </c>
      <c r="G1177" s="31">
        <v>3.8292915663851899</v>
      </c>
      <c r="H1177" s="31">
        <v>0.177366383709501</v>
      </c>
      <c r="I1177" s="31">
        <v>2.2942364610674999</v>
      </c>
      <c r="J1177" s="31">
        <v>7.7309547956086897</v>
      </c>
      <c r="K1177" s="31">
        <v>16666.598031990801</v>
      </c>
      <c r="L1177" s="31">
        <v>3886.2099381434996</v>
      </c>
    </row>
    <row r="1178" spans="1:12" ht="14.25">
      <c r="A1178" s="33">
        <v>36481</v>
      </c>
      <c r="B1178" s="37">
        <v>1462.79</v>
      </c>
      <c r="C1178" s="31">
        <v>37.824042204718303</v>
      </c>
      <c r="D1178" s="31">
        <v>3.9281824715665601</v>
      </c>
      <c r="E1178" s="31" t="e">
        <f>COUNTIF(#REF!,"&lt;"&amp;C1178)/COUNTA(#REF!)</f>
        <v>#REF!</v>
      </c>
      <c r="F1178" s="31">
        <v>30.2903200746062</v>
      </c>
      <c r="G1178" s="31">
        <v>3.9128115723196699</v>
      </c>
      <c r="H1178" s="31">
        <v>0.177366383709501</v>
      </c>
      <c r="I1178" s="31">
        <v>2.2942364610674999</v>
      </c>
      <c r="J1178" s="31">
        <v>7.7309547956086897</v>
      </c>
      <c r="K1178" s="31">
        <v>17039.560567875502</v>
      </c>
      <c r="L1178" s="31">
        <v>3961.7801819959004</v>
      </c>
    </row>
    <row r="1179" spans="1:12" ht="14.25">
      <c r="A1179" s="33">
        <v>36482</v>
      </c>
      <c r="B1179" s="37">
        <v>1482.45</v>
      </c>
      <c r="C1179" s="31">
        <v>38.3573303429771</v>
      </c>
      <c r="D1179" s="31">
        <v>3.98625888144662</v>
      </c>
      <c r="E1179" s="31" t="e">
        <f>COUNTIF(#REF!,"&lt;"&amp;C1179)/COUNTA(#REF!)</f>
        <v>#REF!</v>
      </c>
      <c r="F1179" s="31">
        <v>30.746387002228801</v>
      </c>
      <c r="G1179" s="31">
        <v>3.9685735334182</v>
      </c>
      <c r="H1179" s="31">
        <v>0.17740491919055301</v>
      </c>
      <c r="I1179" s="31">
        <v>2.2928414596783102</v>
      </c>
      <c r="J1179" s="31">
        <v>7.7373391187475704</v>
      </c>
      <c r="K1179" s="31">
        <v>17295.198968345801</v>
      </c>
      <c r="L1179" s="31">
        <v>4029.0120472014205</v>
      </c>
    </row>
    <row r="1180" spans="1:12" ht="14.25">
      <c r="A1180" s="33">
        <v>36483</v>
      </c>
      <c r="B1180" s="37">
        <v>1468.47</v>
      </c>
      <c r="C1180" s="31">
        <v>37.982982332396297</v>
      </c>
      <c r="D1180" s="31">
        <v>3.94985722608356</v>
      </c>
      <c r="E1180" s="31" t="e">
        <f>COUNTIF(#REF!,"&lt;"&amp;C1180)/COUNTA(#REF!)</f>
        <v>#REF!</v>
      </c>
      <c r="F1180" s="31">
        <v>30.399285522491901</v>
      </c>
      <c r="G1180" s="31">
        <v>3.9289910258580201</v>
      </c>
      <c r="H1180" s="31">
        <v>0.17740491919055301</v>
      </c>
      <c r="I1180" s="31">
        <v>2.2928414596783102</v>
      </c>
      <c r="J1180" s="31">
        <v>7.7373391187475704</v>
      </c>
      <c r="K1180" s="31">
        <v>17137.806555183401</v>
      </c>
      <c r="L1180" s="31">
        <v>3986.0784816823402</v>
      </c>
    </row>
    <row r="1181" spans="1:12" ht="14.25">
      <c r="A1181" s="33">
        <v>36486</v>
      </c>
      <c r="B1181" s="37">
        <v>1464.59</v>
      </c>
      <c r="C1181" s="31">
        <v>37.858589960413298</v>
      </c>
      <c r="D1181" s="31">
        <v>3.9413030162595701</v>
      </c>
      <c r="E1181" s="31" t="e">
        <f>COUNTIF(#REF!,"&lt;"&amp;C1181)/COUNTA(#REF!)</f>
        <v>#REF!</v>
      </c>
      <c r="F1181" s="31">
        <v>30.379853281109799</v>
      </c>
      <c r="G1181" s="31">
        <v>3.9208905034267199</v>
      </c>
      <c r="H1181" s="31">
        <v>0.17740491919055301</v>
      </c>
      <c r="I1181" s="31">
        <v>2.2928414596783102</v>
      </c>
      <c r="J1181" s="31">
        <v>7.7373391187475704</v>
      </c>
      <c r="K1181" s="31">
        <v>17101.004889638501</v>
      </c>
      <c r="L1181" s="31">
        <v>3974.1957654765997</v>
      </c>
    </row>
    <row r="1182" spans="1:12" ht="14.25">
      <c r="A1182" s="33">
        <v>36487</v>
      </c>
      <c r="B1182" s="37">
        <v>1466.43</v>
      </c>
      <c r="C1182" s="31">
        <v>37.873565141645201</v>
      </c>
      <c r="D1182" s="31">
        <v>3.9430333012618699</v>
      </c>
      <c r="E1182" s="31" t="e">
        <f>COUNTIF(#REF!,"&lt;"&amp;C1182)/COUNTA(#REF!)</f>
        <v>#REF!</v>
      </c>
      <c r="F1182" s="31">
        <v>30.394920594993799</v>
      </c>
      <c r="G1182" s="31">
        <v>3.9240867482526798</v>
      </c>
      <c r="H1182" s="31">
        <v>0.17740491919055301</v>
      </c>
      <c r="I1182" s="31">
        <v>2.2928414596783102</v>
      </c>
      <c r="J1182" s="31">
        <v>7.7373391187475704</v>
      </c>
      <c r="K1182" s="31">
        <v>17108.802878338702</v>
      </c>
      <c r="L1182" s="31">
        <v>3980.22315634386</v>
      </c>
    </row>
    <row r="1183" spans="1:12" ht="14.25">
      <c r="A1183" s="33">
        <v>36488</v>
      </c>
      <c r="B1183" s="37">
        <v>1454.58</v>
      </c>
      <c r="C1183" s="31">
        <v>37.547611018404197</v>
      </c>
      <c r="D1183" s="31">
        <v>3.9087553962862902</v>
      </c>
      <c r="E1183" s="31" t="e">
        <f>COUNTIF(#REF!,"&lt;"&amp;C1183)/COUNTA(#REF!)</f>
        <v>#REF!</v>
      </c>
      <c r="F1183" s="31">
        <v>30.196097074885799</v>
      </c>
      <c r="G1183" s="31">
        <v>3.89203838772755</v>
      </c>
      <c r="H1183" s="31">
        <v>0.17739411989291101</v>
      </c>
      <c r="I1183" s="31">
        <v>2.2927018858858799</v>
      </c>
      <c r="J1183" s="31">
        <v>7.7373391187475704</v>
      </c>
      <c r="K1183" s="31">
        <v>16960.082624141898</v>
      </c>
      <c r="L1183" s="31">
        <v>3952.2402354534197</v>
      </c>
    </row>
    <row r="1184" spans="1:12" ht="14.25">
      <c r="A1184" s="33">
        <v>36489</v>
      </c>
      <c r="B1184" s="37">
        <v>1444.24</v>
      </c>
      <c r="C1184" s="31">
        <v>37.325393345195899</v>
      </c>
      <c r="D1184" s="31">
        <v>3.88114227048752</v>
      </c>
      <c r="E1184" s="31" t="e">
        <f>COUNTIF(#REF!,"&lt;"&amp;C1184)/COUNTA(#REF!)</f>
        <v>#REF!</v>
      </c>
      <c r="F1184" s="31">
        <v>29.968070108214899</v>
      </c>
      <c r="G1184" s="31">
        <v>3.8614637795685098</v>
      </c>
      <c r="H1184" s="31">
        <v>0.177043135856046</v>
      </c>
      <c r="I1184" s="31">
        <v>2.28802390389238</v>
      </c>
      <c r="J1184" s="31">
        <v>7.7378184535074404</v>
      </c>
      <c r="K1184" s="31">
        <v>16884.305152455199</v>
      </c>
      <c r="L1184" s="31">
        <v>3934.1194156504403</v>
      </c>
    </row>
    <row r="1185" spans="1:12" ht="14.25">
      <c r="A1185" s="33">
        <v>36490</v>
      </c>
      <c r="B1185" s="37">
        <v>1444.51</v>
      </c>
      <c r="C1185" s="31">
        <v>37.305217195820298</v>
      </c>
      <c r="D1185" s="31">
        <v>3.8802699546281998</v>
      </c>
      <c r="E1185" s="31" t="e">
        <f>COUNTIF(#REF!,"&lt;"&amp;C1185)/COUNTA(#REF!)</f>
        <v>#REF!</v>
      </c>
      <c r="F1185" s="31">
        <v>29.9634530265918</v>
      </c>
      <c r="G1185" s="31">
        <v>3.8613497711189999</v>
      </c>
      <c r="H1185" s="31">
        <v>0.177043135856046</v>
      </c>
      <c r="I1185" s="31">
        <v>2.28802390389238</v>
      </c>
      <c r="J1185" s="31">
        <v>7.7378184535074404</v>
      </c>
      <c r="K1185" s="31">
        <v>16880.339602104301</v>
      </c>
      <c r="L1185" s="31">
        <v>3938.5114045137202</v>
      </c>
    </row>
    <row r="1186" spans="1:12" ht="14.25">
      <c r="A1186" s="33">
        <v>36493</v>
      </c>
      <c r="B1186" s="37">
        <v>1435.47</v>
      </c>
      <c r="C1186" s="31">
        <v>37.065419106430298</v>
      </c>
      <c r="D1186" s="31">
        <v>3.8577659740822399</v>
      </c>
      <c r="E1186" s="31" t="e">
        <f>COUNTIF(#REF!,"&lt;"&amp;C1186)/COUNTA(#REF!)</f>
        <v>#REF!</v>
      </c>
      <c r="F1186" s="31">
        <v>29.736493412157401</v>
      </c>
      <c r="G1186" s="31">
        <v>3.8401320703359398</v>
      </c>
      <c r="H1186" s="31">
        <v>0.17672735995948999</v>
      </c>
      <c r="I1186" s="31">
        <v>2.2861485361511802</v>
      </c>
      <c r="J1186" s="31">
        <v>7.7303533504002804</v>
      </c>
      <c r="K1186" s="31">
        <v>16782.630394772601</v>
      </c>
      <c r="L1186" s="31">
        <v>3912.89882561472</v>
      </c>
    </row>
    <row r="1187" spans="1:12" ht="14.25">
      <c r="A1187" s="33">
        <v>36494</v>
      </c>
      <c r="B1187" s="37">
        <v>1434.97</v>
      </c>
      <c r="C1187" s="31">
        <v>37.0545199889713</v>
      </c>
      <c r="D1187" s="31">
        <v>3.8562422543267201</v>
      </c>
      <c r="E1187" s="31" t="e">
        <f>COUNTIF(#REF!,"&lt;"&amp;C1187)/COUNTA(#REF!)</f>
        <v>#REF!</v>
      </c>
      <c r="F1187" s="31">
        <v>29.7283366057245</v>
      </c>
      <c r="G1187" s="31">
        <v>3.8390472855181001</v>
      </c>
      <c r="H1187" s="31">
        <v>0.17672735995948999</v>
      </c>
      <c r="I1187" s="31">
        <v>2.2861485361511802</v>
      </c>
      <c r="J1187" s="31">
        <v>7.7303533504002804</v>
      </c>
      <c r="K1187" s="31">
        <v>16776.1014570396</v>
      </c>
      <c r="L1187" s="31">
        <v>3912.3329765976</v>
      </c>
    </row>
    <row r="1188" spans="1:12" ht="14.25">
      <c r="A1188" s="33">
        <v>36495</v>
      </c>
      <c r="B1188" s="37">
        <v>1447.12</v>
      </c>
      <c r="C1188" s="31">
        <v>37.361680951530197</v>
      </c>
      <c r="D1188" s="31">
        <v>3.8891672653963698</v>
      </c>
      <c r="E1188" s="31" t="e">
        <f>COUNTIF(#REF!,"&lt;"&amp;C1188)/COUNTA(#REF!)</f>
        <v>#REF!</v>
      </c>
      <c r="F1188" s="31">
        <v>29.9756092582323</v>
      </c>
      <c r="G1188" s="31">
        <v>3.8723209764009501</v>
      </c>
      <c r="H1188" s="31">
        <v>0.176656731342586</v>
      </c>
      <c r="I1188" s="31">
        <v>2.2852348830010301</v>
      </c>
      <c r="J1188" s="31">
        <v>7.7303533504002804</v>
      </c>
      <c r="K1188" s="31">
        <v>16919.712902721101</v>
      </c>
      <c r="L1188" s="31">
        <v>3945.2351482540398</v>
      </c>
    </row>
    <row r="1189" spans="1:12" ht="14.25">
      <c r="A1189" s="33">
        <v>36496</v>
      </c>
      <c r="B1189" s="37">
        <v>1435.84</v>
      </c>
      <c r="C1189" s="31">
        <v>37.039922656305997</v>
      </c>
      <c r="D1189" s="31">
        <v>3.8599705224013898</v>
      </c>
      <c r="E1189" s="31" t="e">
        <f>COUNTIF(#REF!,"&lt;"&amp;C1189)/COUNTA(#REF!)</f>
        <v>#REF!</v>
      </c>
      <c r="F1189" s="31">
        <v>29.7557412368208</v>
      </c>
      <c r="G1189" s="31">
        <v>3.8448783879193802</v>
      </c>
      <c r="H1189" s="31">
        <v>0.17667028359149201</v>
      </c>
      <c r="I1189" s="31">
        <v>2.2849322860422099</v>
      </c>
      <c r="J1189" s="31">
        <v>7.7319702063253404</v>
      </c>
      <c r="K1189" s="31">
        <v>16795.2332511483</v>
      </c>
      <c r="L1189" s="31">
        <v>3916.4519936330798</v>
      </c>
    </row>
    <row r="1190" spans="1:12" ht="14.25">
      <c r="A1190" s="33">
        <v>36497</v>
      </c>
      <c r="B1190" s="37">
        <v>1437.23</v>
      </c>
      <c r="C1190" s="31">
        <v>37.065070215415297</v>
      </c>
      <c r="D1190" s="31">
        <v>3.8645064283560102</v>
      </c>
      <c r="E1190" s="31" t="e">
        <f>COUNTIF(#REF!,"&lt;"&amp;C1190)/COUNTA(#REF!)</f>
        <v>#REF!</v>
      </c>
      <c r="F1190" s="31">
        <v>29.768190564421602</v>
      </c>
      <c r="G1190" s="31">
        <v>3.8500105008684602</v>
      </c>
      <c r="H1190" s="31">
        <v>0.17667028359149201</v>
      </c>
      <c r="I1190" s="31">
        <v>2.2849322860422099</v>
      </c>
      <c r="J1190" s="31">
        <v>7.7319702063253404</v>
      </c>
      <c r="K1190" s="31">
        <v>16815.2810394267</v>
      </c>
      <c r="L1190" s="31">
        <v>3917.6861322176396</v>
      </c>
    </row>
    <row r="1191" spans="1:12" ht="14.25">
      <c r="A1191" s="33">
        <v>36500</v>
      </c>
      <c r="B1191" s="37">
        <v>1427</v>
      </c>
      <c r="C1191" s="31">
        <v>36.794844168506799</v>
      </c>
      <c r="D1191" s="31">
        <v>3.83787873400837</v>
      </c>
      <c r="E1191" s="31" t="e">
        <f>COUNTIF(#REF!,"&lt;"&amp;C1191)/COUNTA(#REF!)</f>
        <v>#REF!</v>
      </c>
      <c r="F1191" s="31">
        <v>29.618549460714998</v>
      </c>
      <c r="G1191" s="31">
        <v>3.8221516221571998</v>
      </c>
      <c r="H1191" s="31">
        <v>0.176658597788414</v>
      </c>
      <c r="I1191" s="31">
        <v>2.2847811498794099</v>
      </c>
      <c r="J1191" s="31">
        <v>7.7319702063253404</v>
      </c>
      <c r="K1191" s="31">
        <v>16700.3183645725</v>
      </c>
      <c r="L1191" s="31">
        <v>3892.7132088815997</v>
      </c>
    </row>
    <row r="1192" spans="1:12" ht="14.25">
      <c r="A1192" s="33">
        <v>36501</v>
      </c>
      <c r="B1192" s="37">
        <v>1428.26</v>
      </c>
      <c r="C1192" s="31">
        <v>36.846397207373997</v>
      </c>
      <c r="D1192" s="31">
        <v>3.8398331149939802</v>
      </c>
      <c r="E1192" s="31" t="e">
        <f>COUNTIF(#REF!,"&lt;"&amp;C1192)/COUNTA(#REF!)</f>
        <v>#REF!</v>
      </c>
      <c r="F1192" s="31">
        <v>29.671322707157699</v>
      </c>
      <c r="G1192" s="31">
        <v>3.8241890125868201</v>
      </c>
      <c r="H1192" s="31">
        <v>0.17663767844769401</v>
      </c>
      <c r="I1192" s="31">
        <v>2.2845105934732</v>
      </c>
      <c r="J1192" s="31">
        <v>7.7319702063253404</v>
      </c>
      <c r="K1192" s="31">
        <v>16708.391286291298</v>
      </c>
      <c r="L1192" s="31">
        <v>3900.1408451143402</v>
      </c>
    </row>
    <row r="1193" spans="1:12" ht="14.25">
      <c r="A1193" s="33">
        <v>36502</v>
      </c>
      <c r="B1193" s="37">
        <v>1424.85</v>
      </c>
      <c r="C1193" s="31">
        <v>36.739772006943298</v>
      </c>
      <c r="D1193" s="31">
        <v>3.8299555461313499</v>
      </c>
      <c r="E1193" s="31" t="e">
        <f>COUNTIF(#REF!,"&lt;"&amp;C1193)/COUNTA(#REF!)</f>
        <v>#REF!</v>
      </c>
      <c r="F1193" s="31">
        <v>29.5870301705495</v>
      </c>
      <c r="G1193" s="31">
        <v>3.8160848824338198</v>
      </c>
      <c r="H1193" s="31">
        <v>0.17663767844769401</v>
      </c>
      <c r="I1193" s="31">
        <v>2.2845105934732</v>
      </c>
      <c r="J1193" s="31">
        <v>7.7319702063253404</v>
      </c>
      <c r="K1193" s="31">
        <v>16665.078399132399</v>
      </c>
      <c r="L1193" s="31">
        <v>3890.1291861650402</v>
      </c>
    </row>
    <row r="1194" spans="1:12" ht="14.25">
      <c r="A1194" s="33">
        <v>36503</v>
      </c>
      <c r="B1194" s="37">
        <v>1416.73</v>
      </c>
      <c r="C1194" s="31">
        <v>36.538636425345601</v>
      </c>
      <c r="D1194" s="31">
        <v>3.80909323506437</v>
      </c>
      <c r="E1194" s="31" t="e">
        <f>COUNTIF(#REF!,"&lt;"&amp;C1194)/COUNTA(#REF!)</f>
        <v>#REF!</v>
      </c>
      <c r="F1194" s="31">
        <v>29.4248299154143</v>
      </c>
      <c r="G1194" s="31">
        <v>3.7943663889949502</v>
      </c>
      <c r="H1194" s="31">
        <v>0.17664145849885801</v>
      </c>
      <c r="I1194" s="31">
        <v>2.2841727202860902</v>
      </c>
      <c r="J1194" s="31">
        <v>7.7332794026510303</v>
      </c>
      <c r="K1194" s="31">
        <v>16580.539670127699</v>
      </c>
      <c r="L1194" s="31">
        <v>3868.64867184786</v>
      </c>
    </row>
    <row r="1195" spans="1:12" ht="14.25">
      <c r="A1195" s="33">
        <v>36504</v>
      </c>
      <c r="B1195" s="37">
        <v>1428.94</v>
      </c>
      <c r="C1195" s="31">
        <v>36.848398918367998</v>
      </c>
      <c r="D1195" s="31">
        <v>3.8391522793139501</v>
      </c>
      <c r="E1195" s="31" t="e">
        <f>COUNTIF(#REF!,"&lt;"&amp;C1195)/COUNTA(#REF!)</f>
        <v>#REF!</v>
      </c>
      <c r="F1195" s="31">
        <v>29.6516561768867</v>
      </c>
      <c r="G1195" s="31">
        <v>3.8262031839363502</v>
      </c>
      <c r="H1195" s="31">
        <v>0.17662296313008699</v>
      </c>
      <c r="I1195" s="31">
        <v>2.28393355436685</v>
      </c>
      <c r="J1195" s="31">
        <v>7.7332794026510303</v>
      </c>
      <c r="K1195" s="31">
        <v>16711.080636277598</v>
      </c>
      <c r="L1195" s="31">
        <v>3907.9722050146602</v>
      </c>
    </row>
    <row r="1196" spans="1:12" ht="14.25">
      <c r="A1196" s="33">
        <v>36507</v>
      </c>
      <c r="B1196" s="37">
        <v>1417.11</v>
      </c>
      <c r="C1196" s="31">
        <v>36.5626364819191</v>
      </c>
      <c r="D1196" s="31">
        <v>3.80978901814639</v>
      </c>
      <c r="E1196" s="31" t="e">
        <f>COUNTIF(#REF!,"&lt;"&amp;C1196)/COUNTA(#REF!)</f>
        <v>#REF!</v>
      </c>
      <c r="F1196" s="31">
        <v>29.391245045228001</v>
      </c>
      <c r="G1196" s="31">
        <v>3.79514010226998</v>
      </c>
      <c r="H1196" s="31">
        <v>0.17660051704990801</v>
      </c>
      <c r="I1196" s="31">
        <v>2.2836433013058901</v>
      </c>
      <c r="J1196" s="31">
        <v>7.7332794026510303</v>
      </c>
      <c r="K1196" s="31">
        <v>16583.373156100399</v>
      </c>
      <c r="L1196" s="31">
        <v>3872.2339138842603</v>
      </c>
    </row>
    <row r="1197" spans="1:12" ht="14.25">
      <c r="A1197" s="33">
        <v>36508</v>
      </c>
      <c r="B1197" s="37">
        <v>1422.26</v>
      </c>
      <c r="C1197" s="31">
        <v>36.6969117569598</v>
      </c>
      <c r="D1197" s="31">
        <v>3.8258567483051098</v>
      </c>
      <c r="E1197" s="31" t="e">
        <f>COUNTIF(#REF!,"&lt;"&amp;C1197)/COUNTA(#REF!)</f>
        <v>#REF!</v>
      </c>
      <c r="F1197" s="31">
        <v>29.501709949544001</v>
      </c>
      <c r="G1197" s="31">
        <v>3.8110118301467102</v>
      </c>
      <c r="H1197" s="31">
        <v>0.17643545894561899</v>
      </c>
      <c r="I1197" s="31">
        <v>2.2815089143828802</v>
      </c>
      <c r="J1197" s="31">
        <v>7.7332794026510303</v>
      </c>
      <c r="K1197" s="31">
        <v>16654.1722122924</v>
      </c>
      <c r="L1197" s="31">
        <v>3888.6632585202601</v>
      </c>
    </row>
    <row r="1198" spans="1:12" ht="14.25">
      <c r="A1198" s="33">
        <v>36509</v>
      </c>
      <c r="B1198" s="37">
        <v>1451.06</v>
      </c>
      <c r="C1198" s="31">
        <v>37.459503517553301</v>
      </c>
      <c r="D1198" s="31">
        <v>3.9026425631263701</v>
      </c>
      <c r="E1198" s="31" t="e">
        <f>COUNTIF(#REF!,"&lt;"&amp;C1198)/COUNTA(#REF!)</f>
        <v>#REF!</v>
      </c>
      <c r="F1198" s="31">
        <v>30.1051772278607</v>
      </c>
      <c r="G1198" s="31">
        <v>3.8887739487586899</v>
      </c>
      <c r="H1198" s="31">
        <v>0.176410933254466</v>
      </c>
      <c r="I1198" s="31">
        <v>2.28119176961318</v>
      </c>
      <c r="J1198" s="31">
        <v>7.7332794026510303</v>
      </c>
      <c r="K1198" s="31">
        <v>16987.644213490701</v>
      </c>
      <c r="L1198" s="31">
        <v>3975.8706372002598</v>
      </c>
    </row>
    <row r="1199" spans="1:12" ht="14.25">
      <c r="A1199" s="33">
        <v>36510</v>
      </c>
      <c r="B1199" s="37">
        <v>1434.87</v>
      </c>
      <c r="C1199" s="31">
        <v>37.013886922522502</v>
      </c>
      <c r="D1199" s="31">
        <v>3.8592303731784598</v>
      </c>
      <c r="E1199" s="31" t="e">
        <f>COUNTIF(#REF!,"&lt;"&amp;C1199)/COUNTA(#REF!)</f>
        <v>#REF!</v>
      </c>
      <c r="F1199" s="31">
        <v>29.780494674973099</v>
      </c>
      <c r="G1199" s="31">
        <v>3.8464911779406301</v>
      </c>
      <c r="H1199" s="31">
        <v>0.17648058688568799</v>
      </c>
      <c r="I1199" s="31">
        <v>2.2797173178891601</v>
      </c>
      <c r="J1199" s="31">
        <v>7.7413364148628299</v>
      </c>
      <c r="K1199" s="31">
        <v>16806.530540342999</v>
      </c>
      <c r="L1199" s="31">
        <v>3939.8364578802598</v>
      </c>
    </row>
    <row r="1200" spans="1:12" ht="14.25">
      <c r="A1200" s="33">
        <v>36511</v>
      </c>
      <c r="B1200" s="37">
        <v>1419.55</v>
      </c>
      <c r="C1200" s="31">
        <v>36.632112242553497</v>
      </c>
      <c r="D1200" s="31">
        <v>3.8234990558546</v>
      </c>
      <c r="E1200" s="31" t="e">
        <f>COUNTIF(#REF!,"&lt;"&amp;C1200)/COUNTA(#REF!)</f>
        <v>#REF!</v>
      </c>
      <c r="F1200" s="31">
        <v>29.506590120178501</v>
      </c>
      <c r="G1200" s="31">
        <v>3.8114874894574302</v>
      </c>
      <c r="H1200" s="31">
        <v>0.17648058688568799</v>
      </c>
      <c r="I1200" s="31">
        <v>2.2797173178891601</v>
      </c>
      <c r="J1200" s="31">
        <v>7.7413364148628299</v>
      </c>
      <c r="K1200" s="31">
        <v>16651.878624014698</v>
      </c>
      <c r="L1200" s="31">
        <v>3895.3773315941603</v>
      </c>
    </row>
    <row r="1201" spans="1:12" ht="14.25">
      <c r="A1201" s="33">
        <v>36515</v>
      </c>
      <c r="B1201" s="37">
        <v>1395.5</v>
      </c>
      <c r="C1201" s="31">
        <v>35.6521272524433</v>
      </c>
      <c r="D1201" s="31">
        <v>3.7260892971781399</v>
      </c>
      <c r="E1201" s="31" t="e">
        <f>COUNTIF(#REF!,"&lt;"&amp;C1201)/COUNTA(#REF!)</f>
        <v>#REF!</v>
      </c>
      <c r="F1201" s="31">
        <v>28.494481169117801</v>
      </c>
      <c r="G1201" s="31">
        <v>3.71409436617436</v>
      </c>
      <c r="H1201" s="31">
        <v>0.17741310138931801</v>
      </c>
      <c r="I1201" s="31">
        <v>2.29176322900393</v>
      </c>
      <c r="J1201" s="31">
        <v>7.7413364148628299</v>
      </c>
      <c r="K1201" s="31">
        <v>16228.3760720431</v>
      </c>
      <c r="L1201" s="31">
        <v>3829.09868545576</v>
      </c>
    </row>
    <row r="1202" spans="1:12" ht="14.25">
      <c r="A1202" s="33">
        <v>36516</v>
      </c>
      <c r="B1202" s="37">
        <v>1387.51</v>
      </c>
      <c r="C1202" s="31">
        <v>35.499188526508</v>
      </c>
      <c r="D1202" s="31">
        <v>3.7086930554527702</v>
      </c>
      <c r="E1202" s="31" t="e">
        <f>COUNTIF(#REF!,"&lt;"&amp;C1202)/COUNTA(#REF!)</f>
        <v>#REF!</v>
      </c>
      <c r="F1202" s="31">
        <v>28.308752897342899</v>
      </c>
      <c r="G1202" s="31">
        <v>3.6967519287849</v>
      </c>
      <c r="H1202" s="31">
        <v>0.177171573535156</v>
      </c>
      <c r="I1202" s="31">
        <v>2.2886432527980398</v>
      </c>
      <c r="J1202" s="31">
        <v>7.7413364148628299</v>
      </c>
      <c r="K1202" s="31">
        <v>16153.323384866599</v>
      </c>
      <c r="L1202" s="31">
        <v>3816.0682544252004</v>
      </c>
    </row>
    <row r="1203" spans="1:12" ht="14.25">
      <c r="A1203" s="33">
        <v>36517</v>
      </c>
      <c r="B1203" s="37">
        <v>1369.46</v>
      </c>
      <c r="C1203" s="31">
        <v>35.071727122724297</v>
      </c>
      <c r="D1203" s="31">
        <v>3.6655000745255202</v>
      </c>
      <c r="E1203" s="31" t="e">
        <f>COUNTIF(#REF!,"&lt;"&amp;C1203)/COUNTA(#REF!)</f>
        <v>#REF!</v>
      </c>
      <c r="F1203" s="31">
        <v>28.004863220801798</v>
      </c>
      <c r="G1203" s="31">
        <v>3.6485341620855798</v>
      </c>
      <c r="H1203" s="31">
        <v>0.17735988583350401</v>
      </c>
      <c r="I1203" s="31">
        <v>2.2865523582668801</v>
      </c>
      <c r="J1203" s="31">
        <v>7.756650976841641</v>
      </c>
      <c r="K1203" s="31">
        <v>15976.345182758601</v>
      </c>
      <c r="L1203" s="31">
        <v>3774.2809313109196</v>
      </c>
    </row>
    <row r="1204" spans="1:12" ht="14.25">
      <c r="A1204" s="33">
        <v>36518</v>
      </c>
      <c r="B1204" s="37">
        <v>1355.37</v>
      </c>
      <c r="C1204" s="31">
        <v>34.7906637298547</v>
      </c>
      <c r="D1204" s="31">
        <v>3.6318948222483098</v>
      </c>
      <c r="E1204" s="31" t="e">
        <f>COUNTIF(#REF!,"&lt;"&amp;C1204)/COUNTA(#REF!)</f>
        <v>#REF!</v>
      </c>
      <c r="F1204" s="31">
        <v>27.747555888290201</v>
      </c>
      <c r="G1204" s="31">
        <v>3.61492651551794</v>
      </c>
      <c r="H1204" s="31">
        <v>0.17709866245920899</v>
      </c>
      <c r="I1204" s="31">
        <v>2.2831846242399898</v>
      </c>
      <c r="J1204" s="31">
        <v>7.756650976841641</v>
      </c>
      <c r="K1204" s="31">
        <v>15830.1160771302</v>
      </c>
      <c r="L1204" s="31">
        <v>3735.0735155479997</v>
      </c>
    </row>
    <row r="1205" spans="1:12" ht="14.25">
      <c r="A1205" s="33">
        <v>36521</v>
      </c>
      <c r="B1205" s="37">
        <v>1345.35</v>
      </c>
      <c r="C1205" s="31">
        <v>34.566832897676903</v>
      </c>
      <c r="D1205" s="31">
        <v>3.6052950950879699</v>
      </c>
      <c r="E1205" s="31" t="e">
        <f>COUNTIF(#REF!,"&lt;"&amp;C1205)/COUNTA(#REF!)</f>
        <v>#REF!</v>
      </c>
      <c r="F1205" s="31">
        <v>27.568591057822001</v>
      </c>
      <c r="G1205" s="31">
        <v>3.5895242250614499</v>
      </c>
      <c r="H1205" s="31">
        <v>0.177064255379629</v>
      </c>
      <c r="I1205" s="31">
        <v>2.2827410426003998</v>
      </c>
      <c r="J1205" s="31">
        <v>7.756650976841641</v>
      </c>
      <c r="K1205" s="31">
        <v>15714.057426727701</v>
      </c>
      <c r="L1205" s="31">
        <v>3721.9622686061998</v>
      </c>
    </row>
    <row r="1206" spans="1:12" ht="14.25">
      <c r="A1206" s="33">
        <v>36522</v>
      </c>
      <c r="B1206" s="37">
        <v>1348.82</v>
      </c>
      <c r="C1206" s="31">
        <v>34.679865661148099</v>
      </c>
      <c r="D1206" s="31">
        <v>3.61542420016238</v>
      </c>
      <c r="E1206" s="31" t="e">
        <f>COUNTIF(#REF!,"&lt;"&amp;C1206)/COUNTA(#REF!)</f>
        <v>#REF!</v>
      </c>
      <c r="F1206" s="31">
        <v>27.657734330853799</v>
      </c>
      <c r="G1206" s="31">
        <v>3.5991672558524801</v>
      </c>
      <c r="H1206" s="31">
        <v>0.177064255379629</v>
      </c>
      <c r="I1206" s="31">
        <v>2.2827410426003998</v>
      </c>
      <c r="J1206" s="31">
        <v>7.756650976841641</v>
      </c>
      <c r="K1206" s="31">
        <v>15758.1261254705</v>
      </c>
      <c r="L1206" s="31">
        <v>3731.8901765984997</v>
      </c>
    </row>
    <row r="1207" spans="1:12" ht="14.25">
      <c r="A1207" s="33">
        <v>36523</v>
      </c>
      <c r="B1207" s="37">
        <v>1356.93</v>
      </c>
      <c r="C1207" s="31">
        <v>34.935261543221202</v>
      </c>
      <c r="D1207" s="31">
        <v>3.6390111918130001</v>
      </c>
      <c r="E1207" s="31" t="e">
        <f>COUNTIF(#REF!,"&lt;"&amp;C1207)/COUNTA(#REF!)</f>
        <v>#REF!</v>
      </c>
      <c r="F1207" s="31">
        <v>27.875855333883099</v>
      </c>
      <c r="G1207" s="31">
        <v>3.6224374450978201</v>
      </c>
      <c r="H1207" s="31">
        <v>0.17705028841230899</v>
      </c>
      <c r="I1207" s="31">
        <v>2.2825609781968099</v>
      </c>
      <c r="J1207" s="31">
        <v>7.756650976841641</v>
      </c>
      <c r="K1207" s="31">
        <v>15860.315686081101</v>
      </c>
      <c r="L1207" s="31">
        <v>3762.2633677138397</v>
      </c>
    </row>
    <row r="1208" spans="1:12" ht="14.25">
      <c r="A1208" s="33">
        <v>36524</v>
      </c>
      <c r="B1208" s="37">
        <v>1366.58</v>
      </c>
      <c r="C1208" s="31">
        <v>35.186626824266902</v>
      </c>
      <c r="D1208" s="31">
        <v>3.66488533094943</v>
      </c>
      <c r="E1208" s="31" t="e">
        <f>COUNTIF(#REF!,"&lt;"&amp;C1208)/COUNTA(#REF!)</f>
        <v>#REF!</v>
      </c>
      <c r="F1208" s="31">
        <v>28.076774074150599</v>
      </c>
      <c r="G1208" s="31">
        <v>3.64844484354124</v>
      </c>
      <c r="H1208" s="31">
        <v>0.17705028841230899</v>
      </c>
      <c r="I1208" s="31">
        <v>2.2825609781968099</v>
      </c>
      <c r="J1208" s="31">
        <v>7.756650976841641</v>
      </c>
      <c r="K1208" s="31">
        <v>15973.7408723271</v>
      </c>
      <c r="L1208" s="31">
        <v>3788.0615661916599</v>
      </c>
    </row>
    <row r="1209" spans="1:12" ht="14.25">
      <c r="A1209" s="33">
        <v>36529</v>
      </c>
      <c r="B1209" s="37">
        <v>1406.37</v>
      </c>
      <c r="C1209" s="31">
        <v>36.212195466335302</v>
      </c>
      <c r="D1209" s="31">
        <v>3.4655204012902701</v>
      </c>
      <c r="E1209" s="31" t="e">
        <f>COUNTIF(#REF!,"&lt;"&amp;C1209)/COUNTA(#REF!)</f>
        <v>#REF!</v>
      </c>
      <c r="F1209" s="31">
        <v>28.9070116328148</v>
      </c>
      <c r="G1209" s="31">
        <v>3.7536409140726801</v>
      </c>
      <c r="H1209" s="31">
        <v>0.17705028841230899</v>
      </c>
      <c r="I1209" s="31">
        <v>2.4688599674647498</v>
      </c>
      <c r="J1209" s="31">
        <v>7.1713378136274404</v>
      </c>
      <c r="K1209" s="31">
        <v>16424.893005530499</v>
      </c>
      <c r="L1209" s="31">
        <v>3902.2116699516805</v>
      </c>
    </row>
    <row r="1210" spans="1:12" ht="14.25">
      <c r="A1210" s="33">
        <v>36530</v>
      </c>
      <c r="B1210" s="37">
        <v>1409.68</v>
      </c>
      <c r="C1210" s="31">
        <v>36.264812892255499</v>
      </c>
      <c r="D1210" s="31">
        <v>3.4757107980513302</v>
      </c>
      <c r="E1210" s="31" t="e">
        <f>COUNTIF(#REF!,"&lt;"&amp;C1210)/COUNTA(#REF!)</f>
        <v>#REF!</v>
      </c>
      <c r="F1210" s="31">
        <v>28.977118959213801</v>
      </c>
      <c r="G1210" s="31">
        <v>3.7645372897693301</v>
      </c>
      <c r="H1210" s="31">
        <v>0.17699412274521101</v>
      </c>
      <c r="I1210" s="31">
        <v>2.4680767709600202</v>
      </c>
      <c r="J1210" s="31">
        <v>7.1713378136274404</v>
      </c>
      <c r="K1210" s="31">
        <v>16474.8423181291</v>
      </c>
      <c r="L1210" s="31">
        <v>3913.3607577958001</v>
      </c>
    </row>
    <row r="1211" spans="1:12" ht="14.25">
      <c r="A1211" s="33">
        <v>36531</v>
      </c>
      <c r="B1211" s="37">
        <v>1463.94</v>
      </c>
      <c r="C1211" s="31">
        <v>37.692802664675597</v>
      </c>
      <c r="D1211" s="31">
        <v>3.6078884227114698</v>
      </c>
      <c r="E1211" s="31" t="e">
        <f>COUNTIF(#REF!,"&lt;"&amp;C1211)/COUNTA(#REF!)</f>
        <v>#REF!</v>
      </c>
      <c r="F1211" s="31">
        <v>30.107322874422898</v>
      </c>
      <c r="G1211" s="31">
        <v>3.9082992366262999</v>
      </c>
      <c r="H1211" s="31">
        <v>0.17699412274521101</v>
      </c>
      <c r="I1211" s="31">
        <v>2.4680767709600202</v>
      </c>
      <c r="J1211" s="31">
        <v>7.1713378136274404</v>
      </c>
      <c r="K1211" s="31">
        <v>17098.516536114199</v>
      </c>
      <c r="L1211" s="31">
        <v>4069.5099690614597</v>
      </c>
    </row>
    <row r="1212" spans="1:12" ht="14.25">
      <c r="A1212" s="33">
        <v>36532</v>
      </c>
      <c r="B1212" s="37">
        <v>1516.6</v>
      </c>
      <c r="C1212" s="31">
        <v>39.070269835148899</v>
      </c>
      <c r="D1212" s="31">
        <v>3.7362077607068098</v>
      </c>
      <c r="E1212" s="31" t="e">
        <f>COUNTIF(#REF!,"&lt;"&amp;C1212)/COUNTA(#REF!)</f>
        <v>#REF!</v>
      </c>
      <c r="F1212" s="31">
        <v>31.186061553265802</v>
      </c>
      <c r="G1212" s="31">
        <v>4.0468845720858599</v>
      </c>
      <c r="H1212" s="31">
        <v>0.17699412274521101</v>
      </c>
      <c r="I1212" s="31">
        <v>2.4680767709600202</v>
      </c>
      <c r="J1212" s="31">
        <v>7.1713378136274404</v>
      </c>
      <c r="K1212" s="31">
        <v>17705.949724695802</v>
      </c>
      <c r="L1212" s="31">
        <v>4225.1025366876001</v>
      </c>
    </row>
    <row r="1213" spans="1:12" ht="14.25">
      <c r="A1213" s="33">
        <v>36535</v>
      </c>
      <c r="B1213" s="37">
        <v>1545.11</v>
      </c>
      <c r="C1213" s="31">
        <v>39.826714528905299</v>
      </c>
      <c r="D1213" s="31">
        <v>3.8038712635743499</v>
      </c>
      <c r="E1213" s="31" t="e">
        <f>COUNTIF(#REF!,"&lt;"&amp;C1213)/COUNTA(#REF!)</f>
        <v>#REF!</v>
      </c>
      <c r="F1213" s="31">
        <v>31.805080212396199</v>
      </c>
      <c r="G1213" s="31">
        <v>4.1192243589537902</v>
      </c>
      <c r="H1213" s="31">
        <v>0.17699412274521101</v>
      </c>
      <c r="I1213" s="31">
        <v>2.4680767709600202</v>
      </c>
      <c r="J1213" s="31">
        <v>7.1713378136274404</v>
      </c>
      <c r="K1213" s="31">
        <v>18024.0376564047</v>
      </c>
      <c r="L1213" s="31">
        <v>4298.3950174889005</v>
      </c>
    </row>
    <row r="1214" spans="1:12" ht="14.25">
      <c r="A1214" s="33">
        <v>36536</v>
      </c>
      <c r="B1214" s="37">
        <v>1479.78</v>
      </c>
      <c r="C1214" s="31">
        <v>38.133251105966401</v>
      </c>
      <c r="D1214" s="31">
        <v>3.64244319759025</v>
      </c>
      <c r="E1214" s="31" t="e">
        <f>COUNTIF(#REF!,"&lt;"&amp;C1214)/COUNTA(#REF!)</f>
        <v>#REF!</v>
      </c>
      <c r="F1214" s="31">
        <v>30.399265956074501</v>
      </c>
      <c r="G1214" s="31">
        <v>3.9444577131016501</v>
      </c>
      <c r="H1214" s="31">
        <v>0.17699412274521101</v>
      </c>
      <c r="I1214" s="31">
        <v>2.4680767709600202</v>
      </c>
      <c r="J1214" s="31">
        <v>7.1713378136274404</v>
      </c>
      <c r="K1214" s="31">
        <v>17259.9059347724</v>
      </c>
      <c r="L1214" s="31">
        <v>4125.7718927365804</v>
      </c>
    </row>
    <row r="1215" spans="1:12" ht="14.25">
      <c r="A1215" s="33">
        <v>36537</v>
      </c>
      <c r="B1215" s="37">
        <v>1438.02</v>
      </c>
      <c r="C1215" s="31">
        <v>37.0634335268672</v>
      </c>
      <c r="D1215" s="31">
        <v>3.54026948839924</v>
      </c>
      <c r="E1215" s="31" t="e">
        <f>COUNTIF(#REF!,"&lt;"&amp;C1215)/COUNTA(#REF!)</f>
        <v>#REF!</v>
      </c>
      <c r="F1215" s="31">
        <v>29.588928902703799</v>
      </c>
      <c r="G1215" s="31">
        <v>3.83567820776867</v>
      </c>
      <c r="H1215" s="31">
        <v>0.17699412274521101</v>
      </c>
      <c r="I1215" s="31">
        <v>2.4680767709600202</v>
      </c>
      <c r="J1215" s="31">
        <v>7.1713378136274404</v>
      </c>
      <c r="K1215" s="31">
        <v>16775.114326832099</v>
      </c>
      <c r="L1215" s="31">
        <v>4040.4502215719999</v>
      </c>
    </row>
    <row r="1216" spans="1:12" ht="14.25">
      <c r="A1216" s="33">
        <v>36538</v>
      </c>
      <c r="B1216" s="37">
        <v>1424.44</v>
      </c>
      <c r="C1216" s="31">
        <v>36.769662551401296</v>
      </c>
      <c r="D1216" s="31">
        <v>3.5066842514158001</v>
      </c>
      <c r="E1216" s="31" t="e">
        <f>COUNTIF(#REF!,"&lt;"&amp;C1216)/COUNTA(#REF!)</f>
        <v>#REF!</v>
      </c>
      <c r="F1216" s="31">
        <v>29.4699164290254</v>
      </c>
      <c r="G1216" s="31">
        <v>3.8094492290184001</v>
      </c>
      <c r="H1216" s="31">
        <v>0.17692721471046</v>
      </c>
      <c r="I1216" s="31">
        <v>2.4711450213345101</v>
      </c>
      <c r="J1216" s="31">
        <v>7.1597260858010099</v>
      </c>
      <c r="K1216" s="31">
        <v>16671.9152283027</v>
      </c>
      <c r="L1216" s="31">
        <v>4006.3876563169802</v>
      </c>
    </row>
    <row r="1217" spans="1:12" ht="14.25">
      <c r="A1217" s="33">
        <v>36539</v>
      </c>
      <c r="B1217" s="37">
        <v>1408.85</v>
      </c>
      <c r="C1217" s="31">
        <v>36.3755833623052</v>
      </c>
      <c r="D1217" s="31">
        <v>3.4689030432612502</v>
      </c>
      <c r="E1217" s="31" t="e">
        <f>COUNTIF(#REF!,"&lt;"&amp;C1217)/COUNTA(#REF!)</f>
        <v>#REF!</v>
      </c>
      <c r="F1217" s="31">
        <v>29.166800604550101</v>
      </c>
      <c r="G1217" s="31">
        <v>3.7672991323521101</v>
      </c>
      <c r="H1217" s="31">
        <v>0.17692721471046</v>
      </c>
      <c r="I1217" s="31">
        <v>2.4711450213345101</v>
      </c>
      <c r="J1217" s="31">
        <v>7.1597260858010099</v>
      </c>
      <c r="K1217" s="31">
        <v>16491.063149107398</v>
      </c>
      <c r="L1217" s="31">
        <v>3961.0776163354199</v>
      </c>
    </row>
    <row r="1218" spans="1:12" ht="14.25">
      <c r="A1218" s="33">
        <v>36542</v>
      </c>
      <c r="B1218" s="37">
        <v>1433.33</v>
      </c>
      <c r="C1218" s="31">
        <v>37.0445687327515</v>
      </c>
      <c r="D1218" s="31">
        <v>3.52693816903124</v>
      </c>
      <c r="E1218" s="31" t="e">
        <f>COUNTIF(#REF!,"&lt;"&amp;C1218)/COUNTA(#REF!)</f>
        <v>#REF!</v>
      </c>
      <c r="F1218" s="31">
        <v>29.714844255091201</v>
      </c>
      <c r="G1218" s="31">
        <v>3.8298491160921602</v>
      </c>
      <c r="H1218" s="31">
        <v>0.17692721471046</v>
      </c>
      <c r="I1218" s="31">
        <v>2.4711450213345101</v>
      </c>
      <c r="J1218" s="31">
        <v>7.1597260858010099</v>
      </c>
      <c r="K1218" s="31">
        <v>16764.001033215402</v>
      </c>
      <c r="L1218" s="31">
        <v>4034.09537753532</v>
      </c>
    </row>
    <row r="1219" spans="1:12" ht="14.25">
      <c r="A1219" s="33">
        <v>36543</v>
      </c>
      <c r="B1219" s="37">
        <v>1426.62</v>
      </c>
      <c r="C1219" s="31">
        <v>36.889930268269602</v>
      </c>
      <c r="D1219" s="31">
        <v>3.5105927604071501</v>
      </c>
      <c r="E1219" s="31" t="e">
        <f>COUNTIF(#REF!,"&lt;"&amp;C1219)/COUNTA(#REF!)</f>
        <v>#REF!</v>
      </c>
      <c r="F1219" s="31">
        <v>29.5728900067569</v>
      </c>
      <c r="G1219" s="31">
        <v>3.8118485433795501</v>
      </c>
      <c r="H1219" s="31">
        <v>0.176963426842213</v>
      </c>
      <c r="I1219" s="31">
        <v>2.4711450213345101</v>
      </c>
      <c r="J1219" s="31">
        <v>7.1611914846926599</v>
      </c>
      <c r="K1219" s="31">
        <v>16687.2168329548</v>
      </c>
      <c r="L1219" s="31">
        <v>4020.7064855621602</v>
      </c>
    </row>
    <row r="1220" spans="1:12" ht="14.25">
      <c r="A1220" s="33">
        <v>36544</v>
      </c>
      <c r="B1220" s="37">
        <v>1440.72</v>
      </c>
      <c r="C1220" s="31">
        <v>37.282944516132403</v>
      </c>
      <c r="D1220" s="31">
        <v>3.5438793622923499</v>
      </c>
      <c r="E1220" s="31" t="e">
        <f>COUNTIF(#REF!,"&lt;"&amp;C1220)/COUNTA(#REF!)</f>
        <v>#REF!</v>
      </c>
      <c r="F1220" s="31">
        <v>29.854404258930099</v>
      </c>
      <c r="G1220" s="31">
        <v>3.8473282072147801</v>
      </c>
      <c r="H1220" s="31">
        <v>0.176963426842213</v>
      </c>
      <c r="I1220" s="31">
        <v>2.4711450213345101</v>
      </c>
      <c r="J1220" s="31">
        <v>7.1611914846926599</v>
      </c>
      <c r="K1220" s="31">
        <v>16843.8560724407</v>
      </c>
      <c r="L1220" s="31">
        <v>4064.6908247026599</v>
      </c>
    </row>
    <row r="1221" spans="1:12" ht="14.25">
      <c r="A1221" s="33">
        <v>36545</v>
      </c>
      <c r="B1221" s="37">
        <v>1466.86</v>
      </c>
      <c r="C1221" s="31">
        <v>37.990922676413099</v>
      </c>
      <c r="D1221" s="31">
        <v>3.6075996130273502</v>
      </c>
      <c r="E1221" s="31" t="e">
        <f>COUNTIF(#REF!,"&lt;"&amp;C1221)/COUNTA(#REF!)</f>
        <v>#REF!</v>
      </c>
      <c r="F1221" s="31">
        <v>30.467522396700801</v>
      </c>
      <c r="G1221" s="31">
        <v>3.9193935942678602</v>
      </c>
      <c r="H1221" s="31">
        <v>0.17694406749384101</v>
      </c>
      <c r="I1221" s="31">
        <v>2.4708765333748999</v>
      </c>
      <c r="J1221" s="31">
        <v>7.1611861258060401</v>
      </c>
      <c r="K1221" s="31">
        <v>17159.628948250302</v>
      </c>
      <c r="L1221" s="31">
        <v>4148.8115930034601</v>
      </c>
    </row>
    <row r="1222" spans="1:12" ht="14.25">
      <c r="A1222" s="33">
        <v>36546</v>
      </c>
      <c r="B1222" s="37">
        <v>1465.09</v>
      </c>
      <c r="C1222" s="31">
        <v>37.916913021288003</v>
      </c>
      <c r="D1222" s="31">
        <v>3.60161999798401</v>
      </c>
      <c r="E1222" s="31" t="e">
        <f>COUNTIF(#REF!,"&lt;"&amp;C1222)/COUNTA(#REF!)</f>
        <v>#REF!</v>
      </c>
      <c r="F1222" s="31">
        <v>30.433105957774899</v>
      </c>
      <c r="G1222" s="31">
        <v>3.9125993198189399</v>
      </c>
      <c r="H1222" s="31">
        <v>0.17694406749384101</v>
      </c>
      <c r="I1222" s="31">
        <v>2.4708765333748999</v>
      </c>
      <c r="J1222" s="31">
        <v>7.1611861258060401</v>
      </c>
      <c r="K1222" s="31">
        <v>17131.424767686898</v>
      </c>
      <c r="L1222" s="31">
        <v>4150.4933001197805</v>
      </c>
    </row>
    <row r="1223" spans="1:12" ht="14.25">
      <c r="A1223" s="33">
        <v>36549</v>
      </c>
      <c r="B1223" s="37">
        <v>1477.34</v>
      </c>
      <c r="C1223" s="31">
        <v>38.215832281205401</v>
      </c>
      <c r="D1223" s="31">
        <v>3.62698871619253</v>
      </c>
      <c r="E1223" s="31" t="e">
        <f>COUNTIF(#REF!,"&lt;"&amp;C1223)/COUNTA(#REF!)</f>
        <v>#REF!</v>
      </c>
      <c r="F1223" s="31">
        <v>30.732824636625899</v>
      </c>
      <c r="G1223" s="31">
        <v>3.9402904436158699</v>
      </c>
      <c r="H1223" s="31">
        <v>0.17694406749384101</v>
      </c>
      <c r="I1223" s="31">
        <v>2.4708765333748999</v>
      </c>
      <c r="J1223" s="31">
        <v>7.1611861258060401</v>
      </c>
      <c r="K1223" s="31">
        <v>17250.298970623102</v>
      </c>
      <c r="L1223" s="31">
        <v>4196.59420029186</v>
      </c>
    </row>
    <row r="1224" spans="1:12" ht="14.25">
      <c r="A1224" s="33">
        <v>36550</v>
      </c>
      <c r="B1224" s="37">
        <v>1476.51</v>
      </c>
      <c r="C1224" s="31">
        <v>38.041808914918001</v>
      </c>
      <c r="D1224" s="31">
        <v>3.6272998727245902</v>
      </c>
      <c r="E1224" s="31" t="e">
        <f>COUNTIF(#REF!,"&lt;"&amp;C1224)/COUNTA(#REF!)</f>
        <v>#REF!</v>
      </c>
      <c r="F1224" s="31">
        <v>30.741886565981499</v>
      </c>
      <c r="G1224" s="31">
        <v>3.9196109381681201</v>
      </c>
      <c r="H1224" s="31">
        <v>0.17759127086332899</v>
      </c>
      <c r="I1224" s="31">
        <v>2.4708765333748999</v>
      </c>
      <c r="J1224" s="31">
        <v>7.1873793961190895</v>
      </c>
      <c r="K1224" s="31">
        <v>17253.210226867901</v>
      </c>
      <c r="L1224" s="31">
        <v>4187.2057557508197</v>
      </c>
    </row>
    <row r="1225" spans="1:12" ht="14.25">
      <c r="A1225" s="33">
        <v>36551</v>
      </c>
      <c r="B1225" s="37">
        <v>1481.12</v>
      </c>
      <c r="C1225" s="31">
        <v>38.144201628487998</v>
      </c>
      <c r="D1225" s="31">
        <v>3.6383122751973</v>
      </c>
      <c r="E1225" s="31" t="e">
        <f>COUNTIF(#REF!,"&lt;"&amp;C1225)/COUNTA(#REF!)</f>
        <v>#REF!</v>
      </c>
      <c r="F1225" s="31">
        <v>30.383811892659999</v>
      </c>
      <c r="G1225" s="31">
        <v>3.9239819794287798</v>
      </c>
      <c r="H1225" s="31">
        <v>0.17780412500131901</v>
      </c>
      <c r="I1225" s="31">
        <v>2.4705192584803299</v>
      </c>
      <c r="J1225" s="31">
        <v>7.1970345663563098</v>
      </c>
      <c r="K1225" s="31">
        <v>17306.006527444399</v>
      </c>
      <c r="L1225" s="31">
        <v>4203.4545929745</v>
      </c>
    </row>
    <row r="1226" spans="1:12" ht="14.25">
      <c r="A1226" s="33">
        <v>36552</v>
      </c>
      <c r="B1226" s="37">
        <v>1506.77</v>
      </c>
      <c r="C1226" s="31">
        <v>38.835609232970199</v>
      </c>
      <c r="D1226" s="31">
        <v>3.6993599787262998</v>
      </c>
      <c r="E1226" s="31" t="e">
        <f>COUNTIF(#REF!,"&lt;"&amp;C1226)/COUNTA(#REF!)</f>
        <v>#REF!</v>
      </c>
      <c r="F1226" s="31">
        <v>30.959004142306799</v>
      </c>
      <c r="G1226" s="31">
        <v>3.9901353239491701</v>
      </c>
      <c r="H1226" s="31">
        <v>0.177925221280886</v>
      </c>
      <c r="I1226" s="31">
        <v>2.4707539926395401</v>
      </c>
      <c r="J1226" s="31">
        <v>7.2012519988202506</v>
      </c>
      <c r="K1226" s="31">
        <v>17607.602162974501</v>
      </c>
      <c r="L1226" s="31">
        <v>4298.1136061997995</v>
      </c>
    </row>
    <row r="1227" spans="1:12" ht="14.25">
      <c r="A1227" s="33">
        <v>36553</v>
      </c>
      <c r="B1227" s="37">
        <v>1535</v>
      </c>
      <c r="C1227" s="31">
        <v>39.526500696802202</v>
      </c>
      <c r="D1227" s="31">
        <v>3.7680613210428899</v>
      </c>
      <c r="E1227" s="31" t="e">
        <f>COUNTIF(#REF!,"&lt;"&amp;C1227)/COUNTA(#REF!)</f>
        <v>#REF!</v>
      </c>
      <c r="F1227" s="31">
        <v>31.413577673678201</v>
      </c>
      <c r="G1227" s="31">
        <v>4.0593989381815199</v>
      </c>
      <c r="H1227" s="31">
        <v>0.17830027355572201</v>
      </c>
      <c r="I1227" s="31">
        <v>2.4707539926395401</v>
      </c>
      <c r="J1227" s="31">
        <v>7.2164316676967601</v>
      </c>
      <c r="K1227" s="31">
        <v>17932.811266587501</v>
      </c>
      <c r="L1227" s="31">
        <v>4388.4297863801803</v>
      </c>
    </row>
    <row r="1228" spans="1:12" ht="14.25">
      <c r="A1228" s="33">
        <v>36570</v>
      </c>
      <c r="B1228" s="37">
        <v>1673.94</v>
      </c>
      <c r="C1228" s="31">
        <v>43.097488390319597</v>
      </c>
      <c r="D1228" s="31">
        <v>4.1050248854365599</v>
      </c>
      <c r="E1228" s="31" t="e">
        <f>COUNTIF(#REF!,"&lt;"&amp;C1228)/COUNTA(#REF!)</f>
        <v>#REF!</v>
      </c>
      <c r="F1228" s="31">
        <v>34.408407086022301</v>
      </c>
      <c r="G1228" s="31">
        <v>4.4088626292615896</v>
      </c>
      <c r="H1228" s="31">
        <v>0.17834664901392799</v>
      </c>
      <c r="I1228" s="31">
        <v>2.4707539926395401</v>
      </c>
      <c r="J1228" s="31">
        <v>7.2183086436459698</v>
      </c>
      <c r="K1228" s="31">
        <v>19534.0158287587</v>
      </c>
      <c r="L1228" s="31">
        <v>4791.9930050624798</v>
      </c>
    </row>
    <row r="1229" spans="1:12" ht="14.25">
      <c r="A1229" s="33">
        <v>36571</v>
      </c>
      <c r="B1229" s="37">
        <v>1670.67</v>
      </c>
      <c r="C1229" s="31">
        <v>42.944357550498999</v>
      </c>
      <c r="D1229" s="31">
        <v>4.0896639066331604</v>
      </c>
      <c r="E1229" s="31" t="e">
        <f>COUNTIF(#REF!,"&lt;"&amp;C1229)/COUNTA(#REF!)</f>
        <v>#REF!</v>
      </c>
      <c r="F1229" s="31">
        <v>34.363179696681399</v>
      </c>
      <c r="G1229" s="31">
        <v>4.3907968901532799</v>
      </c>
      <c r="H1229" s="31">
        <v>0.17852068059179499</v>
      </c>
      <c r="I1229" s="31">
        <v>2.46996306976984</v>
      </c>
      <c r="J1229" s="31">
        <v>7.2276659832177197</v>
      </c>
      <c r="K1229" s="31">
        <v>19460.938429138299</v>
      </c>
      <c r="L1229" s="31">
        <v>4802.9184659519597</v>
      </c>
    </row>
    <row r="1230" spans="1:12" ht="14.25">
      <c r="A1230" s="33">
        <v>36572</v>
      </c>
      <c r="B1230" s="37">
        <v>1693.11</v>
      </c>
      <c r="C1230" s="31">
        <v>43.4338510007709</v>
      </c>
      <c r="D1230" s="31">
        <v>4.1418673737591103</v>
      </c>
      <c r="E1230" s="31" t="e">
        <f>COUNTIF(#REF!,"&lt;"&amp;C1230)/COUNTA(#REF!)</f>
        <v>#REF!</v>
      </c>
      <c r="F1230" s="31">
        <v>35.4250956830098</v>
      </c>
      <c r="G1230" s="31">
        <v>4.4447710532983704</v>
      </c>
      <c r="H1230" s="31">
        <v>0.17877481933707001</v>
      </c>
      <c r="I1230" s="31">
        <v>2.46996306976984</v>
      </c>
      <c r="J1230" s="31">
        <v>7.2379551550836796</v>
      </c>
      <c r="K1230" s="31">
        <v>19708.952863384198</v>
      </c>
      <c r="L1230" s="31">
        <v>4876.5685399416598</v>
      </c>
    </row>
    <row r="1231" spans="1:12" ht="14.25">
      <c r="A1231" s="33">
        <v>36573</v>
      </c>
      <c r="B1231" s="37">
        <v>1640.65</v>
      </c>
      <c r="C1231" s="31">
        <v>42.0932689666095</v>
      </c>
      <c r="D1231" s="31">
        <v>4.0229923742624196</v>
      </c>
      <c r="E1231" s="31" t="e">
        <f>COUNTIF(#REF!,"&lt;"&amp;C1231)/COUNTA(#REF!)</f>
        <v>#REF!</v>
      </c>
      <c r="F1231" s="31">
        <v>34.762574349903701</v>
      </c>
      <c r="G1231" s="31">
        <v>4.31472546867146</v>
      </c>
      <c r="H1231" s="31">
        <v>0.17896180121206401</v>
      </c>
      <c r="I1231" s="31">
        <v>2.46996306976984</v>
      </c>
      <c r="J1231" s="31">
        <v>7.2455253846665899</v>
      </c>
      <c r="K1231" s="31">
        <v>19143.041277714099</v>
      </c>
      <c r="L1231" s="31">
        <v>4697.2645350747198</v>
      </c>
    </row>
    <row r="1232" spans="1:12" ht="14.25">
      <c r="A1232" s="33">
        <v>36574</v>
      </c>
      <c r="B1232" s="37">
        <v>1668.09</v>
      </c>
      <c r="C1232" s="31">
        <v>42.809723352639899</v>
      </c>
      <c r="D1232" s="31">
        <v>4.0871302782647003</v>
      </c>
      <c r="E1232" s="31" t="e">
        <f>COUNTIF(#REF!,"&lt;"&amp;C1232)/COUNTA(#REF!)</f>
        <v>#REF!</v>
      </c>
      <c r="F1232" s="31">
        <v>35.449229208869099</v>
      </c>
      <c r="G1232" s="31">
        <v>4.3903870747311498</v>
      </c>
      <c r="H1232" s="31">
        <v>0.17908206949784</v>
      </c>
      <c r="I1232" s="31">
        <v>2.46996306976984</v>
      </c>
      <c r="J1232" s="31">
        <v>7.2503946188364505</v>
      </c>
      <c r="K1232" s="31">
        <v>19446.762441289098</v>
      </c>
      <c r="L1232" s="31">
        <v>4793.7614344086996</v>
      </c>
    </row>
    <row r="1233" spans="1:12" ht="14.25">
      <c r="A1233" s="33">
        <v>36577</v>
      </c>
      <c r="B1233" s="37">
        <v>1677.14</v>
      </c>
      <c r="C1233" s="31">
        <v>43.036590552040202</v>
      </c>
      <c r="D1233" s="31">
        <v>4.1123722640636498</v>
      </c>
      <c r="E1233" s="31" t="e">
        <f>COUNTIF(#REF!,"&lt;"&amp;C1233)/COUNTA(#REF!)</f>
        <v>#REF!</v>
      </c>
      <c r="F1233" s="31">
        <v>35.971615693573597</v>
      </c>
      <c r="G1233" s="31">
        <v>4.4184367270669602</v>
      </c>
      <c r="H1233" s="31">
        <v>0.179388323186711</v>
      </c>
      <c r="I1233" s="31">
        <v>2.4713129205442899</v>
      </c>
      <c r="J1233" s="31">
        <v>7.2588267432843798</v>
      </c>
      <c r="K1233" s="31">
        <v>19594.2042121503</v>
      </c>
      <c r="L1233" s="31">
        <v>4828.8035566144999</v>
      </c>
    </row>
    <row r="1234" spans="1:12" ht="14.25">
      <c r="A1234" s="33">
        <v>36578</v>
      </c>
      <c r="B1234" s="37">
        <v>1632.29</v>
      </c>
      <c r="C1234" s="31">
        <v>41.811801747975501</v>
      </c>
      <c r="D1234" s="31">
        <v>4.0011891937392097</v>
      </c>
      <c r="E1234" s="31" t="e">
        <f>COUNTIF(#REF!,"&lt;"&amp;C1234)/COUNTA(#REF!)</f>
        <v>#REF!</v>
      </c>
      <c r="F1234" s="31">
        <v>34.790286132245399</v>
      </c>
      <c r="G1234" s="31">
        <v>4.2988868103526201</v>
      </c>
      <c r="H1234" s="31">
        <v>0.17949561592358301</v>
      </c>
      <c r="I1234" s="31">
        <v>2.4713129205442899</v>
      </c>
      <c r="J1234" s="31">
        <v>7.2631682710601702</v>
      </c>
      <c r="K1234" s="31">
        <v>19068.128950443897</v>
      </c>
      <c r="L1234" s="31">
        <v>4695.0816725410996</v>
      </c>
    </row>
    <row r="1235" spans="1:12" ht="14.25">
      <c r="A1235" s="33">
        <v>36579</v>
      </c>
      <c r="B1235" s="37">
        <v>1594.93</v>
      </c>
      <c r="C1235" s="31">
        <v>40.8118113436404</v>
      </c>
      <c r="D1235" s="31">
        <v>3.9104318493588401</v>
      </c>
      <c r="E1235" s="31" t="e">
        <f>COUNTIF(#REF!,"&lt;"&amp;C1235)/COUNTA(#REF!)</f>
        <v>#REF!</v>
      </c>
      <c r="F1235" s="31">
        <v>34.390278468353898</v>
      </c>
      <c r="G1235" s="31">
        <v>4.20065825950579</v>
      </c>
      <c r="H1235" s="31">
        <v>0.17939877372822099</v>
      </c>
      <c r="I1235" s="31">
        <v>2.4713129205442899</v>
      </c>
      <c r="J1235" s="31">
        <v>7.2592496173535999</v>
      </c>
      <c r="K1235" s="31">
        <v>18638.404119204599</v>
      </c>
      <c r="L1235" s="31">
        <v>4572.9161878345203</v>
      </c>
    </row>
    <row r="1236" spans="1:12" ht="14.25">
      <c r="A1236" s="33">
        <v>36580</v>
      </c>
      <c r="B1236" s="37">
        <v>1634.31</v>
      </c>
      <c r="C1236" s="31">
        <v>41.8115856587998</v>
      </c>
      <c r="D1236" s="31">
        <v>4.0037322861220197</v>
      </c>
      <c r="E1236" s="31" t="e">
        <f>COUNTIF(#REF!,"&lt;"&amp;C1236)/COUNTA(#REF!)</f>
        <v>#REF!</v>
      </c>
      <c r="F1236" s="31">
        <v>35.6740985708932</v>
      </c>
      <c r="G1236" s="31">
        <v>4.29680254726855</v>
      </c>
      <c r="H1236" s="31">
        <v>0.17944858605915201</v>
      </c>
      <c r="I1236" s="31">
        <v>2.4708426187947099</v>
      </c>
      <c r="J1236" s="31">
        <v>7.2626473533424702</v>
      </c>
      <c r="K1236" s="31">
        <v>19081.254737249499</v>
      </c>
      <c r="L1236" s="31">
        <v>4705.4111212043999</v>
      </c>
    </row>
    <row r="1237" spans="1:12" ht="14.25">
      <c r="A1237" s="33">
        <v>36581</v>
      </c>
      <c r="B1237" s="37">
        <v>1631.58</v>
      </c>
      <c r="C1237" s="31">
        <v>41.702840556774397</v>
      </c>
      <c r="D1237" s="31">
        <v>3.9948696062672902</v>
      </c>
      <c r="E1237" s="31" t="e">
        <f>COUNTIF(#REF!,"&lt;"&amp;C1237)/COUNTA(#REF!)</f>
        <v>#REF!</v>
      </c>
      <c r="F1237" s="31">
        <v>35.295245087935101</v>
      </c>
      <c r="G1237" s="31">
        <v>4.2839051016506602</v>
      </c>
      <c r="H1237" s="31">
        <v>0.17941751812892501</v>
      </c>
      <c r="I1237" s="31">
        <v>2.4708426187947099</v>
      </c>
      <c r="J1237" s="31">
        <v>7.2613899713469294</v>
      </c>
      <c r="K1237" s="31">
        <v>19039.020051947798</v>
      </c>
      <c r="L1237" s="31">
        <v>4697.1337347345798</v>
      </c>
    </row>
    <row r="1238" spans="1:12" ht="14.25">
      <c r="A1238" s="33">
        <v>36584</v>
      </c>
      <c r="B1238" s="37">
        <v>1704.86</v>
      </c>
      <c r="C1238" s="31">
        <v>43.477615646349903</v>
      </c>
      <c r="D1238" s="31">
        <v>4.1691077763472597</v>
      </c>
      <c r="E1238" s="31" t="e">
        <f>COUNTIF(#REF!,"&lt;"&amp;C1238)/COUNTA(#REF!)</f>
        <v>#REF!</v>
      </c>
      <c r="F1238" s="31">
        <v>36.8359492105374</v>
      </c>
      <c r="G1238" s="31">
        <v>4.4662489585178502</v>
      </c>
      <c r="H1238" s="31">
        <v>0.17984069729004701</v>
      </c>
      <c r="I1238" s="31">
        <v>2.4708426187947099</v>
      </c>
      <c r="J1238" s="31">
        <v>7.2785168882093503</v>
      </c>
      <c r="K1238" s="31">
        <v>19866.731458624199</v>
      </c>
      <c r="L1238" s="31">
        <v>4911.9016938920004</v>
      </c>
    </row>
    <row r="1239" spans="1:12" ht="14.25">
      <c r="A1239" s="33">
        <v>36585</v>
      </c>
      <c r="B1239" s="37">
        <v>1714.58</v>
      </c>
      <c r="C1239" s="31">
        <v>43.623573340137703</v>
      </c>
      <c r="D1239" s="31">
        <v>4.1953247954786796</v>
      </c>
      <c r="E1239" s="31" t="e">
        <f>COUNTIF(#REF!,"&lt;"&amp;C1239)/COUNTA(#REF!)</f>
        <v>#REF!</v>
      </c>
      <c r="F1239" s="31">
        <v>34.964054138323</v>
      </c>
      <c r="G1239" s="31">
        <v>4.4799096584381202</v>
      </c>
      <c r="H1239" s="31">
        <v>0.180616878355012</v>
      </c>
      <c r="I1239" s="31">
        <v>2.4708426187947099</v>
      </c>
      <c r="J1239" s="31">
        <v>7.3099305063435303</v>
      </c>
      <c r="K1239" s="31">
        <v>19992.594918820902</v>
      </c>
      <c r="L1239" s="31">
        <v>4932.3291063816396</v>
      </c>
    </row>
    <row r="1240" spans="1:12" ht="14.25">
      <c r="A1240" s="33">
        <v>36586</v>
      </c>
      <c r="B1240" s="37">
        <v>1697.74</v>
      </c>
      <c r="C1240" s="31">
        <v>43.135367841757201</v>
      </c>
      <c r="D1240" s="31">
        <v>4.1519435027945404</v>
      </c>
      <c r="E1240" s="31" t="e">
        <f>COUNTIF(#REF!,"&lt;"&amp;C1240)/COUNTA(#REF!)</f>
        <v>#REF!</v>
      </c>
      <c r="F1240" s="31">
        <v>34.2599717662061</v>
      </c>
      <c r="G1240" s="31">
        <v>4.3968536627361896</v>
      </c>
      <c r="H1240" s="31">
        <v>0.18068573150140799</v>
      </c>
      <c r="I1240" s="31">
        <v>2.4731178977038102</v>
      </c>
      <c r="J1240" s="31">
        <v>7.30598940184644</v>
      </c>
      <c r="K1240" s="31">
        <v>19847.142687816999</v>
      </c>
      <c r="L1240" s="31">
        <v>4896.4125354228399</v>
      </c>
    </row>
    <row r="1241" spans="1:12" ht="14.25">
      <c r="A1241" s="33">
        <v>36587</v>
      </c>
      <c r="B1241" s="37">
        <v>1713.01</v>
      </c>
      <c r="C1241" s="31">
        <v>43.482477439329401</v>
      </c>
      <c r="D1241" s="31">
        <v>4.1890258864722503</v>
      </c>
      <c r="E1241" s="31" t="e">
        <f>COUNTIF(#REF!,"&lt;"&amp;C1241)/COUNTA(#REF!)</f>
        <v>#REF!</v>
      </c>
      <c r="F1241" s="31">
        <v>34.534721167123003</v>
      </c>
      <c r="G1241" s="31">
        <v>4.4368304671018697</v>
      </c>
      <c r="H1241" s="31">
        <v>0.18080755191041301</v>
      </c>
      <c r="I1241" s="31">
        <v>2.4727673366634502</v>
      </c>
      <c r="J1241" s="31">
        <v>7.3119516433915805</v>
      </c>
      <c r="K1241" s="31">
        <v>20024.645778096299</v>
      </c>
      <c r="L1241" s="31">
        <v>4947.6335735139</v>
      </c>
    </row>
    <row r="1242" spans="1:12" ht="14.25">
      <c r="A1242" s="33">
        <v>36588</v>
      </c>
      <c r="B1242" s="37">
        <v>1738.02</v>
      </c>
      <c r="C1242" s="31">
        <v>44.100141933078802</v>
      </c>
      <c r="D1242" s="31">
        <v>4.2491891219525701</v>
      </c>
      <c r="E1242" s="31" t="e">
        <f>COUNTIF(#REF!,"&lt;"&amp;C1242)/COUNTA(#REF!)</f>
        <v>#REF!</v>
      </c>
      <c r="F1242" s="31">
        <v>35.039365810649798</v>
      </c>
      <c r="G1242" s="31">
        <v>4.498581079509</v>
      </c>
      <c r="H1242" s="31">
        <v>0.18082559439454199</v>
      </c>
      <c r="I1242" s="31">
        <v>2.4727673366634502</v>
      </c>
      <c r="J1242" s="31">
        <v>7.3126812908542105</v>
      </c>
      <c r="K1242" s="31">
        <v>20310.468049860301</v>
      </c>
      <c r="L1242" s="31">
        <v>5025.8983911673204</v>
      </c>
    </row>
    <row r="1243" spans="1:12" ht="14.25">
      <c r="A1243" s="33">
        <v>36591</v>
      </c>
      <c r="B1243" s="37">
        <v>1681.09</v>
      </c>
      <c r="C1243" s="31">
        <v>42.533157436120099</v>
      </c>
      <c r="D1243" s="31">
        <v>4.1133700643503497</v>
      </c>
      <c r="E1243" s="31" t="e">
        <f>COUNTIF(#REF!,"&lt;"&amp;C1243)/COUNTA(#REF!)</f>
        <v>#REF!</v>
      </c>
      <c r="F1243" s="31">
        <v>34.168679462387502</v>
      </c>
      <c r="G1243" s="31">
        <v>4.3536250038892303</v>
      </c>
      <c r="H1243" s="31">
        <v>0.18141362060795599</v>
      </c>
      <c r="I1243" s="31">
        <v>2.4727673366634502</v>
      </c>
      <c r="J1243" s="31">
        <v>7.3364613774274599</v>
      </c>
      <c r="K1243" s="31">
        <v>19663.163637563703</v>
      </c>
      <c r="L1243" s="31">
        <v>4837.8058474862401</v>
      </c>
    </row>
    <row r="1244" spans="1:12" ht="14.25">
      <c r="A1244" s="33">
        <v>36592</v>
      </c>
      <c r="B1244" s="37">
        <v>1694.8</v>
      </c>
      <c r="C1244" s="31">
        <v>42.938085143371701</v>
      </c>
      <c r="D1244" s="31">
        <v>4.14617050121681</v>
      </c>
      <c r="E1244" s="31" t="e">
        <f>COUNTIF(#REF!,"&lt;"&amp;C1244)/COUNTA(#REF!)</f>
        <v>#REF!</v>
      </c>
      <c r="F1244" s="31">
        <v>34.392722588485597</v>
      </c>
      <c r="G1244" s="31">
        <v>4.3860429118755402</v>
      </c>
      <c r="H1244" s="31">
        <v>0.181045888134443</v>
      </c>
      <c r="I1244" s="31">
        <v>2.4723351341935702</v>
      </c>
      <c r="J1244" s="31">
        <v>7.3228700118560797</v>
      </c>
      <c r="K1244" s="31">
        <v>19817.9329520561</v>
      </c>
      <c r="L1244" s="31">
        <v>4883.1144068859403</v>
      </c>
    </row>
    <row r="1245" spans="1:12" ht="14.25">
      <c r="A1245" s="33">
        <v>36593</v>
      </c>
      <c r="B1245" s="37">
        <v>1726.03</v>
      </c>
      <c r="C1245" s="31">
        <v>43.717473202300397</v>
      </c>
      <c r="D1245" s="31">
        <v>4.2187012597181699</v>
      </c>
      <c r="E1245" s="31" t="e">
        <f>COUNTIF(#REF!,"&lt;"&amp;C1245)/COUNTA(#REF!)</f>
        <v>#REF!</v>
      </c>
      <c r="F1245" s="31">
        <v>35.429290826555601</v>
      </c>
      <c r="G1245" s="31">
        <v>4.4623627389399898</v>
      </c>
      <c r="H1245" s="31">
        <v>0.18095892633484001</v>
      </c>
      <c r="I1245" s="31">
        <v>2.4699822861688601</v>
      </c>
      <c r="J1245" s="31">
        <v>7.3263248626581001</v>
      </c>
      <c r="K1245" s="31">
        <v>20164.658997096099</v>
      </c>
      <c r="L1245" s="31">
        <v>4979.5161513933799</v>
      </c>
    </row>
    <row r="1246" spans="1:12" ht="14.25">
      <c r="A1246" s="33">
        <v>36594</v>
      </c>
      <c r="B1246" s="37">
        <v>1732.35</v>
      </c>
      <c r="C1246" s="31">
        <v>43.858420913928498</v>
      </c>
      <c r="D1246" s="31">
        <v>4.2348192474851203</v>
      </c>
      <c r="E1246" s="31" t="e">
        <f>COUNTIF(#REF!,"&lt;"&amp;C1246)/COUNTA(#REF!)</f>
        <v>#REF!</v>
      </c>
      <c r="F1246" s="31">
        <v>35.177545152982397</v>
      </c>
      <c r="G1246" s="31">
        <v>4.4797607629987501</v>
      </c>
      <c r="H1246" s="31">
        <v>0.18106129817132099</v>
      </c>
      <c r="I1246" s="31">
        <v>2.4662882617883799</v>
      </c>
      <c r="J1246" s="31">
        <v>7.3414491313366597</v>
      </c>
      <c r="K1246" s="31">
        <v>20265.414633005301</v>
      </c>
      <c r="L1246" s="31">
        <v>5004.8692672125599</v>
      </c>
    </row>
    <row r="1247" spans="1:12" ht="14.25">
      <c r="A1247" s="33">
        <v>36595</v>
      </c>
      <c r="B1247" s="37">
        <v>1705.05</v>
      </c>
      <c r="C1247" s="31">
        <v>43.241565874516603</v>
      </c>
      <c r="D1247" s="31">
        <v>4.1683985898945499</v>
      </c>
      <c r="E1247" s="31" t="e">
        <f>COUNTIF(#REF!,"&lt;"&amp;C1247)/COUNTA(#REF!)</f>
        <v>#REF!</v>
      </c>
      <c r="F1247" s="31">
        <v>34.568020954606098</v>
      </c>
      <c r="G1247" s="31">
        <v>4.4047813184826303</v>
      </c>
      <c r="H1247" s="31">
        <v>0.18141823597954601</v>
      </c>
      <c r="I1247" s="31">
        <v>2.4662882617883799</v>
      </c>
      <c r="J1247" s="31">
        <v>7.3559218032362095</v>
      </c>
      <c r="K1247" s="31">
        <v>19950.9819777784</v>
      </c>
      <c r="L1247" s="31">
        <v>4916.8230999544003</v>
      </c>
    </row>
    <row r="1248" spans="1:12" ht="14.25">
      <c r="A1248" s="33">
        <v>36598</v>
      </c>
      <c r="B1248" s="37">
        <v>1728.88</v>
      </c>
      <c r="C1248" s="31">
        <v>43.138550136892803</v>
      </c>
      <c r="D1248" s="31">
        <v>4.22663984259981</v>
      </c>
      <c r="E1248" s="31" t="e">
        <f>COUNTIF(#REF!,"&lt;"&amp;C1248)/COUNTA(#REF!)</f>
        <v>#REF!</v>
      </c>
      <c r="F1248" s="31">
        <v>34.683030724446198</v>
      </c>
      <c r="G1248" s="31">
        <v>4.4511456362208603</v>
      </c>
      <c r="H1248" s="31">
        <v>0.184889990653898</v>
      </c>
      <c r="I1248" s="31">
        <v>2.4662882631473502</v>
      </c>
      <c r="J1248" s="31">
        <v>7.4966902051405198</v>
      </c>
      <c r="K1248" s="31">
        <v>20230.774703989398</v>
      </c>
      <c r="L1248" s="31">
        <v>4975.4244950980201</v>
      </c>
    </row>
    <row r="1249" spans="1:12" ht="14.25">
      <c r="A1249" s="33">
        <v>36599</v>
      </c>
      <c r="B1249" s="37">
        <v>1685.35</v>
      </c>
      <c r="C1249" s="31">
        <v>41.978198034103102</v>
      </c>
      <c r="D1249" s="31">
        <v>4.1196945476457199</v>
      </c>
      <c r="E1249" s="31" t="e">
        <f>COUNTIF(#REF!,"&lt;"&amp;C1249)/COUNTA(#REF!)</f>
        <v>#REF!</v>
      </c>
      <c r="F1249" s="31">
        <v>33.866961556441296</v>
      </c>
      <c r="G1249" s="31">
        <v>4.3445986086938504</v>
      </c>
      <c r="H1249" s="31">
        <v>0.184976487965437</v>
      </c>
      <c r="I1249" s="31">
        <v>2.4662882631473502</v>
      </c>
      <c r="J1249" s="31">
        <v>7.50019739093187</v>
      </c>
      <c r="K1249" s="31">
        <v>19720.604835241</v>
      </c>
      <c r="L1249" s="31">
        <v>4876.8474091802</v>
      </c>
    </row>
    <row r="1250" spans="1:12" ht="14.25">
      <c r="A1250" s="33">
        <v>36600</v>
      </c>
      <c r="B1250" s="37">
        <v>1681.47</v>
      </c>
      <c r="C1250" s="31">
        <v>41.9321955439313</v>
      </c>
      <c r="D1250" s="31">
        <v>4.1108000225436498</v>
      </c>
      <c r="E1250" s="31" t="e">
        <f>COUNTIF(#REF!,"&lt;"&amp;C1250)/COUNTA(#REF!)</f>
        <v>#REF!</v>
      </c>
      <c r="F1250" s="31">
        <v>33.665812225005197</v>
      </c>
      <c r="G1250" s="31">
        <v>4.33488627182287</v>
      </c>
      <c r="H1250" s="31">
        <v>0.184468276351405</v>
      </c>
      <c r="I1250" s="31">
        <v>2.4661128105308201</v>
      </c>
      <c r="J1250" s="31">
        <v>7.4801231948387104</v>
      </c>
      <c r="K1250" s="31">
        <v>19679.262215141298</v>
      </c>
      <c r="L1250" s="31">
        <v>4873.8584742973799</v>
      </c>
    </row>
    <row r="1251" spans="1:12" ht="14.25">
      <c r="A1251" s="33">
        <v>36601</v>
      </c>
      <c r="B1251" s="37">
        <v>1607.53</v>
      </c>
      <c r="C1251" s="31">
        <v>40.049158514643104</v>
      </c>
      <c r="D1251" s="31">
        <v>3.9350907479570401</v>
      </c>
      <c r="E1251" s="31" t="e">
        <f>COUNTIF(#REF!,"&lt;"&amp;C1251)/COUNTA(#REF!)</f>
        <v>#REF!</v>
      </c>
      <c r="F1251" s="31">
        <v>31.778211249392999</v>
      </c>
      <c r="G1251" s="31">
        <v>4.1500596732645896</v>
      </c>
      <c r="H1251" s="31">
        <v>0.18455114337155201</v>
      </c>
      <c r="I1251" s="31">
        <v>2.4661128105308201</v>
      </c>
      <c r="J1251" s="31">
        <v>7.4834834231215801</v>
      </c>
      <c r="K1251" s="31">
        <v>18838.636855762601</v>
      </c>
      <c r="L1251" s="31">
        <v>4652.7192808054997</v>
      </c>
    </row>
    <row r="1252" spans="1:12" ht="14.25">
      <c r="A1252" s="33">
        <v>36602</v>
      </c>
      <c r="B1252" s="37">
        <v>1658.6</v>
      </c>
      <c r="C1252" s="31">
        <v>41.345142373782799</v>
      </c>
      <c r="D1252" s="31">
        <v>4.0579326426690896</v>
      </c>
      <c r="E1252" s="31" t="e">
        <f>COUNTIF(#REF!,"&lt;"&amp;C1252)/COUNTA(#REF!)</f>
        <v>#REF!</v>
      </c>
      <c r="F1252" s="31">
        <v>32.592044815558602</v>
      </c>
      <c r="G1252" s="31">
        <v>4.2788822334202097</v>
      </c>
      <c r="H1252" s="31">
        <v>0.18468211560678199</v>
      </c>
      <c r="I1252" s="31">
        <v>2.4661128105308201</v>
      </c>
      <c r="J1252" s="31">
        <v>7.48879430081828</v>
      </c>
      <c r="K1252" s="31">
        <v>19425.2688327209</v>
      </c>
      <c r="L1252" s="31">
        <v>4813.8253303974398</v>
      </c>
    </row>
    <row r="1253" spans="1:12" ht="14.25">
      <c r="A1253" s="33">
        <v>36605</v>
      </c>
      <c r="B1253" s="37">
        <v>1699.25</v>
      </c>
      <c r="C1253" s="31">
        <v>42.341599092381898</v>
      </c>
      <c r="D1253" s="31">
        <v>4.1552595071807703</v>
      </c>
      <c r="E1253" s="31" t="e">
        <f>COUNTIF(#REF!,"&lt;"&amp;C1253)/COUNTA(#REF!)</f>
        <v>#REF!</v>
      </c>
      <c r="F1253" s="31">
        <v>34.318498200948099</v>
      </c>
      <c r="G1253" s="31">
        <v>4.38947588451183</v>
      </c>
      <c r="H1253" s="31">
        <v>0.18445777962444501</v>
      </c>
      <c r="I1253" s="31">
        <v>2.4661128105308201</v>
      </c>
      <c r="J1253" s="31">
        <v>7.4796975562825398</v>
      </c>
      <c r="K1253" s="31">
        <v>19891.248925626798</v>
      </c>
      <c r="L1253" s="31">
        <v>4939.3240612805403</v>
      </c>
    </row>
    <row r="1254" spans="1:12" ht="14.25">
      <c r="A1254" s="33">
        <v>36606</v>
      </c>
      <c r="B1254" s="37">
        <v>1710.32</v>
      </c>
      <c r="C1254" s="31">
        <v>42.611168167356702</v>
      </c>
      <c r="D1254" s="31">
        <v>4.18142515009718</v>
      </c>
      <c r="E1254" s="31" t="e">
        <f>COUNTIF(#REF!,"&lt;"&amp;C1254)/COUNTA(#REF!)</f>
        <v>#REF!</v>
      </c>
      <c r="F1254" s="31">
        <v>34.055911787699998</v>
      </c>
      <c r="G1254" s="31">
        <v>4.4141368832982204</v>
      </c>
      <c r="H1254" s="31">
        <v>0.184270009694046</v>
      </c>
      <c r="I1254" s="31">
        <v>2.4647993072552699</v>
      </c>
      <c r="J1254" s="31">
        <v>7.4760654610554891</v>
      </c>
      <c r="K1254" s="31">
        <v>20018.290725201998</v>
      </c>
      <c r="L1254" s="31">
        <v>4970.4581419832393</v>
      </c>
    </row>
    <row r="1255" spans="1:12" ht="14.25">
      <c r="A1255" s="33">
        <v>36607</v>
      </c>
      <c r="B1255" s="37">
        <v>1720.45</v>
      </c>
      <c r="C1255" s="31">
        <v>42.742255718587401</v>
      </c>
      <c r="D1255" s="31">
        <v>4.20456730728558</v>
      </c>
      <c r="E1255" s="31" t="e">
        <f>COUNTIF(#REF!,"&lt;"&amp;C1255)/COUNTA(#REF!)</f>
        <v>#REF!</v>
      </c>
      <c r="F1255" s="31">
        <v>33.161993705720803</v>
      </c>
      <c r="G1255" s="31">
        <v>4.4428994886801396</v>
      </c>
      <c r="H1255" s="31">
        <v>0.18476270507856701</v>
      </c>
      <c r="I1255" s="31">
        <v>2.4647993072552699</v>
      </c>
      <c r="J1255" s="31">
        <v>7.4960547308946603</v>
      </c>
      <c r="K1255" s="31">
        <v>20130.6910756982</v>
      </c>
      <c r="L1255" s="31">
        <v>5004.5353280445397</v>
      </c>
    </row>
    <row r="1256" spans="1:12" ht="14.25">
      <c r="A1256" s="33">
        <v>36608</v>
      </c>
      <c r="B1256" s="37">
        <v>1747.24</v>
      </c>
      <c r="C1256" s="31">
        <v>43.470677162894198</v>
      </c>
      <c r="D1256" s="31">
        <v>4.2847576566668497</v>
      </c>
      <c r="E1256" s="31" t="e">
        <f>COUNTIF(#REF!,"&lt;"&amp;C1256)/COUNTA(#REF!)</f>
        <v>#REF!</v>
      </c>
      <c r="F1256" s="31">
        <v>34.020165973166002</v>
      </c>
      <c r="G1256" s="31">
        <v>4.5349777936561804</v>
      </c>
      <c r="H1256" s="31">
        <v>0.18521428690071601</v>
      </c>
      <c r="I1256" s="31">
        <v>2.46433142482512</v>
      </c>
      <c r="J1256" s="31">
        <v>7.51580266497065</v>
      </c>
      <c r="K1256" s="31">
        <v>20586.166758123301</v>
      </c>
      <c r="L1256" s="31">
        <v>5099.7143943842202</v>
      </c>
    </row>
    <row r="1257" spans="1:12" ht="14.25">
      <c r="A1257" s="33">
        <v>36609</v>
      </c>
      <c r="B1257" s="37">
        <v>1730.5</v>
      </c>
      <c r="C1257" s="31">
        <v>43.028561008457402</v>
      </c>
      <c r="D1257" s="31">
        <v>4.24483704698818</v>
      </c>
      <c r="E1257" s="31" t="e">
        <f>COUNTIF(#REF!,"&lt;"&amp;C1257)/COUNTA(#REF!)</f>
        <v>#REF!</v>
      </c>
      <c r="F1257" s="31">
        <v>33.577311650383301</v>
      </c>
      <c r="G1257" s="31">
        <v>4.4875395501342696</v>
      </c>
      <c r="H1257" s="31">
        <v>0.18520613344178399</v>
      </c>
      <c r="I1257" s="31">
        <v>2.46433142482512</v>
      </c>
      <c r="J1257" s="31">
        <v>7.5154718061077004</v>
      </c>
      <c r="K1257" s="31">
        <v>20396.743975434099</v>
      </c>
      <c r="L1257" s="31">
        <v>5052.7589050701399</v>
      </c>
    </row>
    <row r="1258" spans="1:12" ht="14.25">
      <c r="A1258" s="33">
        <v>36612</v>
      </c>
      <c r="B1258" s="37">
        <v>1775.91</v>
      </c>
      <c r="C1258" s="31">
        <v>43.699246722188903</v>
      </c>
      <c r="D1258" s="31">
        <v>4.3593740997398296</v>
      </c>
      <c r="E1258" s="31" t="e">
        <f>COUNTIF(#REF!,"&lt;"&amp;C1258)/COUNTA(#REF!)</f>
        <v>#REF!</v>
      </c>
      <c r="F1258" s="31">
        <v>34.008491352857</v>
      </c>
      <c r="G1258" s="31">
        <v>4.5965164073145797</v>
      </c>
      <c r="H1258" s="31">
        <v>0.187614132856218</v>
      </c>
      <c r="I1258" s="31">
        <v>2.4633113972248002</v>
      </c>
      <c r="J1258" s="31">
        <v>7.6163384405068202</v>
      </c>
      <c r="K1258" s="31">
        <v>20948.624823669001</v>
      </c>
      <c r="L1258" s="31">
        <v>5196.45350367008</v>
      </c>
    </row>
    <row r="1259" spans="1:12" ht="14.25">
      <c r="A1259" s="33">
        <v>36613</v>
      </c>
      <c r="B1259" s="37">
        <v>1791.44</v>
      </c>
      <c r="C1259" s="31">
        <v>44.013909301241803</v>
      </c>
      <c r="D1259" s="31">
        <v>4.3973996591526898</v>
      </c>
      <c r="E1259" s="31" t="e">
        <f>COUNTIF(#REF!,"&lt;"&amp;C1259)/COUNTA(#REF!)</f>
        <v>#REF!</v>
      </c>
      <c r="F1259" s="31">
        <v>34.221691948899704</v>
      </c>
      <c r="G1259" s="31">
        <v>4.6240359024482096</v>
      </c>
      <c r="H1259" s="31">
        <v>0.18802996889519599</v>
      </c>
      <c r="I1259" s="31">
        <v>2.4633113972248002</v>
      </c>
      <c r="J1259" s="31">
        <v>7.6332196208336702</v>
      </c>
      <c r="K1259" s="31">
        <v>21131.3949791212</v>
      </c>
      <c r="L1259" s="31">
        <v>5234.8850280468596</v>
      </c>
    </row>
    <row r="1260" spans="1:12" ht="14.25">
      <c r="A1260" s="33">
        <v>36614</v>
      </c>
      <c r="B1260" s="37">
        <v>1788.81</v>
      </c>
      <c r="C1260" s="31">
        <v>43.893542769276202</v>
      </c>
      <c r="D1260" s="31">
        <v>4.39179950981584</v>
      </c>
      <c r="E1260" s="31" t="e">
        <f>COUNTIF(#REF!,"&lt;"&amp;C1260)/COUNTA(#REF!)</f>
        <v>#REF!</v>
      </c>
      <c r="F1260" s="31">
        <v>31.595391298413102</v>
      </c>
      <c r="G1260" s="31">
        <v>4.6140157931052803</v>
      </c>
      <c r="H1260" s="31">
        <v>0.18812896219014599</v>
      </c>
      <c r="I1260" s="31">
        <v>2.4633113972248002</v>
      </c>
      <c r="J1260" s="31">
        <v>7.6372383289459096</v>
      </c>
      <c r="K1260" s="31">
        <v>21106.005900762299</v>
      </c>
      <c r="L1260" s="31">
        <v>5219.95455035548</v>
      </c>
    </row>
    <row r="1261" spans="1:12" ht="14.25">
      <c r="A1261" s="33">
        <v>36615</v>
      </c>
      <c r="B1261" s="37">
        <v>1810.98</v>
      </c>
      <c r="C1261" s="31">
        <v>44.459733882984501</v>
      </c>
      <c r="D1261" s="31">
        <v>4.4480745041727703</v>
      </c>
      <c r="E1261" s="31" t="e">
        <f>COUNTIF(#REF!,"&lt;"&amp;C1261)/COUNTA(#REF!)</f>
        <v>#REF!</v>
      </c>
      <c r="F1261" s="31">
        <v>32.432988619286903</v>
      </c>
      <c r="G1261" s="31">
        <v>4.6682128718578397</v>
      </c>
      <c r="H1261" s="31">
        <v>0.18796926216055701</v>
      </c>
      <c r="I1261" s="31">
        <v>2.46157693743895</v>
      </c>
      <c r="J1261" s="31">
        <v>7.6361319161578702</v>
      </c>
      <c r="K1261" s="31">
        <v>21378.069348222001</v>
      </c>
      <c r="L1261" s="31">
        <v>5283.3517898791606</v>
      </c>
    </row>
    <row r="1262" spans="1:12" ht="14.25">
      <c r="A1262" s="33">
        <v>36616</v>
      </c>
      <c r="B1262" s="37">
        <v>1800.23</v>
      </c>
      <c r="C1262" s="31">
        <v>44.213293635838497</v>
      </c>
      <c r="D1262" s="31">
        <v>4.4209673789010804</v>
      </c>
      <c r="E1262" s="31" t="e">
        <f>COUNTIF(#REF!,"&lt;"&amp;C1262)/COUNTA(#REF!)</f>
        <v>#REF!</v>
      </c>
      <c r="F1262" s="31">
        <v>32.641143570348298</v>
      </c>
      <c r="G1262" s="31">
        <v>4.6404084944072199</v>
      </c>
      <c r="H1262" s="31">
        <v>0.18784972366944699</v>
      </c>
      <c r="I1262" s="31">
        <v>2.4600383775623</v>
      </c>
      <c r="J1262" s="31">
        <v>7.6360485016331801</v>
      </c>
      <c r="K1262" s="31">
        <v>21251.821423950401</v>
      </c>
      <c r="L1262" s="31">
        <v>5242.3964709697202</v>
      </c>
    </row>
    <row r="1263" spans="1:12" ht="14.25">
      <c r="A1263" s="33">
        <v>36619</v>
      </c>
      <c r="B1263" s="37">
        <v>1801</v>
      </c>
      <c r="C1263" s="31">
        <v>44.236673475577497</v>
      </c>
      <c r="D1263" s="31">
        <v>4.4234244120908004</v>
      </c>
      <c r="E1263" s="31" t="e">
        <f>COUNTIF(#REF!,"&lt;"&amp;C1263)/COUNTA(#REF!)</f>
        <v>#REF!</v>
      </c>
      <c r="F1263" s="31">
        <v>32.793420237821898</v>
      </c>
      <c r="G1263" s="31">
        <v>4.6408827559125401</v>
      </c>
      <c r="H1263" s="31">
        <v>0.187906010392451</v>
      </c>
      <c r="I1263" s="31">
        <v>2.4600383775623</v>
      </c>
      <c r="J1263" s="31">
        <v>7.63833654410917</v>
      </c>
      <c r="K1263" s="31">
        <v>21261.775770273201</v>
      </c>
      <c r="L1263" s="31">
        <v>5258.1445554053998</v>
      </c>
    </row>
    <row r="1264" spans="1:12" ht="14.25">
      <c r="A1264" s="33">
        <v>36620</v>
      </c>
      <c r="B1264" s="37">
        <v>1760.69</v>
      </c>
      <c r="C1264" s="31">
        <v>43.247779184083498</v>
      </c>
      <c r="D1264" s="31">
        <v>4.3225566083392799</v>
      </c>
      <c r="E1264" s="31" t="e">
        <f>COUNTIF(#REF!,"&lt;"&amp;C1264)/COUNTA(#REF!)</f>
        <v>#REF!</v>
      </c>
      <c r="F1264" s="31">
        <v>31.957265576478701</v>
      </c>
      <c r="G1264" s="31">
        <v>4.5385892621319899</v>
      </c>
      <c r="H1264" s="31">
        <v>0.18782446268005101</v>
      </c>
      <c r="I1264" s="31">
        <v>2.4589001466353801</v>
      </c>
      <c r="J1264" s="31">
        <v>7.6385559184686498</v>
      </c>
      <c r="K1264" s="31">
        <v>20774.985065898702</v>
      </c>
      <c r="L1264" s="31">
        <v>5148.11894091042</v>
      </c>
    </row>
    <row r="1265" spans="1:12" ht="14.25">
      <c r="A1265" s="33">
        <v>36621</v>
      </c>
      <c r="B1265" s="37">
        <v>1771.2</v>
      </c>
      <c r="C1265" s="31">
        <v>43.638209990935103</v>
      </c>
      <c r="D1265" s="31">
        <v>4.3498769633263796</v>
      </c>
      <c r="E1265" s="31" t="e">
        <f>COUNTIF(#REF!,"&lt;"&amp;C1265)/COUNTA(#REF!)</f>
        <v>#REF!</v>
      </c>
      <c r="F1265" s="31">
        <v>32.121077932293403</v>
      </c>
      <c r="G1265" s="31">
        <v>4.5597307842337704</v>
      </c>
      <c r="H1265" s="31">
        <v>0.18751490117818601</v>
      </c>
      <c r="I1265" s="31">
        <v>2.4589001466353801</v>
      </c>
      <c r="J1265" s="31">
        <v>7.6259664889105503</v>
      </c>
      <c r="K1265" s="31">
        <v>20903.5115403829</v>
      </c>
      <c r="L1265" s="31">
        <v>5184.4320964035605</v>
      </c>
    </row>
    <row r="1266" spans="1:12" ht="14.25">
      <c r="A1266" s="33">
        <v>36622</v>
      </c>
      <c r="B1266" s="37">
        <v>1809.14</v>
      </c>
      <c r="C1266" s="31">
        <v>44.479176946568501</v>
      </c>
      <c r="D1266" s="31">
        <v>4.4485783201778801</v>
      </c>
      <c r="E1266" s="31" t="e">
        <f>COUNTIF(#REF!,"&lt;"&amp;C1266)/COUNTA(#REF!)</f>
        <v>#REF!</v>
      </c>
      <c r="F1266" s="31">
        <v>33.480431143191801</v>
      </c>
      <c r="G1266" s="31">
        <v>4.6471011118293299</v>
      </c>
      <c r="H1266" s="31">
        <v>0.18753938602489101</v>
      </c>
      <c r="I1266" s="31">
        <v>2.4571116003925701</v>
      </c>
      <c r="J1266" s="31">
        <v>7.6325139645642501</v>
      </c>
      <c r="K1266" s="31">
        <v>21392.3257274936</v>
      </c>
      <c r="L1266" s="31">
        <v>5296.87791277614</v>
      </c>
    </row>
    <row r="1267" spans="1:12" ht="14.25">
      <c r="A1267" s="33">
        <v>36623</v>
      </c>
      <c r="B1267" s="37">
        <v>1819.9</v>
      </c>
      <c r="C1267" s="31">
        <v>44.758778020700703</v>
      </c>
      <c r="D1267" s="31">
        <v>4.4764232013984699</v>
      </c>
      <c r="E1267" s="31" t="e">
        <f>COUNTIF(#REF!,"&lt;"&amp;C1267)/COUNTA(#REF!)</f>
        <v>#REF!</v>
      </c>
      <c r="F1267" s="31">
        <v>35.398640208760298</v>
      </c>
      <c r="G1267" s="31">
        <v>4.6370449995395502</v>
      </c>
      <c r="H1267" s="31">
        <v>0.18881260004568201</v>
      </c>
      <c r="I1267" s="31">
        <v>2.4571116003925701</v>
      </c>
      <c r="J1267" s="31">
        <v>7.6843314734062096</v>
      </c>
      <c r="K1267" s="31">
        <v>21525.1362286763</v>
      </c>
      <c r="L1267" s="31">
        <v>5328.0557315793203</v>
      </c>
    </row>
    <row r="1268" spans="1:12" ht="14.25">
      <c r="A1268" s="33">
        <v>36626</v>
      </c>
      <c r="B1268" s="37">
        <v>1826.06</v>
      </c>
      <c r="C1268" s="31">
        <v>44.8959398725668</v>
      </c>
      <c r="D1268" s="31">
        <v>4.49231554588183</v>
      </c>
      <c r="E1268" s="31" t="e">
        <f>COUNTIF(#REF!,"&lt;"&amp;C1268)/COUNTA(#REF!)</f>
        <v>#REF!</v>
      </c>
      <c r="F1268" s="31">
        <v>34.691440927844603</v>
      </c>
      <c r="G1268" s="31">
        <v>4.64524071829684</v>
      </c>
      <c r="H1268" s="31">
        <v>0.18884898232052499</v>
      </c>
      <c r="I1268" s="31">
        <v>2.4571116003925701</v>
      </c>
      <c r="J1268" s="31">
        <v>7.685812166217949</v>
      </c>
      <c r="K1268" s="31">
        <v>21598.777380206298</v>
      </c>
      <c r="L1268" s="31">
        <v>5348.9526558477801</v>
      </c>
    </row>
    <row r="1269" spans="1:12" ht="14.25">
      <c r="A1269" s="33">
        <v>36627</v>
      </c>
      <c r="B1269" s="37">
        <v>1821.17</v>
      </c>
      <c r="C1269" s="31">
        <v>44.327888635210797</v>
      </c>
      <c r="D1269" s="31">
        <v>4.47843721195912</v>
      </c>
      <c r="E1269" s="31" t="e">
        <f>COUNTIF(#REF!,"&lt;"&amp;C1269)/COUNTA(#REF!)</f>
        <v>#REF!</v>
      </c>
      <c r="F1269" s="31">
        <v>34.720528875691897</v>
      </c>
      <c r="G1269" s="31">
        <v>4.5987947978687203</v>
      </c>
      <c r="H1269" s="31">
        <v>0.19078260146425599</v>
      </c>
      <c r="I1269" s="31">
        <v>2.4561227162439301</v>
      </c>
      <c r="J1269" s="31">
        <v>7.7676331154989304</v>
      </c>
      <c r="K1269" s="31">
        <v>21532.2626942651</v>
      </c>
      <c r="L1269" s="31">
        <v>5338.9970289723606</v>
      </c>
    </row>
    <row r="1270" spans="1:12" ht="14.25">
      <c r="A1270" s="33">
        <v>36628</v>
      </c>
      <c r="B1270" s="37">
        <v>1807.33</v>
      </c>
      <c r="C1270" s="31">
        <v>44.068900192709798</v>
      </c>
      <c r="D1270" s="31">
        <v>4.4486437908459102</v>
      </c>
      <c r="E1270" s="31" t="e">
        <f>COUNTIF(#REF!,"&lt;"&amp;C1270)/COUNTA(#REF!)</f>
        <v>#REF!</v>
      </c>
      <c r="F1270" s="31">
        <v>33.394049363333998</v>
      </c>
      <c r="G1270" s="31">
        <v>4.5657148781486603</v>
      </c>
      <c r="H1270" s="31">
        <v>0.18914237978036599</v>
      </c>
      <c r="I1270" s="31">
        <v>2.4561227162439301</v>
      </c>
      <c r="J1270" s="31">
        <v>7.7008521817515403</v>
      </c>
      <c r="K1270" s="31">
        <v>21388.1016319191</v>
      </c>
      <c r="L1270" s="31">
        <v>5287.5197980984804</v>
      </c>
    </row>
    <row r="1271" spans="1:12" ht="14.25">
      <c r="A1271" s="33">
        <v>36629</v>
      </c>
      <c r="B1271" s="37">
        <v>1831.55</v>
      </c>
      <c r="C1271" s="31">
        <v>44.691747739138997</v>
      </c>
      <c r="D1271" s="31">
        <v>4.5124303354879798</v>
      </c>
      <c r="E1271" s="31" t="e">
        <f>COUNTIF(#REF!,"&lt;"&amp;C1271)/COUNTA(#REF!)</f>
        <v>#REF!</v>
      </c>
      <c r="F1271" s="31">
        <v>34.063082028168701</v>
      </c>
      <c r="G1271" s="31">
        <v>4.6193887229272104</v>
      </c>
      <c r="H1271" s="31">
        <v>0.18827826495411501</v>
      </c>
      <c r="I1271" s="31">
        <v>2.4561227162439301</v>
      </c>
      <c r="J1271" s="31">
        <v>7.6656701112248298</v>
      </c>
      <c r="K1271" s="31">
        <v>21694.231636307599</v>
      </c>
      <c r="L1271" s="31">
        <v>5345.0974319779198</v>
      </c>
    </row>
    <row r="1272" spans="1:12" ht="14.25">
      <c r="A1272" s="33">
        <v>36630</v>
      </c>
      <c r="B1272" s="37">
        <v>1833.67</v>
      </c>
      <c r="C1272" s="31">
        <v>45.150833322415302</v>
      </c>
      <c r="D1272" s="31">
        <v>4.52141334648997</v>
      </c>
      <c r="E1272" s="31" t="e">
        <f>COUNTIF(#REF!,"&lt;"&amp;C1272)/COUNTA(#REF!)</f>
        <v>#REF!</v>
      </c>
      <c r="F1272" s="31">
        <v>34.009768057431401</v>
      </c>
      <c r="G1272" s="31">
        <v>4.6304925528243697</v>
      </c>
      <c r="H1272" s="31">
        <v>0.18620184227192901</v>
      </c>
      <c r="I1272" s="31">
        <v>2.4561227162439301</v>
      </c>
      <c r="J1272" s="31">
        <v>7.5811294378923106</v>
      </c>
      <c r="K1272" s="31">
        <v>21738.525946441699</v>
      </c>
      <c r="L1272" s="31">
        <v>5345.3576968150001</v>
      </c>
    </row>
    <row r="1273" spans="1:12" ht="14.25">
      <c r="A1273" s="33">
        <v>36633</v>
      </c>
      <c r="B1273" s="37">
        <v>1795.06</v>
      </c>
      <c r="C1273" s="31">
        <v>44.559505604266803</v>
      </c>
      <c r="D1273" s="31">
        <v>4.4255200298473598</v>
      </c>
      <c r="E1273" s="31" t="e">
        <f>COUNTIF(#REF!,"&lt;"&amp;C1273)/COUNTA(#REF!)</f>
        <v>#REF!</v>
      </c>
      <c r="F1273" s="31">
        <v>32.526768675675903</v>
      </c>
      <c r="G1273" s="31">
        <v>4.5341169672302399</v>
      </c>
      <c r="H1273" s="31">
        <v>0.18475698529419199</v>
      </c>
      <c r="I1273" s="31">
        <v>2.4561227162439301</v>
      </c>
      <c r="J1273" s="31">
        <v>7.5223026957193202</v>
      </c>
      <c r="K1273" s="31">
        <v>21281.027400805902</v>
      </c>
      <c r="L1273" s="31">
        <v>5228.1135589837004</v>
      </c>
    </row>
    <row r="1274" spans="1:12" ht="14.25">
      <c r="A1274" s="33">
        <v>36634</v>
      </c>
      <c r="B1274" s="37">
        <v>1813.5</v>
      </c>
      <c r="C1274" s="31">
        <v>45.171216719317599</v>
      </c>
      <c r="D1274" s="31">
        <v>4.4704304384480702</v>
      </c>
      <c r="E1274" s="31" t="e">
        <f>COUNTIF(#REF!,"&lt;"&amp;C1274)/COUNTA(#REF!)</f>
        <v>#REF!</v>
      </c>
      <c r="F1274" s="31">
        <v>32.005807369989803</v>
      </c>
      <c r="G1274" s="31">
        <v>4.5671617688589201</v>
      </c>
      <c r="H1274" s="31">
        <v>0.184219203931276</v>
      </c>
      <c r="I1274" s="31">
        <v>2.4561227162439301</v>
      </c>
      <c r="J1274" s="31">
        <v>7.5004071544518105</v>
      </c>
      <c r="K1274" s="31">
        <v>21496.467059109498</v>
      </c>
      <c r="L1274" s="31">
        <v>5276.2993367193803</v>
      </c>
    </row>
    <row r="1275" spans="1:12" ht="14.25">
      <c r="A1275" s="33">
        <v>36635</v>
      </c>
      <c r="B1275" s="37">
        <v>1828.71</v>
      </c>
      <c r="C1275" s="31">
        <v>45.589551635799602</v>
      </c>
      <c r="D1275" s="31">
        <v>4.5063797670437902</v>
      </c>
      <c r="E1275" s="31" t="e">
        <f>COUNTIF(#REF!,"&lt;"&amp;C1275)/COUNTA(#REF!)</f>
        <v>#REF!</v>
      </c>
      <c r="F1275" s="31">
        <v>32.263712753258197</v>
      </c>
      <c r="G1275" s="31">
        <v>4.5943365394774602</v>
      </c>
      <c r="H1275" s="31">
        <v>0.183725060692461</v>
      </c>
      <c r="I1275" s="31">
        <v>2.4561227162439301</v>
      </c>
      <c r="J1275" s="31">
        <v>7.4802883209934192</v>
      </c>
      <c r="K1275" s="31">
        <v>21666.3957455852</v>
      </c>
      <c r="L1275" s="31">
        <v>5336.2285116042203</v>
      </c>
    </row>
    <row r="1276" spans="1:12" ht="14.25">
      <c r="A1276" s="33">
        <v>36636</v>
      </c>
      <c r="B1276" s="37">
        <v>1847.03</v>
      </c>
      <c r="C1276" s="31">
        <v>47.617999316696299</v>
      </c>
      <c r="D1276" s="31">
        <v>4.5600465504027303</v>
      </c>
      <c r="E1276" s="31" t="e">
        <f>COUNTIF(#REF!,"&lt;"&amp;C1276)/COUNTA(#REF!)</f>
        <v>#REF!</v>
      </c>
      <c r="F1276" s="31">
        <v>32.2409762840946</v>
      </c>
      <c r="G1276" s="31">
        <v>4.64828039955081</v>
      </c>
      <c r="H1276" s="31">
        <v>0.178840783126897</v>
      </c>
      <c r="I1276" s="31">
        <v>2.4542310115896302</v>
      </c>
      <c r="J1276" s="31">
        <v>7.287039495563211</v>
      </c>
      <c r="K1276" s="31">
        <v>21931.839722373799</v>
      </c>
      <c r="L1276" s="31">
        <v>5391.7731488958598</v>
      </c>
    </row>
    <row r="1277" spans="1:12" ht="14.25">
      <c r="A1277" s="33">
        <v>36637</v>
      </c>
      <c r="B1277" s="37">
        <v>1841.06</v>
      </c>
      <c r="C1277" s="31">
        <v>47.602930439655204</v>
      </c>
      <c r="D1277" s="31">
        <v>4.5472540993543404</v>
      </c>
      <c r="E1277" s="31" t="e">
        <f>COUNTIF(#REF!,"&lt;"&amp;C1277)/COUNTA(#REF!)</f>
        <v>#REF!</v>
      </c>
      <c r="F1277" s="31">
        <v>32.009187808471701</v>
      </c>
      <c r="G1277" s="31">
        <v>4.6318665004821602</v>
      </c>
      <c r="H1277" s="31">
        <v>0.17891870208796401</v>
      </c>
      <c r="I1277" s="31">
        <v>2.4532383375306202</v>
      </c>
      <c r="J1277" s="31">
        <v>7.2931642780399404</v>
      </c>
      <c r="K1277" s="31">
        <v>21869.514288218001</v>
      </c>
      <c r="L1277" s="31">
        <v>5375.6689352828007</v>
      </c>
    </row>
    <row r="1278" spans="1:12" ht="14.25">
      <c r="A1278" s="33">
        <v>36640</v>
      </c>
      <c r="B1278" s="37">
        <v>1837.4</v>
      </c>
      <c r="C1278" s="31">
        <v>47.637220239166602</v>
      </c>
      <c r="D1278" s="31">
        <v>4.5405291129526804</v>
      </c>
      <c r="E1278" s="31" t="e">
        <f>COUNTIF(#REF!,"&lt;"&amp;C1278)/COUNTA(#REF!)</f>
        <v>#REF!</v>
      </c>
      <c r="F1278" s="31">
        <v>31.7625069460973</v>
      </c>
      <c r="G1278" s="31">
        <v>4.61539778306937</v>
      </c>
      <c r="H1278" s="31">
        <v>0.17876271332600099</v>
      </c>
      <c r="I1278" s="31">
        <v>2.4532383375306202</v>
      </c>
      <c r="J1278" s="31">
        <v>7.2868057942523299</v>
      </c>
      <c r="K1278" s="31">
        <v>21836.616202961901</v>
      </c>
      <c r="L1278" s="31">
        <v>5361.7955997816807</v>
      </c>
    </row>
    <row r="1279" spans="1:12" ht="14.25">
      <c r="A1279" s="33">
        <v>36641</v>
      </c>
      <c r="B1279" s="37">
        <v>1833.47</v>
      </c>
      <c r="C1279" s="31">
        <v>48.103537820636802</v>
      </c>
      <c r="D1279" s="31">
        <v>4.53142567826586</v>
      </c>
      <c r="E1279" s="31" t="e">
        <f>COUNTIF(#REF!,"&lt;"&amp;C1279)/COUNTA(#REF!)</f>
        <v>#REF!</v>
      </c>
      <c r="F1279" s="31">
        <v>31.882274197649298</v>
      </c>
      <c r="G1279" s="31">
        <v>4.5927204228636702</v>
      </c>
      <c r="H1279" s="31">
        <v>0.178400627455784</v>
      </c>
      <c r="I1279" s="31">
        <v>2.4523281178120802</v>
      </c>
      <c r="J1279" s="31">
        <v>7.2747454208921107</v>
      </c>
      <c r="K1279" s="31">
        <v>21791.7087571753</v>
      </c>
      <c r="L1279" s="31">
        <v>5347.2373754295395</v>
      </c>
    </row>
    <row r="1280" spans="1:12" ht="14.25">
      <c r="A1280" s="33">
        <v>36642</v>
      </c>
      <c r="B1280" s="37">
        <v>1832.78</v>
      </c>
      <c r="C1280" s="31">
        <v>48.820503096158298</v>
      </c>
      <c r="D1280" s="31">
        <v>4.5286838362514601</v>
      </c>
      <c r="E1280" s="31" t="e">
        <f>COUNTIF(#REF!,"&lt;"&amp;C1280)/COUNTA(#REF!)</f>
        <v>#REF!</v>
      </c>
      <c r="F1280" s="31">
        <v>31.7959997021124</v>
      </c>
      <c r="G1280" s="31">
        <v>4.6027786273168898</v>
      </c>
      <c r="H1280" s="31">
        <v>0.182631621556922</v>
      </c>
      <c r="I1280" s="31">
        <v>2.4523281178120802</v>
      </c>
      <c r="J1280" s="31">
        <v>7.4472751109611908</v>
      </c>
      <c r="K1280" s="31">
        <v>21776.126914979701</v>
      </c>
      <c r="L1280" s="31">
        <v>5352.8664290146999</v>
      </c>
    </row>
    <row r="1281" spans="1:12" ht="14.25">
      <c r="A1281" s="33">
        <v>36643</v>
      </c>
      <c r="B1281" s="37">
        <v>1806.83</v>
      </c>
      <c r="C1281" s="31">
        <v>48.692748144527997</v>
      </c>
      <c r="D1281" s="31">
        <v>4.4896972013037502</v>
      </c>
      <c r="E1281" s="31" t="e">
        <f>COUNTIF(#REF!,"&lt;"&amp;C1281)/COUNTA(#REF!)</f>
        <v>#REF!</v>
      </c>
      <c r="F1281" s="31">
        <v>31.7823441729706</v>
      </c>
      <c r="G1281" s="31">
        <v>4.5917392880347396</v>
      </c>
      <c r="H1281" s="31">
        <v>0.18573422312209401</v>
      </c>
      <c r="I1281" s="31">
        <v>2.44343288944774</v>
      </c>
      <c r="J1281" s="31">
        <v>7.6013637994400902</v>
      </c>
      <c r="K1281" s="31">
        <v>21640.3248995711</v>
      </c>
      <c r="L1281" s="31">
        <v>5304.5231817997201</v>
      </c>
    </row>
    <row r="1282" spans="1:12" ht="14.25">
      <c r="A1282" s="33">
        <v>36644</v>
      </c>
      <c r="B1282" s="37">
        <v>1836.32</v>
      </c>
      <c r="C1282" s="31">
        <v>50.446162944191599</v>
      </c>
      <c r="D1282" s="31">
        <v>4.5601865378678301</v>
      </c>
      <c r="E1282" s="31" t="e">
        <f>COUNTIF(#REF!,"&lt;"&amp;C1282)/COUNTA(#REF!)</f>
        <v>#REF!</v>
      </c>
      <c r="F1282" s="31">
        <v>31.7523579560096</v>
      </c>
      <c r="G1282" s="31">
        <v>4.6621154921394696</v>
      </c>
      <c r="H1282" s="31">
        <v>0.18527956445739199</v>
      </c>
      <c r="I1282" s="31">
        <v>2.4410836615486802</v>
      </c>
      <c r="J1282" s="31">
        <v>7.5900538509133408</v>
      </c>
      <c r="K1282" s="31">
        <v>21980.242249968898</v>
      </c>
      <c r="L1282" s="31">
        <v>5398.19625033582</v>
      </c>
    </row>
    <row r="1283" spans="1:12" ht="14.25">
      <c r="A1283" s="33">
        <v>36654</v>
      </c>
      <c r="B1283" s="37">
        <v>1836.64</v>
      </c>
      <c r="C1283" s="31">
        <v>50.355840809520402</v>
      </c>
      <c r="D1283" s="31">
        <v>4.5597331041370603</v>
      </c>
      <c r="E1283" s="31" t="e">
        <f>COUNTIF(#REF!,"&lt;"&amp;C1283)/COUNTA(#REF!)</f>
        <v>#REF!</v>
      </c>
      <c r="F1283" s="31">
        <v>31.591175883786299</v>
      </c>
      <c r="G1283" s="31">
        <v>4.6756326574485101</v>
      </c>
      <c r="H1283" s="31">
        <v>0.18386966331516</v>
      </c>
      <c r="I1283" s="31">
        <v>2.4401976009479802</v>
      </c>
      <c r="J1283" s="31">
        <v>7.5350317221740406</v>
      </c>
      <c r="K1283" s="31">
        <v>21976.504726706899</v>
      </c>
      <c r="L1283" s="31">
        <v>5422.46185675584</v>
      </c>
    </row>
    <row r="1284" spans="1:12" ht="14.25">
      <c r="A1284" s="33">
        <v>36655</v>
      </c>
      <c r="B1284" s="37">
        <v>1806.64</v>
      </c>
      <c r="C1284" s="31">
        <v>49.530311959339301</v>
      </c>
      <c r="D1284" s="31">
        <v>4.48535335519726</v>
      </c>
      <c r="E1284" s="31" t="e">
        <f>COUNTIF(#REF!,"&lt;"&amp;C1284)/COUNTA(#REF!)</f>
        <v>#REF!</v>
      </c>
      <c r="F1284" s="31">
        <v>31.086543138814498</v>
      </c>
      <c r="G1284" s="31">
        <v>4.5999167851698699</v>
      </c>
      <c r="H1284" s="31">
        <v>0.18361450462263201</v>
      </c>
      <c r="I1284" s="31">
        <v>2.43681130209833</v>
      </c>
      <c r="J1284" s="31">
        <v>7.5350317221740406</v>
      </c>
      <c r="K1284" s="31">
        <v>21618.525496771799</v>
      </c>
      <c r="L1284" s="31">
        <v>5331.8364004463401</v>
      </c>
    </row>
    <row r="1285" spans="1:12" ht="14.25">
      <c r="A1285" s="33">
        <v>36656</v>
      </c>
      <c r="B1285" s="37">
        <v>1752.69</v>
      </c>
      <c r="C1285" s="31">
        <v>48.026475551997898</v>
      </c>
      <c r="D1285" s="31">
        <v>4.3499853668395696</v>
      </c>
      <c r="E1285" s="31" t="e">
        <f>COUNTIF(#REF!,"&lt;"&amp;C1285)/COUNTA(#REF!)</f>
        <v>#REF!</v>
      </c>
      <c r="F1285" s="31">
        <v>30.206113803660099</v>
      </c>
      <c r="G1285" s="31">
        <v>4.4626245417684602</v>
      </c>
      <c r="H1285" s="31">
        <v>0.18356380197490299</v>
      </c>
      <c r="I1285" s="31">
        <v>2.4361384098054</v>
      </c>
      <c r="J1285" s="31">
        <v>7.5350317221740406</v>
      </c>
      <c r="K1285" s="31">
        <v>20968.6747119518</v>
      </c>
      <c r="L1285" s="31">
        <v>5185.2327192094799</v>
      </c>
    </row>
    <row r="1286" spans="1:12" ht="14.25">
      <c r="A1286" s="33">
        <v>36657</v>
      </c>
      <c r="B1286" s="37">
        <v>1724.05</v>
      </c>
      <c r="C1286" s="31">
        <v>47.201760197991298</v>
      </c>
      <c r="D1286" s="31">
        <v>4.2815132221570504</v>
      </c>
      <c r="E1286" s="31" t="e">
        <f>COUNTIF(#REF!,"&lt;"&amp;C1286)/COUNTA(#REF!)</f>
        <v>#REF!</v>
      </c>
      <c r="F1286" s="31">
        <v>29.738258698771801</v>
      </c>
      <c r="G1286" s="31">
        <v>4.3844988568931704</v>
      </c>
      <c r="H1286" s="31">
        <v>0.18369183757275001</v>
      </c>
      <c r="I1286" s="31">
        <v>2.4330800029975799</v>
      </c>
      <c r="J1286" s="31">
        <v>7.5497656199730301</v>
      </c>
      <c r="K1286" s="31">
        <v>20660.100583065501</v>
      </c>
      <c r="L1286" s="31">
        <v>5108.4512577470005</v>
      </c>
    </row>
    <row r="1287" spans="1:12" ht="14.25">
      <c r="A1287" s="33">
        <v>36658</v>
      </c>
      <c r="B1287" s="37">
        <v>1720.61</v>
      </c>
      <c r="C1287" s="31">
        <v>47.134598659890301</v>
      </c>
      <c r="D1287" s="31">
        <v>4.2741318673451199</v>
      </c>
      <c r="E1287" s="31" t="e">
        <f>COUNTIF(#REF!,"&lt;"&amp;C1287)/COUNTA(#REF!)</f>
        <v>#REF!</v>
      </c>
      <c r="F1287" s="31">
        <v>29.686120088031199</v>
      </c>
      <c r="G1287" s="31">
        <v>4.3772524115177696</v>
      </c>
      <c r="H1287" s="31">
        <v>0.18369183757275001</v>
      </c>
      <c r="I1287" s="31">
        <v>2.4330800029975799</v>
      </c>
      <c r="J1287" s="31">
        <v>7.5497656199730301</v>
      </c>
      <c r="K1287" s="31">
        <v>20624.455096280399</v>
      </c>
      <c r="L1287" s="31">
        <v>5096.2833686884005</v>
      </c>
    </row>
    <row r="1288" spans="1:12" ht="14.25">
      <c r="A1288" s="33">
        <v>36661</v>
      </c>
      <c r="B1288" s="37">
        <v>1704.59</v>
      </c>
      <c r="C1288" s="31">
        <v>46.710597310315698</v>
      </c>
      <c r="D1288" s="31">
        <v>4.2347599481800602</v>
      </c>
      <c r="E1288" s="31" t="e">
        <f>COUNTIF(#REF!,"&lt;"&amp;C1288)/COUNTA(#REF!)</f>
        <v>#REF!</v>
      </c>
      <c r="F1288" s="31">
        <v>29.426590867254902</v>
      </c>
      <c r="G1288" s="31">
        <v>4.3369322364016103</v>
      </c>
      <c r="H1288" s="31">
        <v>0.183453847960387</v>
      </c>
      <c r="I1288" s="31">
        <v>2.42992772484296</v>
      </c>
      <c r="J1288" s="31">
        <v>7.5497656199730301</v>
      </c>
      <c r="K1288" s="31">
        <v>20432.925181942799</v>
      </c>
      <c r="L1288" s="31">
        <v>5056.2247325763001</v>
      </c>
    </row>
    <row r="1289" spans="1:12" ht="14.25">
      <c r="A1289" s="33">
        <v>36662</v>
      </c>
      <c r="B1289" s="37">
        <v>1724.54</v>
      </c>
      <c r="C1289" s="31">
        <v>47.243801594449998</v>
      </c>
      <c r="D1289" s="31">
        <v>4.2843237898311903</v>
      </c>
      <c r="E1289" s="31" t="e">
        <f>COUNTIF(#REF!,"&lt;"&amp;C1289)/COUNTA(#REF!)</f>
        <v>#REF!</v>
      </c>
      <c r="F1289" s="31">
        <v>29.751199587457702</v>
      </c>
      <c r="G1289" s="31">
        <v>4.3881424106278004</v>
      </c>
      <c r="H1289" s="31">
        <v>0.183372792530413</v>
      </c>
      <c r="I1289" s="31">
        <v>2.42885410966</v>
      </c>
      <c r="J1289" s="31">
        <v>7.5497656199730301</v>
      </c>
      <c r="K1289" s="31">
        <v>20673.537306853603</v>
      </c>
      <c r="L1289" s="31">
        <v>5119.3175156052603</v>
      </c>
    </row>
    <row r="1290" spans="1:12" ht="14.25">
      <c r="A1290" s="33">
        <v>36663</v>
      </c>
      <c r="B1290" s="37">
        <v>1725.4</v>
      </c>
      <c r="C1290" s="31">
        <v>47.253515607099402</v>
      </c>
      <c r="D1290" s="31">
        <v>4.2848198067867598</v>
      </c>
      <c r="E1290" s="31" t="e">
        <f>COUNTIF(#REF!,"&lt;"&amp;C1290)/COUNTA(#REF!)</f>
        <v>#REF!</v>
      </c>
      <c r="F1290" s="31">
        <v>29.7410386693672</v>
      </c>
      <c r="G1290" s="31">
        <v>4.3896648241408904</v>
      </c>
      <c r="H1290" s="31">
        <v>0.18305229988699001</v>
      </c>
      <c r="I1290" s="31">
        <v>2.4246090422028699</v>
      </c>
      <c r="J1290" s="31">
        <v>7.5497656199730301</v>
      </c>
      <c r="K1290" s="31">
        <v>20676.366844644599</v>
      </c>
      <c r="L1290" s="31">
        <v>5125.45034738708</v>
      </c>
    </row>
    <row r="1291" spans="1:12" ht="14.25">
      <c r="A1291" s="33">
        <v>36664</v>
      </c>
      <c r="B1291" s="37">
        <v>1758.54</v>
      </c>
      <c r="C1291" s="31">
        <v>48.115522251570397</v>
      </c>
      <c r="D1291" s="31">
        <v>4.3697365578001204</v>
      </c>
      <c r="E1291" s="31" t="e">
        <f>COUNTIF(#REF!,"&lt;"&amp;C1291)/COUNTA(#REF!)</f>
        <v>#REF!</v>
      </c>
      <c r="F1291" s="31">
        <v>30.376667290401201</v>
      </c>
      <c r="G1291" s="31">
        <v>4.4844332279987196</v>
      </c>
      <c r="H1291" s="31">
        <v>0.18356958450045899</v>
      </c>
      <c r="I1291" s="31">
        <v>2.4263398984359901</v>
      </c>
      <c r="J1291" s="31">
        <v>7.5656994561556505</v>
      </c>
      <c r="K1291" s="31">
        <v>21137.261516862702</v>
      </c>
      <c r="L1291" s="31">
        <v>5235.51073742682</v>
      </c>
    </row>
    <row r="1292" spans="1:12" ht="14.25">
      <c r="A1292" s="33">
        <v>36665</v>
      </c>
      <c r="B1292" s="37">
        <v>1777.83</v>
      </c>
      <c r="C1292" s="31">
        <v>48.611372879951901</v>
      </c>
      <c r="D1292" s="31">
        <v>4.4160124479957599</v>
      </c>
      <c r="E1292" s="31" t="e">
        <f>COUNTIF(#REF!,"&lt;"&amp;C1292)/COUNTA(#REF!)</f>
        <v>#REF!</v>
      </c>
      <c r="F1292" s="31">
        <v>30.700449964345601</v>
      </c>
      <c r="G1292" s="31">
        <v>4.5319353386440699</v>
      </c>
      <c r="H1292" s="31">
        <v>0.183473268047914</v>
      </c>
      <c r="I1292" s="31">
        <v>2.4250668310467298</v>
      </c>
      <c r="J1292" s="31">
        <v>7.5656994561556505</v>
      </c>
      <c r="K1292" s="31">
        <v>21360.337147676899</v>
      </c>
      <c r="L1292" s="31">
        <v>5296.2662128668599</v>
      </c>
    </row>
    <row r="1293" spans="1:12" ht="14.25">
      <c r="A1293" s="33">
        <v>36668</v>
      </c>
      <c r="B1293" s="37">
        <v>1824.74</v>
      </c>
      <c r="C1293" s="31">
        <v>49.888098903520401</v>
      </c>
      <c r="D1293" s="31">
        <v>4.5318650847914999</v>
      </c>
      <c r="E1293" s="31" t="e">
        <f>COUNTIF(#REF!,"&lt;"&amp;C1293)/COUNTA(#REF!)</f>
        <v>#REF!</v>
      </c>
      <c r="F1293" s="31">
        <v>31.4651157325778</v>
      </c>
      <c r="G1293" s="31">
        <v>4.6522021047687696</v>
      </c>
      <c r="H1293" s="31">
        <v>0.183473268047914</v>
      </c>
      <c r="I1293" s="31">
        <v>2.4250668310467298</v>
      </c>
      <c r="J1293" s="31">
        <v>7.5656994561556505</v>
      </c>
      <c r="K1293" s="31">
        <v>21917.802499649701</v>
      </c>
      <c r="L1293" s="31">
        <v>5434.5179639609605</v>
      </c>
    </row>
    <row r="1294" spans="1:12" ht="14.25">
      <c r="A1294" s="33">
        <v>36669</v>
      </c>
      <c r="B1294" s="37">
        <v>1832.08</v>
      </c>
      <c r="C1294" s="31">
        <v>50.094503074336302</v>
      </c>
      <c r="D1294" s="31">
        <v>4.5532506892609703</v>
      </c>
      <c r="E1294" s="31" t="e">
        <f>COUNTIF(#REF!,"&lt;"&amp;C1294)/COUNTA(#REF!)</f>
        <v>#REF!</v>
      </c>
      <c r="F1294" s="31">
        <v>31.559985148156301</v>
      </c>
      <c r="G1294" s="31">
        <v>4.6725425346258103</v>
      </c>
      <c r="H1294" s="31">
        <v>0.18313979777905101</v>
      </c>
      <c r="I1294" s="31">
        <v>2.42065917157261</v>
      </c>
      <c r="J1294" s="31">
        <v>7.5656994561556505</v>
      </c>
      <c r="K1294" s="31">
        <v>22021.784528517401</v>
      </c>
      <c r="L1294" s="31">
        <v>5449.2208794871804</v>
      </c>
    </row>
    <row r="1295" spans="1:12" ht="14.25">
      <c r="A1295" s="33">
        <v>36670</v>
      </c>
      <c r="B1295" s="37">
        <v>1855.49</v>
      </c>
      <c r="C1295" s="31">
        <v>50.762567036415902</v>
      </c>
      <c r="D1295" s="31">
        <v>4.6119796594247999</v>
      </c>
      <c r="E1295" s="31" t="e">
        <f>COUNTIF(#REF!,"&lt;"&amp;C1295)/COUNTA(#REF!)</f>
        <v>#REF!</v>
      </c>
      <c r="F1295" s="31">
        <v>32.007270402884799</v>
      </c>
      <c r="G1295" s="31">
        <v>4.7305933739361397</v>
      </c>
      <c r="H1295" s="31">
        <v>0.18313979777905101</v>
      </c>
      <c r="I1295" s="31">
        <v>2.42065917157261</v>
      </c>
      <c r="J1295" s="31">
        <v>7.5656994561556505</v>
      </c>
      <c r="K1295" s="31">
        <v>22305.162325479399</v>
      </c>
      <c r="L1295" s="31">
        <v>5528.0826378859801</v>
      </c>
    </row>
    <row r="1296" spans="1:12" ht="14.25">
      <c r="A1296" s="33">
        <v>36671</v>
      </c>
      <c r="B1296" s="37">
        <v>1880.7</v>
      </c>
      <c r="C1296" s="31">
        <v>51.463777518115997</v>
      </c>
      <c r="D1296" s="31">
        <v>4.6774862115637301</v>
      </c>
      <c r="E1296" s="31" t="e">
        <f>COUNTIF(#REF!,"&lt;"&amp;C1296)/COUNTA(#REF!)</f>
        <v>#REF!</v>
      </c>
      <c r="F1296" s="31">
        <v>32.485558852336801</v>
      </c>
      <c r="G1296" s="31">
        <v>4.7935427702973303</v>
      </c>
      <c r="H1296" s="31">
        <v>0.18297528360328799</v>
      </c>
      <c r="I1296" s="31">
        <v>2.4171547369458901</v>
      </c>
      <c r="J1296" s="31">
        <v>7.5698622354016294</v>
      </c>
      <c r="K1296" s="31">
        <v>22633.541542340401</v>
      </c>
      <c r="L1296" s="31">
        <v>5606.2787376243605</v>
      </c>
    </row>
    <row r="1297" spans="1:12" ht="14.25">
      <c r="A1297" s="33">
        <v>36672</v>
      </c>
      <c r="B1297" s="37">
        <v>1879.62</v>
      </c>
      <c r="C1297" s="31">
        <v>51.505359971865701</v>
      </c>
      <c r="D1297" s="31">
        <v>4.6820434794078798</v>
      </c>
      <c r="E1297" s="31" t="e">
        <f>COUNTIF(#REF!,"&lt;"&amp;C1297)/COUNTA(#REF!)</f>
        <v>#REF!</v>
      </c>
      <c r="F1297" s="31">
        <v>32.432555420907299</v>
      </c>
      <c r="G1297" s="31">
        <v>4.7957362045882803</v>
      </c>
      <c r="H1297" s="31">
        <v>0.18294975556347201</v>
      </c>
      <c r="I1297" s="31">
        <v>2.41537365941045</v>
      </c>
      <c r="J1297" s="31">
        <v>7.5743872941020003</v>
      </c>
      <c r="K1297" s="31">
        <v>22662.350743348197</v>
      </c>
      <c r="L1297" s="31">
        <v>5610.1076724780005</v>
      </c>
    </row>
    <row r="1298" spans="1:12" ht="14.25">
      <c r="A1298" s="33">
        <v>36675</v>
      </c>
      <c r="B1298" s="37">
        <v>1898.75</v>
      </c>
      <c r="C1298" s="31">
        <v>52.088561037679597</v>
      </c>
      <c r="D1298" s="31">
        <v>4.7345247659482901</v>
      </c>
      <c r="E1298" s="31" t="e">
        <f>COUNTIF(#REF!,"&lt;"&amp;C1298)/COUNTA(#REF!)</f>
        <v>#REF!</v>
      </c>
      <c r="F1298" s="31">
        <v>32.8036155215406</v>
      </c>
      <c r="G1298" s="31">
        <v>4.8452743637550402</v>
      </c>
      <c r="H1298" s="31">
        <v>0.18281808883470599</v>
      </c>
      <c r="I1298" s="31">
        <v>2.4136353441691898</v>
      </c>
      <c r="J1298" s="31">
        <v>7.5743872941020003</v>
      </c>
      <c r="K1298" s="31">
        <v>22915.266299652598</v>
      </c>
      <c r="L1298" s="31">
        <v>5665.1015594261207</v>
      </c>
    </row>
    <row r="1299" spans="1:12" ht="14.25">
      <c r="A1299" s="33">
        <v>36676</v>
      </c>
      <c r="B1299" s="37">
        <v>1877.47</v>
      </c>
      <c r="C1299" s="31">
        <v>51.470107772219201</v>
      </c>
      <c r="D1299" s="31">
        <v>4.6802610628691301</v>
      </c>
      <c r="E1299" s="31" t="e">
        <f>COUNTIF(#REF!,"&lt;"&amp;C1299)/COUNTA(#REF!)</f>
        <v>#REF!</v>
      </c>
      <c r="F1299" s="31">
        <v>32.460241165685197</v>
      </c>
      <c r="G1299" s="31">
        <v>4.7917263852602998</v>
      </c>
      <c r="H1299" s="31">
        <v>0.182921166262317</v>
      </c>
      <c r="I1299" s="31">
        <v>2.4122651543790199</v>
      </c>
      <c r="J1299" s="31">
        <v>7.5829626743252998</v>
      </c>
      <c r="K1299" s="31">
        <v>22653.219559509598</v>
      </c>
      <c r="L1299" s="31">
        <v>5617.38472527658</v>
      </c>
    </row>
    <row r="1300" spans="1:12" ht="14.25">
      <c r="A1300" s="33">
        <v>36677</v>
      </c>
      <c r="B1300" s="37">
        <v>1894.55</v>
      </c>
      <c r="C1300" s="31">
        <v>52.024311589558998</v>
      </c>
      <c r="D1300" s="31">
        <v>4.7299516230665999</v>
      </c>
      <c r="E1300" s="31" t="e">
        <f>COUNTIF(#REF!,"&lt;"&amp;C1300)/COUNTA(#REF!)</f>
        <v>#REF!</v>
      </c>
      <c r="F1300" s="31">
        <v>32.825906193807398</v>
      </c>
      <c r="G1300" s="31">
        <v>4.8390502194047302</v>
      </c>
      <c r="H1300" s="31">
        <v>0.182795563496992</v>
      </c>
      <c r="I1300" s="31">
        <v>2.4106087732161599</v>
      </c>
      <c r="J1300" s="31">
        <v>7.5829626743252998</v>
      </c>
      <c r="K1300" s="31">
        <v>22892.526227018301</v>
      </c>
      <c r="L1300" s="31">
        <v>5662.1123944399997</v>
      </c>
    </row>
    <row r="1301" spans="1:12" ht="14.25">
      <c r="A1301" s="33">
        <v>36678</v>
      </c>
      <c r="B1301" s="37">
        <v>1903.49</v>
      </c>
      <c r="C1301" s="31">
        <v>52.363865529640798</v>
      </c>
      <c r="D1301" s="31">
        <v>4.7630390813069496</v>
      </c>
      <c r="E1301" s="31" t="e">
        <f>COUNTIF(#REF!,"&lt;"&amp;C1301)/COUNTA(#REF!)</f>
        <v>#REF!</v>
      </c>
      <c r="F1301" s="31">
        <v>32.943890960818202</v>
      </c>
      <c r="G1301" s="31">
        <v>4.8704034005077803</v>
      </c>
      <c r="H1301" s="31">
        <v>0.18283989395008801</v>
      </c>
      <c r="I1301" s="31">
        <v>2.4091391460793199</v>
      </c>
      <c r="J1301" s="31">
        <v>7.5894285412133407</v>
      </c>
      <c r="K1301" s="31">
        <v>23064.101829527299</v>
      </c>
      <c r="L1301" s="31">
        <v>5699.9499771890796</v>
      </c>
    </row>
    <row r="1302" spans="1:12" ht="14.25">
      <c r="A1302" s="33">
        <v>36679</v>
      </c>
      <c r="B1302" s="37">
        <v>1916.25</v>
      </c>
      <c r="C1302" s="31">
        <v>52.739064096982197</v>
      </c>
      <c r="D1302" s="31">
        <v>4.8005269623437101</v>
      </c>
      <c r="E1302" s="31" t="e">
        <f>COUNTIF(#REF!,"&lt;"&amp;C1302)/COUNTA(#REF!)</f>
        <v>#REF!</v>
      </c>
      <c r="F1302" s="31">
        <v>33.2079784273621</v>
      </c>
      <c r="G1302" s="31">
        <v>4.9025318866060603</v>
      </c>
      <c r="H1302" s="31">
        <v>0.182837959723823</v>
      </c>
      <c r="I1302" s="31">
        <v>2.4071925585869498</v>
      </c>
      <c r="J1302" s="31">
        <v>7.5954854160545899</v>
      </c>
      <c r="K1302" s="31">
        <v>23253.424955676899</v>
      </c>
      <c r="L1302" s="31">
        <v>5734.9355703862193</v>
      </c>
    </row>
    <row r="1303" spans="1:12" ht="14.25">
      <c r="A1303" s="33">
        <v>36682</v>
      </c>
      <c r="B1303" s="37">
        <v>1899.09</v>
      </c>
      <c r="C1303" s="31">
        <v>52.183741163261203</v>
      </c>
      <c r="D1303" s="31">
        <v>4.7498511907947201</v>
      </c>
      <c r="E1303" s="31" t="e">
        <f>COUNTIF(#REF!,"&lt;"&amp;C1303)/COUNTA(#REF!)</f>
        <v>#REF!</v>
      </c>
      <c r="F1303" s="31">
        <v>32.887408329760298</v>
      </c>
      <c r="G1303" s="31">
        <v>4.85010796822651</v>
      </c>
      <c r="H1303" s="31">
        <v>0.18269840297527401</v>
      </c>
      <c r="I1303" s="31">
        <v>2.4053551941407698</v>
      </c>
      <c r="J1303" s="31">
        <v>7.5954854160545899</v>
      </c>
      <c r="K1303" s="31">
        <v>23007.9604390848</v>
      </c>
      <c r="L1303" s="31">
        <v>5694.7647538200199</v>
      </c>
    </row>
    <row r="1304" spans="1:12" ht="14.25">
      <c r="A1304" s="33">
        <v>36683</v>
      </c>
      <c r="B1304" s="37">
        <v>1925.54</v>
      </c>
      <c r="C1304" s="31">
        <v>52.868195578024597</v>
      </c>
      <c r="D1304" s="31">
        <v>4.8126124840260998</v>
      </c>
      <c r="E1304" s="31" t="e">
        <f>COUNTIF(#REF!,"&lt;"&amp;C1304)/COUNTA(#REF!)</f>
        <v>#REF!</v>
      </c>
      <c r="F1304" s="31">
        <v>33.411384775049399</v>
      </c>
      <c r="G1304" s="31">
        <v>4.9145791445401397</v>
      </c>
      <c r="H1304" s="31">
        <v>0.182634965688833</v>
      </c>
      <c r="I1304" s="31">
        <v>2.404519996876</v>
      </c>
      <c r="J1304" s="31">
        <v>7.5954854160545899</v>
      </c>
      <c r="K1304" s="31">
        <v>23310.784093518901</v>
      </c>
      <c r="L1304" s="31">
        <v>5779.9295232077402</v>
      </c>
    </row>
    <row r="1305" spans="1:12" ht="14.25">
      <c r="A1305" s="33">
        <v>36684</v>
      </c>
      <c r="B1305" s="37">
        <v>1935.03</v>
      </c>
      <c r="C1305" s="31">
        <v>53.160876560681302</v>
      </c>
      <c r="D1305" s="31">
        <v>4.8392250225655502</v>
      </c>
      <c r="E1305" s="31" t="e">
        <f>COUNTIF(#REF!,"&lt;"&amp;C1305)/COUNTA(#REF!)</f>
        <v>#REF!</v>
      </c>
      <c r="F1305" s="31">
        <v>33.611536840237498</v>
      </c>
      <c r="G1305" s="31">
        <v>4.9436661129777404</v>
      </c>
      <c r="H1305" s="31">
        <v>0.18251406068263601</v>
      </c>
      <c r="I1305" s="31">
        <v>2.40292819596303</v>
      </c>
      <c r="J1305" s="31">
        <v>7.5954854160545899</v>
      </c>
      <c r="K1305" s="31">
        <v>23441.053311172596</v>
      </c>
      <c r="L1305" s="31">
        <v>5806.31453165114</v>
      </c>
    </row>
    <row r="1306" spans="1:12" ht="14.25">
      <c r="A1306" s="33">
        <v>36685</v>
      </c>
      <c r="B1306" s="37">
        <v>1925.21</v>
      </c>
      <c r="C1306" s="31">
        <v>52.8685223338409</v>
      </c>
      <c r="D1306" s="31">
        <v>4.8150854617301597</v>
      </c>
      <c r="E1306" s="31" t="e">
        <f>COUNTIF(#REF!,"&lt;"&amp;C1306)/COUNTA(#REF!)</f>
        <v>#REF!</v>
      </c>
      <c r="F1306" s="31">
        <v>33.455701915682802</v>
      </c>
      <c r="G1306" s="31">
        <v>4.91956554665206</v>
      </c>
      <c r="H1306" s="31">
        <v>0.18243104428460999</v>
      </c>
      <c r="I1306" s="31">
        <v>2.4006423146261699</v>
      </c>
      <c r="J1306" s="31">
        <v>7.5992597136661804</v>
      </c>
      <c r="K1306" s="31">
        <v>23332.837266623101</v>
      </c>
      <c r="L1306" s="31">
        <v>5784.62639711464</v>
      </c>
    </row>
    <row r="1307" spans="1:12" ht="14.25">
      <c r="A1307" s="33">
        <v>36686</v>
      </c>
      <c r="B1307" s="37">
        <v>1900.79</v>
      </c>
      <c r="C1307" s="31">
        <v>52.199981861349102</v>
      </c>
      <c r="D1307" s="31">
        <v>4.7564923960272498</v>
      </c>
      <c r="E1307" s="31" t="e">
        <f>COUNTIF(#REF!,"&lt;"&amp;C1307)/COUNTA(#REF!)</f>
        <v>#REF!</v>
      </c>
      <c r="F1307" s="31">
        <v>33.056750490508399</v>
      </c>
      <c r="G1307" s="31">
        <v>4.86023010630577</v>
      </c>
      <c r="H1307" s="31">
        <v>0.182152842721233</v>
      </c>
      <c r="I1307" s="31">
        <v>2.3960418710609099</v>
      </c>
      <c r="J1307" s="31">
        <v>7.6022395485342704</v>
      </c>
      <c r="K1307" s="31">
        <v>23056.787009763102</v>
      </c>
      <c r="L1307" s="31">
        <v>5722.3450385993801</v>
      </c>
    </row>
    <row r="1308" spans="1:12" ht="14.25">
      <c r="A1308" s="33">
        <v>36689</v>
      </c>
      <c r="B1308" s="37">
        <v>1912.56</v>
      </c>
      <c r="C1308" s="31">
        <v>52.5128768160425</v>
      </c>
      <c r="D1308" s="31">
        <v>4.7865814082215703</v>
      </c>
      <c r="E1308" s="31" t="e">
        <f>COUNTIF(#REF!,"&lt;"&amp;C1308)/COUNTA(#REF!)</f>
        <v>#REF!</v>
      </c>
      <c r="F1308" s="31">
        <v>33.324979579834597</v>
      </c>
      <c r="G1308" s="31">
        <v>4.89254678514917</v>
      </c>
      <c r="H1308" s="31">
        <v>0.182149315496759</v>
      </c>
      <c r="I1308" s="31">
        <v>2.3954323605504499</v>
      </c>
      <c r="J1308" s="31">
        <v>7.6040266674406709</v>
      </c>
      <c r="K1308" s="31">
        <v>23207.312523587596</v>
      </c>
      <c r="L1308" s="31">
        <v>5760.0990008153194</v>
      </c>
    </row>
    <row r="1309" spans="1:12" ht="14.25">
      <c r="A1309" s="33">
        <v>36690</v>
      </c>
      <c r="B1309" s="37">
        <v>1938.67</v>
      </c>
      <c r="C1309" s="31">
        <v>53.293689335854197</v>
      </c>
      <c r="D1309" s="31">
        <v>4.8576182832324699</v>
      </c>
      <c r="E1309" s="31" t="e">
        <f>COUNTIF(#REF!,"&lt;"&amp;C1309)/COUNTA(#REF!)</f>
        <v>#REF!</v>
      </c>
      <c r="F1309" s="31">
        <v>33.790058943582501</v>
      </c>
      <c r="G1309" s="31">
        <v>4.9623300380421602</v>
      </c>
      <c r="H1309" s="31">
        <v>0.182109657443699</v>
      </c>
      <c r="I1309" s="31">
        <v>2.3949108203876501</v>
      </c>
      <c r="J1309" s="31">
        <v>7.6040266674406709</v>
      </c>
      <c r="K1309" s="31">
        <v>23551.336584745299</v>
      </c>
      <c r="L1309" s="31">
        <v>5829.72374145094</v>
      </c>
    </row>
    <row r="1310" spans="1:12" ht="14.25">
      <c r="A1310" s="33">
        <v>36691</v>
      </c>
      <c r="B1310" s="37">
        <v>1932.29</v>
      </c>
      <c r="C1310" s="31">
        <v>53.125167509333103</v>
      </c>
      <c r="D1310" s="31">
        <v>4.8440358462396897</v>
      </c>
      <c r="E1310" s="31" t="e">
        <f>COUNTIF(#REF!,"&lt;"&amp;C1310)/COUNTA(#REF!)</f>
        <v>#REF!</v>
      </c>
      <c r="F1310" s="31">
        <v>33.6867416860321</v>
      </c>
      <c r="G1310" s="31">
        <v>4.9482146380230496</v>
      </c>
      <c r="H1310" s="31">
        <v>0.18199742178675701</v>
      </c>
      <c r="I1310" s="31">
        <v>2.3934348174506401</v>
      </c>
      <c r="J1310" s="31">
        <v>7.6040266674406709</v>
      </c>
      <c r="K1310" s="31">
        <v>23484.2065403817</v>
      </c>
      <c r="L1310" s="31">
        <v>5808.8416044614596</v>
      </c>
    </row>
    <row r="1311" spans="1:12" ht="14.25">
      <c r="A1311" s="33">
        <v>36692</v>
      </c>
      <c r="B1311" s="37">
        <v>1942.29</v>
      </c>
      <c r="C1311" s="31">
        <v>53.427347205521102</v>
      </c>
      <c r="D1311" s="31">
        <v>4.8745122502885003</v>
      </c>
      <c r="E1311" s="31" t="e">
        <f>COUNTIF(#REF!,"&lt;"&amp;C1311)/COUNTA(#REF!)</f>
        <v>#REF!</v>
      </c>
      <c r="F1311" s="31">
        <v>33.946803547799199</v>
      </c>
      <c r="G1311" s="31">
        <v>4.9748925214387798</v>
      </c>
      <c r="H1311" s="31">
        <v>0.182024422392495</v>
      </c>
      <c r="I1311" s="31">
        <v>2.3915598269301701</v>
      </c>
      <c r="J1311" s="31">
        <v>7.6111172441855199</v>
      </c>
      <c r="K1311" s="31">
        <v>23647.834707452701</v>
      </c>
      <c r="L1311" s="31">
        <v>5861.4615410309398</v>
      </c>
    </row>
    <row r="1312" spans="1:12" ht="14.25">
      <c r="A1312" s="33">
        <v>36693</v>
      </c>
      <c r="B1312" s="37">
        <v>1926.94</v>
      </c>
      <c r="C1312" s="31">
        <v>53.015920208614901</v>
      </c>
      <c r="D1312" s="31">
        <v>4.8357614622102902</v>
      </c>
      <c r="E1312" s="31" t="e">
        <f>COUNTIF(#REF!,"&lt;"&amp;C1312)/COUNTA(#REF!)</f>
        <v>#REF!</v>
      </c>
      <c r="F1312" s="31">
        <v>33.677001406106299</v>
      </c>
      <c r="G1312" s="31">
        <v>4.9335440722090098</v>
      </c>
      <c r="H1312" s="31">
        <v>0.181880640651989</v>
      </c>
      <c r="I1312" s="31">
        <v>2.3896707252924698</v>
      </c>
      <c r="J1312" s="31">
        <v>7.6111172441855199</v>
      </c>
      <c r="K1312" s="31">
        <v>23457.7218846912</v>
      </c>
      <c r="L1312" s="31">
        <v>5819.5110408821993</v>
      </c>
    </row>
    <row r="1313" spans="1:12" ht="14.25">
      <c r="A1313" s="33">
        <v>36696</v>
      </c>
      <c r="B1313" s="37">
        <v>1915.21</v>
      </c>
      <c r="C1313" s="31">
        <v>52.688831687525301</v>
      </c>
      <c r="D1313" s="31">
        <v>4.8029929535439004</v>
      </c>
      <c r="E1313" s="31" t="e">
        <f>COUNTIF(#REF!,"&lt;"&amp;C1313)/COUNTA(#REF!)</f>
        <v>#REF!</v>
      </c>
      <c r="F1313" s="31">
        <v>33.444841455045101</v>
      </c>
      <c r="G1313" s="31">
        <v>4.8984963842539901</v>
      </c>
      <c r="H1313" s="31">
        <v>0.18168949912651999</v>
      </c>
      <c r="I1313" s="31">
        <v>2.3871593788063299</v>
      </c>
      <c r="J1313" s="31">
        <v>7.6111172441855199</v>
      </c>
      <c r="K1313" s="31">
        <v>23296.371849724903</v>
      </c>
      <c r="L1313" s="31">
        <v>5786.0869162318995</v>
      </c>
    </row>
    <row r="1314" spans="1:12" ht="14.25">
      <c r="A1314" s="33">
        <v>36697</v>
      </c>
      <c r="B1314" s="37">
        <v>1895.35</v>
      </c>
      <c r="C1314" s="31">
        <v>52.125102686645803</v>
      </c>
      <c r="D1314" s="31">
        <v>4.7522204691402097</v>
      </c>
      <c r="E1314" s="31" t="e">
        <f>COUNTIF(#REF!,"&lt;"&amp;C1314)/COUNTA(#REF!)</f>
        <v>#REF!</v>
      </c>
      <c r="F1314" s="31">
        <v>33.1105632371534</v>
      </c>
      <c r="G1314" s="31">
        <v>4.8473234882254399</v>
      </c>
      <c r="H1314" s="31">
        <v>0.18152215108790001</v>
      </c>
      <c r="I1314" s="31">
        <v>2.3849606472239402</v>
      </c>
      <c r="J1314" s="31">
        <v>7.6111172441855199</v>
      </c>
      <c r="K1314" s="31">
        <v>23049.3632656968</v>
      </c>
      <c r="L1314" s="31">
        <v>5742.3116263022994</v>
      </c>
    </row>
    <row r="1315" spans="1:12" ht="14.25">
      <c r="A1315" s="33">
        <v>36698</v>
      </c>
      <c r="B1315" s="37">
        <v>1913.13</v>
      </c>
      <c r="C1315" s="31">
        <v>52.620890427379003</v>
      </c>
      <c r="D1315" s="31">
        <v>4.7967037062711801</v>
      </c>
      <c r="E1315" s="31" t="e">
        <f>COUNTIF(#REF!,"&lt;"&amp;C1315)/COUNTA(#REF!)</f>
        <v>#REF!</v>
      </c>
      <c r="F1315" s="31">
        <v>33.441494178508499</v>
      </c>
      <c r="G1315" s="31">
        <v>4.8932382163290598</v>
      </c>
      <c r="H1315" s="31">
        <v>0.18152215108790001</v>
      </c>
      <c r="I1315" s="31">
        <v>2.3849606472239402</v>
      </c>
      <c r="J1315" s="31">
        <v>7.6111172441855199</v>
      </c>
      <c r="K1315" s="31">
        <v>23265.746051964601</v>
      </c>
      <c r="L1315" s="31">
        <v>5806.5685839811595</v>
      </c>
    </row>
    <row r="1316" spans="1:12" ht="14.25">
      <c r="A1316" s="33">
        <v>36699</v>
      </c>
      <c r="B1316" s="37">
        <v>1913.9</v>
      </c>
      <c r="C1316" s="31">
        <v>52.650316433548099</v>
      </c>
      <c r="D1316" s="31">
        <v>4.80256516030623</v>
      </c>
      <c r="E1316" s="31" t="e">
        <f>COUNTIF(#REF!,"&lt;"&amp;C1316)/COUNTA(#REF!)</f>
        <v>#REF!</v>
      </c>
      <c r="F1316" s="31">
        <v>33.475214168367302</v>
      </c>
      <c r="G1316" s="31">
        <v>4.8978421228041897</v>
      </c>
      <c r="H1316" s="31">
        <v>0.18153754450756299</v>
      </c>
      <c r="I1316" s="31">
        <v>2.38384454930112</v>
      </c>
      <c r="J1316" s="31">
        <v>7.6153264507446305</v>
      </c>
      <c r="K1316" s="31">
        <v>23300.698085110296</v>
      </c>
      <c r="L1316" s="31">
        <v>5827.8075949189406</v>
      </c>
    </row>
    <row r="1317" spans="1:12" ht="14.25">
      <c r="A1317" s="33">
        <v>36700</v>
      </c>
      <c r="B1317" s="37">
        <v>1939.63</v>
      </c>
      <c r="C1317" s="31">
        <v>53.377724077506997</v>
      </c>
      <c r="D1317" s="31">
        <v>4.8676253825798996</v>
      </c>
      <c r="E1317" s="31" t="e">
        <f>COUNTIF(#REF!,"&lt;"&amp;C1317)/COUNTA(#REF!)</f>
        <v>#REF!</v>
      </c>
      <c r="F1317" s="31">
        <v>33.908493204343102</v>
      </c>
      <c r="G1317" s="31">
        <v>4.9634374544586999</v>
      </c>
      <c r="H1317" s="31">
        <v>0.181399773525452</v>
      </c>
      <c r="I1317" s="31">
        <v>2.38203542157689</v>
      </c>
      <c r="J1317" s="31">
        <v>7.6153264507446305</v>
      </c>
      <c r="K1317" s="31">
        <v>23613.812189437202</v>
      </c>
      <c r="L1317" s="31">
        <v>5911.0486051297403</v>
      </c>
    </row>
    <row r="1318" spans="1:12" ht="14.25">
      <c r="A1318" s="33">
        <v>36703</v>
      </c>
      <c r="B1318" s="37">
        <v>1948.64</v>
      </c>
      <c r="C1318" s="31">
        <v>53.672226617862201</v>
      </c>
      <c r="D1318" s="31">
        <v>4.8903581131817999</v>
      </c>
      <c r="E1318" s="31" t="e">
        <f>COUNTIF(#REF!,"&lt;"&amp;C1318)/COUNTA(#REF!)</f>
        <v>#REF!</v>
      </c>
      <c r="F1318" s="31">
        <v>34.100661418611203</v>
      </c>
      <c r="G1318" s="31">
        <v>4.9823684379955004</v>
      </c>
      <c r="H1318" s="31">
        <v>0.18127169274236701</v>
      </c>
      <c r="I1318" s="31">
        <v>2.3803535398622602</v>
      </c>
      <c r="J1318" s="31">
        <v>7.6153264507446305</v>
      </c>
      <c r="K1318" s="31">
        <v>23719.6995000061</v>
      </c>
      <c r="L1318" s="31">
        <v>5934.7757176220202</v>
      </c>
    </row>
    <row r="1319" spans="1:12" ht="14.25">
      <c r="A1319" s="33">
        <v>36704</v>
      </c>
      <c r="B1319" s="37">
        <v>1942.9</v>
      </c>
      <c r="C1319" s="31">
        <v>53.5288913421752</v>
      </c>
      <c r="D1319" s="31">
        <v>4.8775537508230302</v>
      </c>
      <c r="E1319" s="31" t="e">
        <f>COUNTIF(#REF!,"&lt;"&amp;C1319)/COUNTA(#REF!)</f>
        <v>#REF!</v>
      </c>
      <c r="F1319" s="31">
        <v>33.984298834216297</v>
      </c>
      <c r="G1319" s="31">
        <v>4.9675219539044102</v>
      </c>
      <c r="H1319" s="31">
        <v>0.18127169274236701</v>
      </c>
      <c r="I1319" s="31">
        <v>2.3803535398622602</v>
      </c>
      <c r="J1319" s="31">
        <v>7.6153264507446305</v>
      </c>
      <c r="K1319" s="31">
        <v>23656.595361752003</v>
      </c>
      <c r="L1319" s="31">
        <v>5904.6407786168002</v>
      </c>
    </row>
    <row r="1320" spans="1:12" ht="14.25">
      <c r="A1320" s="33">
        <v>36705</v>
      </c>
      <c r="B1320" s="37">
        <v>1947.48</v>
      </c>
      <c r="C1320" s="31">
        <v>53.666630937844999</v>
      </c>
      <c r="D1320" s="31">
        <v>4.8919563241070696</v>
      </c>
      <c r="E1320" s="31" t="e">
        <f>COUNTIF(#REF!,"&lt;"&amp;C1320)/COUNTA(#REF!)</f>
        <v>#REF!</v>
      </c>
      <c r="F1320" s="31">
        <v>34.103373034736698</v>
      </c>
      <c r="G1320" s="31">
        <v>4.98336719564983</v>
      </c>
      <c r="H1320" s="31">
        <v>0.18128763150386001</v>
      </c>
      <c r="I1320" s="31">
        <v>2.3789848615646201</v>
      </c>
      <c r="J1320" s="31">
        <v>7.6203776843131994</v>
      </c>
      <c r="K1320" s="31">
        <v>23733.061795518199</v>
      </c>
      <c r="L1320" s="31">
        <v>5932.4197717417201</v>
      </c>
    </row>
    <row r="1321" spans="1:12" ht="14.25">
      <c r="A1321" s="33">
        <v>36706</v>
      </c>
      <c r="B1321" s="37">
        <v>1937.26</v>
      </c>
      <c r="C1321" s="31">
        <v>53.4373027289109</v>
      </c>
      <c r="D1321" s="31">
        <v>4.8694824638740197</v>
      </c>
      <c r="E1321" s="31" t="e">
        <f>COUNTIF(#REF!,"&lt;"&amp;C1321)/COUNTA(#REF!)</f>
        <v>#REF!</v>
      </c>
      <c r="F1321" s="31">
        <v>33.946105848639903</v>
      </c>
      <c r="G1321" s="31">
        <v>4.95934201787981</v>
      </c>
      <c r="H1321" s="31">
        <v>0.18124282836597599</v>
      </c>
      <c r="I1321" s="31">
        <v>2.3783969230169499</v>
      </c>
      <c r="J1321" s="31">
        <v>7.6203776843131994</v>
      </c>
      <c r="K1321" s="31">
        <v>23624.230081183301</v>
      </c>
      <c r="L1321" s="31">
        <v>5903.4700056535594</v>
      </c>
    </row>
    <row r="1322" spans="1:12" ht="14.25">
      <c r="A1322" s="33">
        <v>36707</v>
      </c>
      <c r="B1322" s="37">
        <v>1928.11</v>
      </c>
      <c r="C1322" s="31">
        <v>53.216114850394</v>
      </c>
      <c r="D1322" s="31">
        <v>4.4921502124855701</v>
      </c>
      <c r="E1322" s="31" t="e">
        <f>COUNTIF(#REF!,"&lt;"&amp;C1322)/COUNTA(#REF!)</f>
        <v>#REF!</v>
      </c>
      <c r="F1322" s="31">
        <v>33.956655323706997</v>
      </c>
      <c r="G1322" s="31">
        <v>4.9416665285108801</v>
      </c>
      <c r="H1322" s="31">
        <v>0.181529264280302</v>
      </c>
      <c r="I1322" s="31">
        <v>2.56901130521045</v>
      </c>
      <c r="J1322" s="31">
        <v>7.0661138747083703</v>
      </c>
      <c r="K1322" s="31">
        <v>23597.092898888997</v>
      </c>
      <c r="L1322" s="31">
        <v>5893.1614061709597</v>
      </c>
    </row>
    <row r="1323" spans="1:12" ht="14.25">
      <c r="A1323" s="33">
        <v>36710</v>
      </c>
      <c r="B1323" s="37">
        <v>1895.64</v>
      </c>
      <c r="C1323" s="31">
        <v>52.2859230692357</v>
      </c>
      <c r="D1323" s="31">
        <v>4.4146975912735202</v>
      </c>
      <c r="E1323" s="31" t="e">
        <f>COUNTIF(#REF!,"&lt;"&amp;C1323)/COUNTA(#REF!)</f>
        <v>#REF!</v>
      </c>
      <c r="F1323" s="31">
        <v>33.368144615177897</v>
      </c>
      <c r="G1323" s="31">
        <v>4.8573182966899102</v>
      </c>
      <c r="H1323" s="31">
        <v>0.18135602187421701</v>
      </c>
      <c r="I1323" s="31">
        <v>2.56655956994044</v>
      </c>
      <c r="J1323" s="31">
        <v>7.0661138747083703</v>
      </c>
      <c r="K1323" s="31">
        <v>23189.640899852799</v>
      </c>
      <c r="L1323" s="31">
        <v>5835.9854137947204</v>
      </c>
    </row>
    <row r="1324" spans="1:12" ht="14.25">
      <c r="A1324" s="33">
        <v>36711</v>
      </c>
      <c r="B1324" s="37">
        <v>1907.93</v>
      </c>
      <c r="C1324" s="31">
        <v>52.628507204767999</v>
      </c>
      <c r="D1324" s="31">
        <v>4.4434875267687399</v>
      </c>
      <c r="E1324" s="31" t="e">
        <f>COUNTIF(#REF!,"&lt;"&amp;C1324)/COUNTA(#REF!)</f>
        <v>#REF!</v>
      </c>
      <c r="F1324" s="31">
        <v>33.593463828670799</v>
      </c>
      <c r="G1324" s="31">
        <v>4.8877270851997601</v>
      </c>
      <c r="H1324" s="31">
        <v>0.18131861596827301</v>
      </c>
      <c r="I1324" s="31">
        <v>2.56603019967261</v>
      </c>
      <c r="J1324" s="31">
        <v>7.0661138747083703</v>
      </c>
      <c r="K1324" s="31">
        <v>23340.694494743999</v>
      </c>
      <c r="L1324" s="31">
        <v>5867.53071401136</v>
      </c>
    </row>
    <row r="1325" spans="1:12" ht="14.25">
      <c r="A1325" s="33">
        <v>36712</v>
      </c>
      <c r="B1325" s="37">
        <v>1909.19</v>
      </c>
      <c r="C1325" s="31">
        <v>52.679627272853999</v>
      </c>
      <c r="D1325" s="31">
        <v>4.4467283914490201</v>
      </c>
      <c r="E1325" s="31" t="e">
        <f>COUNTIF(#REF!,"&lt;"&amp;C1325)/COUNTA(#REF!)</f>
        <v>#REF!</v>
      </c>
      <c r="F1325" s="31">
        <v>33.618226162097301</v>
      </c>
      <c r="G1325" s="31">
        <v>4.8908072867506398</v>
      </c>
      <c r="H1325" s="31">
        <v>0.18126396057823599</v>
      </c>
      <c r="I1325" s="31">
        <v>2.5652567138357498</v>
      </c>
      <c r="J1325" s="31">
        <v>7.0661138747083703</v>
      </c>
      <c r="K1325" s="31">
        <v>23358.956256731202</v>
      </c>
      <c r="L1325" s="31">
        <v>5873.0536285603002</v>
      </c>
    </row>
    <row r="1326" spans="1:12" ht="14.25">
      <c r="A1326" s="33">
        <v>36713</v>
      </c>
      <c r="B1326" s="37">
        <v>1902.55</v>
      </c>
      <c r="C1326" s="31">
        <v>52.575482588075403</v>
      </c>
      <c r="D1326" s="31">
        <v>4.4349035423520098</v>
      </c>
      <c r="E1326" s="31" t="e">
        <f>COUNTIF(#REF!,"&lt;"&amp;C1326)/COUNTA(#REF!)</f>
        <v>#REF!</v>
      </c>
      <c r="F1326" s="31">
        <v>33.657585089529299</v>
      </c>
      <c r="G1326" s="31">
        <v>4.8839728126656503</v>
      </c>
      <c r="H1326" s="31">
        <v>0.18146819095679101</v>
      </c>
      <c r="I1326" s="31">
        <v>2.5687604422091899</v>
      </c>
      <c r="J1326" s="31">
        <v>7.0644264048509093</v>
      </c>
      <c r="K1326" s="31">
        <v>23366.460398979198</v>
      </c>
      <c r="L1326" s="31">
        <v>5861.7581341355008</v>
      </c>
    </row>
    <row r="1327" spans="1:12" ht="14.25">
      <c r="A1327" s="33">
        <v>36714</v>
      </c>
      <c r="B1327" s="37">
        <v>1932.79</v>
      </c>
      <c r="C1327" s="31">
        <v>53.447440869919298</v>
      </c>
      <c r="D1327" s="31">
        <v>4.5064765042049899</v>
      </c>
      <c r="E1327" s="31" t="e">
        <f>COUNTIF(#REF!,"&lt;"&amp;C1327)/COUNTA(#REF!)</f>
        <v>#REF!</v>
      </c>
      <c r="F1327" s="31">
        <v>34.187772841901896</v>
      </c>
      <c r="G1327" s="31">
        <v>4.9593879554798201</v>
      </c>
      <c r="H1327" s="31">
        <v>0.181433819440493</v>
      </c>
      <c r="I1327" s="31">
        <v>2.5683509131492799</v>
      </c>
      <c r="J1327" s="31">
        <v>7.0642145709762598</v>
      </c>
      <c r="K1327" s="31">
        <v>23742.315033702402</v>
      </c>
      <c r="L1327" s="31">
        <v>5949.0824804410995</v>
      </c>
    </row>
    <row r="1328" spans="1:12" ht="14.25">
      <c r="A1328" s="33">
        <v>36717</v>
      </c>
      <c r="B1328" s="37">
        <v>1948.02</v>
      </c>
      <c r="C1328" s="31">
        <v>53.906598901858501</v>
      </c>
      <c r="D1328" s="31">
        <v>4.5438857489016504</v>
      </c>
      <c r="E1328" s="31" t="e">
        <f>COUNTIF(#REF!,"&lt;"&amp;C1328)/COUNTA(#REF!)</f>
        <v>#REF!</v>
      </c>
      <c r="F1328" s="31">
        <v>34.451858871589998</v>
      </c>
      <c r="G1328" s="31">
        <v>4.9989096643560798</v>
      </c>
      <c r="H1328" s="31">
        <v>0.181433819440493</v>
      </c>
      <c r="I1328" s="31">
        <v>2.5683509131492799</v>
      </c>
      <c r="J1328" s="31">
        <v>7.0642145709762598</v>
      </c>
      <c r="K1328" s="31">
        <v>23937.800395113198</v>
      </c>
      <c r="L1328" s="31">
        <v>5998.4660747445605</v>
      </c>
    </row>
    <row r="1329" spans="1:12" ht="14.25">
      <c r="A1329" s="33">
        <v>36718</v>
      </c>
      <c r="B1329" s="37">
        <v>1960.54</v>
      </c>
      <c r="C1329" s="31">
        <v>54.2075528399129</v>
      </c>
      <c r="D1329" s="31">
        <v>4.5718831508987403</v>
      </c>
      <c r="E1329" s="31" t="e">
        <f>COUNTIF(#REF!,"&lt;"&amp;C1329)/COUNTA(#REF!)</f>
        <v>#REF!</v>
      </c>
      <c r="F1329" s="31">
        <v>34.573200154585102</v>
      </c>
      <c r="G1329" s="31">
        <v>5.0294119171584004</v>
      </c>
      <c r="H1329" s="31">
        <v>0.181552153217617</v>
      </c>
      <c r="I1329" s="31">
        <v>2.5683509131492799</v>
      </c>
      <c r="J1329" s="31">
        <v>7.0688219545124591</v>
      </c>
      <c r="K1329" s="31">
        <v>24085.031802158701</v>
      </c>
      <c r="L1329" s="31">
        <v>6044.9809225827003</v>
      </c>
    </row>
    <row r="1330" spans="1:12" ht="14.25">
      <c r="A1330" s="33">
        <v>36719</v>
      </c>
      <c r="B1330" s="37">
        <v>1973.37</v>
      </c>
      <c r="C1330" s="31">
        <v>54.631422491492998</v>
      </c>
      <c r="D1330" s="31">
        <v>4.6102584211797701</v>
      </c>
      <c r="E1330" s="31" t="e">
        <f>COUNTIF(#REF!,"&lt;"&amp;C1330)/COUNTA(#REF!)</f>
        <v>#REF!</v>
      </c>
      <c r="F1330" s="31">
        <v>34.7356021094648</v>
      </c>
      <c r="G1330" s="31">
        <v>5.0520853670621397</v>
      </c>
      <c r="H1330" s="31">
        <v>0.18149759124838899</v>
      </c>
      <c r="I1330" s="31">
        <v>2.5652282237625599</v>
      </c>
      <c r="J1330" s="31">
        <v>7.0752999505898497</v>
      </c>
      <c r="K1330" s="31">
        <v>24325.518733295499</v>
      </c>
      <c r="L1330" s="31">
        <v>6090.5557623302602</v>
      </c>
    </row>
    <row r="1331" spans="1:12" ht="14.25">
      <c r="A1331" s="33">
        <v>36720</v>
      </c>
      <c r="B1331" s="37">
        <v>1979.2</v>
      </c>
      <c r="C1331" s="31">
        <v>54.791545376362599</v>
      </c>
      <c r="D1331" s="31">
        <v>4.6232070223223003</v>
      </c>
      <c r="E1331" s="31" t="e">
        <f>COUNTIF(#REF!,"&lt;"&amp;C1331)/COUNTA(#REF!)</f>
        <v>#REF!</v>
      </c>
      <c r="F1331" s="31">
        <v>34.827949495516897</v>
      </c>
      <c r="G1331" s="31">
        <v>5.0696456632093403</v>
      </c>
      <c r="H1331" s="31">
        <v>0.18138653584624301</v>
      </c>
      <c r="I1331" s="31">
        <v>2.5636586026451198</v>
      </c>
      <c r="J1331" s="31">
        <v>7.0752999505898497</v>
      </c>
      <c r="K1331" s="31">
        <v>24395.3678428434</v>
      </c>
      <c r="L1331" s="31">
        <v>6111.5955127650195</v>
      </c>
    </row>
    <row r="1332" spans="1:12" ht="14.25">
      <c r="A1332" s="33">
        <v>36721</v>
      </c>
      <c r="B1332" s="37">
        <v>1987.19</v>
      </c>
      <c r="C1332" s="31">
        <v>55.0670630588397</v>
      </c>
      <c r="D1332" s="31">
        <v>4.6450256846356099</v>
      </c>
      <c r="E1332" s="31" t="e">
        <f>COUNTIF(#REF!,"&lt;"&amp;C1332)/COUNTA(#REF!)</f>
        <v>#REF!</v>
      </c>
      <c r="F1332" s="31">
        <v>34.996301037842201</v>
      </c>
      <c r="G1332" s="31">
        <v>5.0922100870570999</v>
      </c>
      <c r="H1332" s="31">
        <v>0.181251839127343</v>
      </c>
      <c r="I1332" s="31">
        <v>2.5617548428068</v>
      </c>
      <c r="J1332" s="31">
        <v>7.0752999505898497</v>
      </c>
      <c r="K1332" s="31">
        <v>24509.610663178399</v>
      </c>
      <c r="L1332" s="31">
        <v>6142.6781660058996</v>
      </c>
    </row>
    <row r="1333" spans="1:12" ht="14.25">
      <c r="A1333" s="33">
        <v>36724</v>
      </c>
      <c r="B1333" s="37">
        <v>1982.48</v>
      </c>
      <c r="C1333" s="31">
        <v>54.782918018523802</v>
      </c>
      <c r="D1333" s="31">
        <v>4.6415856582868402</v>
      </c>
      <c r="E1333" s="31" t="e">
        <f>COUNTIF(#REF!,"&lt;"&amp;C1333)/COUNTA(#REF!)</f>
        <v>#REF!</v>
      </c>
      <c r="F1333" s="31">
        <v>34.9216938689787</v>
      </c>
      <c r="G1333" s="31">
        <v>5.07631745987534</v>
      </c>
      <c r="H1333" s="31">
        <v>0.182041994309176</v>
      </c>
      <c r="I1333" s="31">
        <v>2.56004876963723</v>
      </c>
      <c r="J1333" s="31">
        <v>7.1108799358916901</v>
      </c>
      <c r="K1333" s="31">
        <v>24492.391756810801</v>
      </c>
      <c r="L1333" s="31">
        <v>6124.6658943392204</v>
      </c>
    </row>
    <row r="1334" spans="1:12" ht="14.25">
      <c r="A1334" s="33">
        <v>36725</v>
      </c>
      <c r="B1334" s="37">
        <v>1993.99</v>
      </c>
      <c r="C1334" s="31">
        <v>54.950900371179799</v>
      </c>
      <c r="D1334" s="31">
        <v>4.6692224609885802</v>
      </c>
      <c r="E1334" s="31" t="e">
        <f>COUNTIF(#REF!,"&lt;"&amp;C1334)/COUNTA(#REF!)</f>
        <v>#REF!</v>
      </c>
      <c r="F1334" s="31">
        <v>35.387936840661098</v>
      </c>
      <c r="G1334" s="31">
        <v>5.1045481018824397</v>
      </c>
      <c r="H1334" s="31">
        <v>0.182492673494772</v>
      </c>
      <c r="I1334" s="31">
        <v>2.5584597204439099</v>
      </c>
      <c r="J1334" s="31">
        <v>7.1329117295271898</v>
      </c>
      <c r="K1334" s="31">
        <v>24638.452068432402</v>
      </c>
      <c r="L1334" s="31">
        <v>6163.2207326604203</v>
      </c>
    </row>
    <row r="1335" spans="1:12" ht="14.25">
      <c r="A1335" s="33">
        <v>36726</v>
      </c>
      <c r="B1335" s="37">
        <v>1998.43</v>
      </c>
      <c r="C1335" s="31">
        <v>55.152896695613201</v>
      </c>
      <c r="D1335" s="31">
        <v>4.68395277554683</v>
      </c>
      <c r="E1335" s="31" t="e">
        <f>COUNTIF(#REF!,"&lt;"&amp;C1335)/COUNTA(#REF!)</f>
        <v>#REF!</v>
      </c>
      <c r="F1335" s="31">
        <v>35.435872533115599</v>
      </c>
      <c r="G1335" s="31">
        <v>5.1161398542636203</v>
      </c>
      <c r="H1335" s="31">
        <v>0.182153183826157</v>
      </c>
      <c r="I1335" s="31">
        <v>2.5557027275361901</v>
      </c>
      <c r="J1335" s="31">
        <v>7.1273228245039402</v>
      </c>
      <c r="K1335" s="31">
        <v>24728.891546869301</v>
      </c>
      <c r="L1335" s="31">
        <v>6178.5485244460397</v>
      </c>
    </row>
    <row r="1336" spans="1:12" ht="14.25">
      <c r="A1336" s="33">
        <v>36727</v>
      </c>
      <c r="B1336" s="37">
        <v>1991.56</v>
      </c>
      <c r="C1336" s="31">
        <v>54.834467388827399</v>
      </c>
      <c r="D1336" s="31">
        <v>4.6769644082387103</v>
      </c>
      <c r="E1336" s="31" t="e">
        <f>COUNTIF(#REF!,"&lt;"&amp;C1336)/COUNTA(#REF!)</f>
        <v>#REF!</v>
      </c>
      <c r="F1336" s="31">
        <v>35.369478006852503</v>
      </c>
      <c r="G1336" s="31">
        <v>5.1278119873246597</v>
      </c>
      <c r="H1336" s="31">
        <v>0.183131937125695</v>
      </c>
      <c r="I1336" s="31">
        <v>2.55745885502155</v>
      </c>
      <c r="J1336" s="31">
        <v>7.1606992529368405</v>
      </c>
      <c r="K1336" s="31">
        <v>24738.231786086402</v>
      </c>
      <c r="L1336" s="31">
        <v>6187.35116863436</v>
      </c>
    </row>
    <row r="1337" spans="1:12" ht="14.25">
      <c r="A1337" s="33">
        <v>36728</v>
      </c>
      <c r="B1337" s="37">
        <v>1996.34</v>
      </c>
      <c r="C1337" s="31">
        <v>54.890038592118202</v>
      </c>
      <c r="D1337" s="31">
        <v>4.6898242860603601</v>
      </c>
      <c r="E1337" s="31" t="e">
        <f>COUNTIF(#REF!,"&lt;"&amp;C1337)/COUNTA(#REF!)</f>
        <v>#REF!</v>
      </c>
      <c r="F1337" s="31">
        <v>35.715674268171902</v>
      </c>
      <c r="G1337" s="31">
        <v>5.1371416791607301</v>
      </c>
      <c r="H1337" s="31">
        <v>0.18341165850528399</v>
      </c>
      <c r="I1337" s="31">
        <v>2.5563940132608098</v>
      </c>
      <c r="J1337" s="31">
        <v>7.1746240037283302</v>
      </c>
      <c r="K1337" s="31">
        <v>24808.954613645201</v>
      </c>
      <c r="L1337" s="31">
        <v>6201.2364140254003</v>
      </c>
    </row>
    <row r="1338" spans="1:12" ht="14.25">
      <c r="A1338" s="33">
        <v>36731</v>
      </c>
      <c r="B1338" s="37">
        <v>1989.24</v>
      </c>
      <c r="C1338" s="31">
        <v>54.640552488184497</v>
      </c>
      <c r="D1338" s="31">
        <v>4.6749037922122199</v>
      </c>
      <c r="E1338" s="31" t="e">
        <f>COUNTIF(#REF!,"&lt;"&amp;C1338)/COUNTA(#REF!)</f>
        <v>#REF!</v>
      </c>
      <c r="F1338" s="31">
        <v>35.540656402313097</v>
      </c>
      <c r="G1338" s="31">
        <v>5.1158294854172901</v>
      </c>
      <c r="H1338" s="31">
        <v>0.18352599112155801</v>
      </c>
      <c r="I1338" s="31">
        <v>2.5542264107308301</v>
      </c>
      <c r="J1338" s="31">
        <v>7.1851888442828598</v>
      </c>
      <c r="K1338" s="31">
        <v>24730.9452054143</v>
      </c>
      <c r="L1338" s="31">
        <v>6175.6688092028007</v>
      </c>
    </row>
    <row r="1339" spans="1:12" ht="14.25">
      <c r="A1339" s="33">
        <v>36732</v>
      </c>
      <c r="B1339" s="37">
        <v>1996.58</v>
      </c>
      <c r="C1339" s="31">
        <v>54.4254693852805</v>
      </c>
      <c r="D1339" s="31">
        <v>4.7082931374965797</v>
      </c>
      <c r="E1339" s="31" t="e">
        <f>COUNTIF(#REF!,"&lt;"&amp;C1339)/COUNTA(#REF!)</f>
        <v>#REF!</v>
      </c>
      <c r="F1339" s="31">
        <v>35.369808022053697</v>
      </c>
      <c r="G1339" s="31">
        <v>5.0955923446636202</v>
      </c>
      <c r="H1339" s="31">
        <v>0.18303722842980999</v>
      </c>
      <c r="I1339" s="31">
        <v>2.5491190752700099</v>
      </c>
      <c r="J1339" s="31">
        <v>7.1804110763410396</v>
      </c>
      <c r="K1339" s="31">
        <v>24951.5247557775</v>
      </c>
      <c r="L1339" s="31">
        <v>6222.6134994373397</v>
      </c>
    </row>
    <row r="1340" spans="1:12" ht="14.25">
      <c r="A1340" s="33">
        <v>36733</v>
      </c>
      <c r="B1340" s="37">
        <v>2012.32</v>
      </c>
      <c r="C1340" s="31">
        <v>54.617732766546602</v>
      </c>
      <c r="D1340" s="31">
        <v>4.7469887020708104</v>
      </c>
      <c r="E1340" s="31" t="e">
        <f>COUNTIF(#REF!,"&lt;"&amp;C1340)/COUNTA(#REF!)</f>
        <v>#REF!</v>
      </c>
      <c r="F1340" s="31">
        <v>35.866144776791401</v>
      </c>
      <c r="G1340" s="31">
        <v>5.1301802244871597</v>
      </c>
      <c r="H1340" s="31">
        <v>0.183796227680674</v>
      </c>
      <c r="I1340" s="31">
        <v>2.5491190752700099</v>
      </c>
      <c r="J1340" s="31">
        <v>7.2101860389242791</v>
      </c>
      <c r="K1340" s="31">
        <v>25156.417816794903</v>
      </c>
      <c r="L1340" s="31">
        <v>6273.7872843944206</v>
      </c>
    </row>
    <row r="1341" spans="1:12" ht="14.25">
      <c r="A1341" s="33">
        <v>36734</v>
      </c>
      <c r="B1341" s="37">
        <v>2012.35</v>
      </c>
      <c r="C1341" s="31">
        <v>54.528799591542601</v>
      </c>
      <c r="D1341" s="31">
        <v>4.7492694097336496</v>
      </c>
      <c r="E1341" s="31" t="e">
        <f>COUNTIF(#REF!,"&lt;"&amp;C1341)/COUNTA(#REF!)</f>
        <v>#REF!</v>
      </c>
      <c r="F1341" s="31">
        <v>36.159085360115</v>
      </c>
      <c r="G1341" s="31">
        <v>5.1242214811579299</v>
      </c>
      <c r="H1341" s="31">
        <v>0.18403731699134801</v>
      </c>
      <c r="I1341" s="31">
        <v>2.5480786517919598</v>
      </c>
      <c r="J1341" s="31">
        <v>7.2225916912699102</v>
      </c>
      <c r="K1341" s="31">
        <v>25170.810190581698</v>
      </c>
      <c r="L1341" s="31">
        <v>6276.4541725315003</v>
      </c>
    </row>
    <row r="1342" spans="1:12" ht="14.25">
      <c r="A1342" s="33">
        <v>36735</v>
      </c>
      <c r="B1342" s="37">
        <v>2012.79</v>
      </c>
      <c r="C1342" s="31">
        <v>54.443754482053997</v>
      </c>
      <c r="D1342" s="31">
        <v>4.7498495504076796</v>
      </c>
      <c r="E1342" s="31" t="e">
        <f>COUNTIF(#REF!,"&lt;"&amp;C1342)/COUNTA(#REF!)</f>
        <v>#REF!</v>
      </c>
      <c r="F1342" s="31">
        <v>35.906083841639798</v>
      </c>
      <c r="G1342" s="31">
        <v>5.1065055698131001</v>
      </c>
      <c r="H1342" s="31">
        <v>0.18416687117566199</v>
      </c>
      <c r="I1342" s="31">
        <v>2.5447557667533101</v>
      </c>
      <c r="J1342" s="31">
        <v>7.2371138158625099</v>
      </c>
      <c r="K1342" s="31">
        <v>25185.359777063102</v>
      </c>
      <c r="L1342" s="31">
        <v>6290.1419898010599</v>
      </c>
    </row>
    <row r="1343" spans="1:12" ht="14.25">
      <c r="A1343" s="33">
        <v>36738</v>
      </c>
      <c r="B1343" s="37">
        <v>2023.54</v>
      </c>
      <c r="C1343" s="31">
        <v>54.385631180353002</v>
      </c>
      <c r="D1343" s="31">
        <v>4.7823496736059496</v>
      </c>
      <c r="E1343" s="31" t="e">
        <f>COUNTIF(#REF!,"&lt;"&amp;C1343)/COUNTA(#REF!)</f>
        <v>#REF!</v>
      </c>
      <c r="F1343" s="31">
        <v>36.816007700713698</v>
      </c>
      <c r="G1343" s="31">
        <v>5.1115633779539298</v>
      </c>
      <c r="H1343" s="31">
        <v>0.18415901640558199</v>
      </c>
      <c r="I1343" s="31">
        <v>2.5416770544861098</v>
      </c>
      <c r="J1343" s="31">
        <v>7.24557103273753</v>
      </c>
      <c r="K1343" s="31">
        <v>25375.0886432773</v>
      </c>
      <c r="L1343" s="31">
        <v>6344.4685594991797</v>
      </c>
    </row>
    <row r="1344" spans="1:12" ht="14.25">
      <c r="A1344" s="33">
        <v>36739</v>
      </c>
      <c r="B1344" s="37">
        <v>2028.15</v>
      </c>
      <c r="C1344" s="31">
        <v>54.349906690615903</v>
      </c>
      <c r="D1344" s="31">
        <v>4.7911977763557303</v>
      </c>
      <c r="E1344" s="31" t="e">
        <f>COUNTIF(#REF!,"&lt;"&amp;C1344)/COUNTA(#REF!)</f>
        <v>#REF!</v>
      </c>
      <c r="F1344" s="31">
        <v>38.473287791169199</v>
      </c>
      <c r="G1344" s="31">
        <v>5.1036844557635304</v>
      </c>
      <c r="H1344" s="31">
        <v>0.18339382604374299</v>
      </c>
      <c r="I1344" s="31">
        <v>2.5416770544861098</v>
      </c>
      <c r="J1344" s="31">
        <v>7.2154653054781095</v>
      </c>
      <c r="K1344" s="31">
        <v>25421.3162316462</v>
      </c>
      <c r="L1344" s="31">
        <v>6372.0458766940001</v>
      </c>
    </row>
    <row r="1345" spans="1:12" ht="14.25">
      <c r="A1345" s="33">
        <v>36740</v>
      </c>
      <c r="B1345" s="37">
        <v>2030.68</v>
      </c>
      <c r="C1345" s="31">
        <v>54.3163335917517</v>
      </c>
      <c r="D1345" s="31">
        <v>4.7978197889324097</v>
      </c>
      <c r="E1345" s="31" t="e">
        <f>COUNTIF(#REF!,"&lt;"&amp;C1345)/COUNTA(#REF!)</f>
        <v>#REF!</v>
      </c>
      <c r="F1345" s="31">
        <v>38.838169381984201</v>
      </c>
      <c r="G1345" s="31">
        <v>5.0965071303401404</v>
      </c>
      <c r="H1345" s="31">
        <v>0.183796331011223</v>
      </c>
      <c r="I1345" s="31">
        <v>2.5416770544861098</v>
      </c>
      <c r="J1345" s="31">
        <v>7.2313015017709699</v>
      </c>
      <c r="K1345" s="31">
        <v>25456.990519085201</v>
      </c>
      <c r="L1345" s="31">
        <v>6373.3245386982608</v>
      </c>
    </row>
    <row r="1346" spans="1:12" ht="14.25">
      <c r="A1346" s="33">
        <v>36741</v>
      </c>
      <c r="B1346" s="37">
        <v>2036.3</v>
      </c>
      <c r="C1346" s="31">
        <v>54.2599073873062</v>
      </c>
      <c r="D1346" s="31">
        <v>4.8138300334390998</v>
      </c>
      <c r="E1346" s="31" t="e">
        <f>COUNTIF(#REF!,"&lt;"&amp;C1346)/COUNTA(#REF!)</f>
        <v>#REF!</v>
      </c>
      <c r="F1346" s="31">
        <v>39.163968381455803</v>
      </c>
      <c r="G1346" s="31">
        <v>5.1137577102256699</v>
      </c>
      <c r="H1346" s="31">
        <v>0.18462246734672899</v>
      </c>
      <c r="I1346" s="31">
        <v>2.5416770544861098</v>
      </c>
      <c r="J1346" s="31">
        <v>7.2638050936041099</v>
      </c>
      <c r="K1346" s="31">
        <v>25542.355760930801</v>
      </c>
      <c r="L1346" s="31">
        <v>6386.9271574384993</v>
      </c>
    </row>
    <row r="1347" spans="1:12" ht="14.25">
      <c r="A1347" s="33">
        <v>36742</v>
      </c>
      <c r="B1347" s="37">
        <v>2026.36</v>
      </c>
      <c r="C1347" s="31">
        <v>53.913719284059702</v>
      </c>
      <c r="D1347" s="31">
        <v>4.7877918762983196</v>
      </c>
      <c r="E1347" s="31" t="e">
        <f>COUNTIF(#REF!,"&lt;"&amp;C1347)/COUNTA(#REF!)</f>
        <v>#REF!</v>
      </c>
      <c r="F1347" s="31">
        <v>38.958428039811899</v>
      </c>
      <c r="G1347" s="31">
        <v>5.0813936675372799</v>
      </c>
      <c r="H1347" s="31">
        <v>0.184881007766454</v>
      </c>
      <c r="I1347" s="31">
        <v>2.5416770544861098</v>
      </c>
      <c r="J1347" s="31">
        <v>7.2739771341184198</v>
      </c>
      <c r="K1347" s="31">
        <v>25405.362154594102</v>
      </c>
      <c r="L1347" s="31">
        <v>6351.9160604180397</v>
      </c>
    </row>
    <row r="1348" spans="1:12" ht="14.25">
      <c r="A1348" s="33">
        <v>36745</v>
      </c>
      <c r="B1348" s="37">
        <v>2039.42</v>
      </c>
      <c r="C1348" s="31">
        <v>54.233977410145698</v>
      </c>
      <c r="D1348" s="31">
        <v>4.8228078451834104</v>
      </c>
      <c r="E1348" s="31" t="e">
        <f>COUNTIF(#REF!,"&lt;"&amp;C1348)/COUNTA(#REF!)</f>
        <v>#REF!</v>
      </c>
      <c r="F1348" s="31">
        <v>39.366281547469697</v>
      </c>
      <c r="G1348" s="31">
        <v>5.09715875307388</v>
      </c>
      <c r="H1348" s="31">
        <v>0.18509615961674</v>
      </c>
      <c r="I1348" s="31">
        <v>2.54138245127541</v>
      </c>
      <c r="J1348" s="31">
        <v>7.2832862886830991</v>
      </c>
      <c r="K1348" s="31">
        <v>25592.4463627369</v>
      </c>
      <c r="L1348" s="31">
        <v>6427.6695741527201</v>
      </c>
    </row>
    <row r="1349" spans="1:12" ht="14.25">
      <c r="A1349" s="33">
        <v>36746</v>
      </c>
      <c r="B1349" s="37">
        <v>2049.92</v>
      </c>
      <c r="C1349" s="31">
        <v>54.580808153372203</v>
      </c>
      <c r="D1349" s="31">
        <v>4.8492768394807904</v>
      </c>
      <c r="E1349" s="31" t="e">
        <f>COUNTIF(#REF!,"&lt;"&amp;C1349)/COUNTA(#REF!)</f>
        <v>#REF!</v>
      </c>
      <c r="F1349" s="31">
        <v>38.962000535205398</v>
      </c>
      <c r="G1349" s="31">
        <v>5.1271564762777997</v>
      </c>
      <c r="H1349" s="31">
        <v>0.18570813805290401</v>
      </c>
      <c r="I1349" s="31">
        <v>2.5403245240600598</v>
      </c>
      <c r="J1349" s="31">
        <v>7.3104100005339596</v>
      </c>
      <c r="K1349" s="31">
        <v>25734.9981515617</v>
      </c>
      <c r="L1349" s="31">
        <v>6466.7480500091397</v>
      </c>
    </row>
    <row r="1350" spans="1:12" ht="14.25">
      <c r="A1350" s="33">
        <v>36747</v>
      </c>
      <c r="B1350" s="37">
        <v>2061.1799999999998</v>
      </c>
      <c r="C1350" s="31">
        <v>55.030517992974097</v>
      </c>
      <c r="D1350" s="31">
        <v>4.8736556890762097</v>
      </c>
      <c r="E1350" s="31" t="e">
        <f>COUNTIF(#REF!,"&lt;"&amp;C1350)/COUNTA(#REF!)</f>
        <v>#REF!</v>
      </c>
      <c r="F1350" s="31">
        <v>39.029313400286902</v>
      </c>
      <c r="G1350" s="31">
        <v>5.1485230911386397</v>
      </c>
      <c r="H1350" s="31">
        <v>0.184783648522553</v>
      </c>
      <c r="I1350" s="31">
        <v>2.5403245240600598</v>
      </c>
      <c r="J1350" s="31">
        <v>7.2740174246408102</v>
      </c>
      <c r="K1350" s="31">
        <v>25866.067074729999</v>
      </c>
      <c r="L1350" s="31">
        <v>6512.3560269756799</v>
      </c>
    </row>
    <row r="1351" spans="1:12" ht="14.25">
      <c r="A1351" s="33">
        <v>36748</v>
      </c>
      <c r="B1351" s="37">
        <v>2065.94</v>
      </c>
      <c r="C1351" s="31">
        <v>54.172252131821502</v>
      </c>
      <c r="D1351" s="31">
        <v>4.8892476381207297</v>
      </c>
      <c r="E1351" s="31" t="e">
        <f>COUNTIF(#REF!,"&lt;"&amp;C1351)/COUNTA(#REF!)</f>
        <v>#REF!</v>
      </c>
      <c r="F1351" s="31">
        <v>38.986340515264402</v>
      </c>
      <c r="G1351" s="31">
        <v>5.1296791600628602</v>
      </c>
      <c r="H1351" s="31">
        <v>0.18867609186061399</v>
      </c>
      <c r="I1351" s="31">
        <v>2.5382958977582701</v>
      </c>
      <c r="J1351" s="31">
        <v>7.4331795606353808</v>
      </c>
      <c r="K1351" s="31">
        <v>25957.373893669199</v>
      </c>
      <c r="L1351" s="31">
        <v>6546.0748817961403</v>
      </c>
    </row>
    <row r="1352" spans="1:12" ht="14.25">
      <c r="A1352" s="33">
        <v>36749</v>
      </c>
      <c r="B1352" s="37">
        <v>2062.67</v>
      </c>
      <c r="C1352" s="31">
        <v>53.913038161040603</v>
      </c>
      <c r="D1352" s="31">
        <v>4.8851901398232398</v>
      </c>
      <c r="E1352" s="31" t="e">
        <f>COUNTIF(#REF!,"&lt;"&amp;C1352)/COUNTA(#REF!)</f>
        <v>#REF!</v>
      </c>
      <c r="F1352" s="31">
        <v>37.864831874500297</v>
      </c>
      <c r="G1352" s="31">
        <v>5.0823025528355004</v>
      </c>
      <c r="H1352" s="31">
        <v>0.18942503224906501</v>
      </c>
      <c r="I1352" s="31">
        <v>2.5365643079983302</v>
      </c>
      <c r="J1352" s="31">
        <v>7.4677796124374698</v>
      </c>
      <c r="K1352" s="31">
        <v>25935.277684045897</v>
      </c>
      <c r="L1352" s="31">
        <v>6531.9086835172402</v>
      </c>
    </row>
    <row r="1353" spans="1:12" ht="14.25">
      <c r="A1353" s="33">
        <v>36752</v>
      </c>
      <c r="B1353" s="37">
        <v>2076.3000000000002</v>
      </c>
      <c r="C1353" s="31">
        <v>54.185625146585899</v>
      </c>
      <c r="D1353" s="31">
        <v>4.9238993912691198</v>
      </c>
      <c r="E1353" s="31" t="e">
        <f>COUNTIF(#REF!,"&lt;"&amp;C1353)/COUNTA(#REF!)</f>
        <v>#REF!</v>
      </c>
      <c r="F1353" s="31">
        <v>37.556332246924001</v>
      </c>
      <c r="G1353" s="31">
        <v>5.1195816330747999</v>
      </c>
      <c r="H1353" s="31">
        <v>0.18963135788316701</v>
      </c>
      <c r="I1353" s="31">
        <v>2.5365643079983302</v>
      </c>
      <c r="J1353" s="31">
        <v>7.4759136713080192</v>
      </c>
      <c r="K1353" s="31">
        <v>26142.378308141899</v>
      </c>
      <c r="L1353" s="31">
        <v>6574.8460808917007</v>
      </c>
    </row>
    <row r="1354" spans="1:12" ht="14.25">
      <c r="A1354" s="33">
        <v>36753</v>
      </c>
      <c r="B1354" s="37">
        <v>2076.8200000000002</v>
      </c>
      <c r="C1354" s="31">
        <v>54.004379072767598</v>
      </c>
      <c r="D1354" s="31">
        <v>4.9223123691443798</v>
      </c>
      <c r="E1354" s="31" t="e">
        <f>COUNTIF(#REF!,"&lt;"&amp;C1354)/COUNTA(#REF!)</f>
        <v>#REF!</v>
      </c>
      <c r="F1354" s="31">
        <v>37.643479037482997</v>
      </c>
      <c r="G1354" s="31">
        <v>5.0926730107241402</v>
      </c>
      <c r="H1354" s="31">
        <v>0.18973098996100901</v>
      </c>
      <c r="I1354" s="31">
        <v>2.5365643079983302</v>
      </c>
      <c r="J1354" s="31">
        <v>7.4798415069843402</v>
      </c>
      <c r="K1354" s="31">
        <v>26134.507205084501</v>
      </c>
      <c r="L1354" s="31">
        <v>6580.5306839947207</v>
      </c>
    </row>
    <row r="1355" spans="1:12" ht="14.25">
      <c r="A1355" s="33">
        <v>36754</v>
      </c>
      <c r="B1355" s="37">
        <v>2083.4699999999998</v>
      </c>
      <c r="C1355" s="31">
        <v>54.161087333342898</v>
      </c>
      <c r="D1355" s="31">
        <v>4.94076973302196</v>
      </c>
      <c r="E1355" s="31" t="e">
        <f>COUNTIF(#REF!,"&lt;"&amp;C1355)/COUNTA(#REF!)</f>
        <v>#REF!</v>
      </c>
      <c r="F1355" s="31">
        <v>37.4026666772968</v>
      </c>
      <c r="G1355" s="31">
        <v>5.1014484699626204</v>
      </c>
      <c r="H1355" s="31">
        <v>0.189693862290364</v>
      </c>
      <c r="I1355" s="31">
        <v>2.5357780332214901</v>
      </c>
      <c r="J1355" s="31">
        <v>7.4806966463611904</v>
      </c>
      <c r="K1355" s="31">
        <v>26232.163868681499</v>
      </c>
      <c r="L1355" s="31">
        <v>6606.5692121270995</v>
      </c>
    </row>
    <row r="1356" spans="1:12" ht="14.25">
      <c r="A1356" s="33">
        <v>36755</v>
      </c>
      <c r="B1356" s="37">
        <v>2091.59</v>
      </c>
      <c r="C1356" s="31">
        <v>54.069221500873503</v>
      </c>
      <c r="D1356" s="31">
        <v>4.9636026790806502</v>
      </c>
      <c r="E1356" s="31" t="e">
        <f>COUNTIF(#REF!,"&lt;"&amp;C1356)/COUNTA(#REF!)</f>
        <v>#REF!</v>
      </c>
      <c r="F1356" s="31">
        <v>37.227797247691797</v>
      </c>
      <c r="G1356" s="31">
        <v>5.0744001574138498</v>
      </c>
      <c r="H1356" s="31">
        <v>0.19130447730551201</v>
      </c>
      <c r="I1356" s="31">
        <v>2.5351339519044398</v>
      </c>
      <c r="J1356" s="31">
        <v>7.5461289594500895</v>
      </c>
      <c r="K1356" s="31">
        <v>26353.080487029703</v>
      </c>
      <c r="L1356" s="31">
        <v>6626.54473100204</v>
      </c>
    </row>
    <row r="1357" spans="1:12" ht="14.25">
      <c r="A1357" s="33">
        <v>36756</v>
      </c>
      <c r="B1357" s="37">
        <v>2090.1799999999998</v>
      </c>
      <c r="C1357" s="31">
        <v>53.9579573139888</v>
      </c>
      <c r="D1357" s="31">
        <v>4.9698232667278504</v>
      </c>
      <c r="E1357" s="31" t="e">
        <f>COUNTIF(#REF!,"&lt;"&amp;C1357)/COUNTA(#REF!)</f>
        <v>#REF!</v>
      </c>
      <c r="F1357" s="31">
        <v>37.058918530516998</v>
      </c>
      <c r="G1357" s="31">
        <v>5.0833193355313</v>
      </c>
      <c r="H1357" s="31">
        <v>0.19093932148436901</v>
      </c>
      <c r="I1357" s="31">
        <v>2.5331918327380598</v>
      </c>
      <c r="J1357" s="31">
        <v>7.5374994904348807</v>
      </c>
      <c r="K1357" s="31">
        <v>26393.706257297203</v>
      </c>
      <c r="L1357" s="31">
        <v>6644.2502908079796</v>
      </c>
    </row>
    <row r="1358" spans="1:12" ht="14.25">
      <c r="A1358" s="33">
        <v>36759</v>
      </c>
      <c r="B1358" s="37">
        <v>2108.69</v>
      </c>
      <c r="C1358" s="31">
        <v>54.093528325170801</v>
      </c>
      <c r="D1358" s="31">
        <v>5.0219280261427999</v>
      </c>
      <c r="E1358" s="31" t="e">
        <f>COUNTIF(#REF!,"&lt;"&amp;C1358)/COUNTA(#REF!)</f>
        <v>#REF!</v>
      </c>
      <c r="F1358" s="31">
        <v>37.163592748491503</v>
      </c>
      <c r="G1358" s="31">
        <v>5.1230182772319699</v>
      </c>
      <c r="H1358" s="31">
        <v>0.195028919333192</v>
      </c>
      <c r="I1358" s="31">
        <v>2.5328206408792102</v>
      </c>
      <c r="J1358" s="31">
        <v>7.7000683027240502</v>
      </c>
      <c r="K1358" s="31">
        <v>26671.7477900985</v>
      </c>
      <c r="L1358" s="31">
        <v>6697.2089100161002</v>
      </c>
    </row>
    <row r="1359" spans="1:12" ht="14.25">
      <c r="A1359" s="33">
        <v>36760</v>
      </c>
      <c r="B1359" s="37">
        <v>2074.6999999999998</v>
      </c>
      <c r="C1359" s="31">
        <v>53.424642315382997</v>
      </c>
      <c r="D1359" s="31">
        <v>4.9369099885121397</v>
      </c>
      <c r="E1359" s="31" t="e">
        <f>COUNTIF(#REF!,"&lt;"&amp;C1359)/COUNTA(#REF!)</f>
        <v>#REF!</v>
      </c>
      <c r="F1359" s="31">
        <v>36.515935520015603</v>
      </c>
      <c r="G1359" s="31">
        <v>5.0309023208359704</v>
      </c>
      <c r="H1359" s="31">
        <v>0.19384727661221701</v>
      </c>
      <c r="I1359" s="31">
        <v>2.5318622021162498</v>
      </c>
      <c r="J1359" s="31">
        <v>7.6563122767972907</v>
      </c>
      <c r="K1359" s="31">
        <v>26218.830440709902</v>
      </c>
      <c r="L1359" s="31">
        <v>6590.3543218871</v>
      </c>
    </row>
    <row r="1360" spans="1:12" ht="14.25">
      <c r="A1360" s="33">
        <v>36761</v>
      </c>
      <c r="B1360" s="37">
        <v>2057.92</v>
      </c>
      <c r="C1360" s="31">
        <v>52.777082294997101</v>
      </c>
      <c r="D1360" s="31">
        <v>4.8847666576771198</v>
      </c>
      <c r="E1360" s="31" t="e">
        <f>COUNTIF(#REF!,"&lt;"&amp;C1360)/COUNTA(#REF!)</f>
        <v>#REF!</v>
      </c>
      <c r="F1360" s="31">
        <v>35.793931227213001</v>
      </c>
      <c r="G1360" s="31">
        <v>4.9776758365114597</v>
      </c>
      <c r="H1360" s="31">
        <v>0.19410904832171599</v>
      </c>
      <c r="I1360" s="31">
        <v>2.5303437228409198</v>
      </c>
      <c r="J1360" s="31">
        <v>7.6712521927171897</v>
      </c>
      <c r="K1360" s="31">
        <v>25941.845036853101</v>
      </c>
      <c r="L1360" s="31">
        <v>6550.0642673740604</v>
      </c>
    </row>
    <row r="1361" spans="1:12" ht="14.25">
      <c r="A1361" s="33">
        <v>36762</v>
      </c>
      <c r="B1361" s="37">
        <v>2071.16</v>
      </c>
      <c r="C1361" s="31">
        <v>53.103978057754397</v>
      </c>
      <c r="D1361" s="31">
        <v>4.9173035642142002</v>
      </c>
      <c r="E1361" s="31" t="e">
        <f>COUNTIF(#REF!,"&lt;"&amp;C1361)/COUNTA(#REF!)</f>
        <v>#REF!</v>
      </c>
      <c r="F1361" s="31">
        <v>36.038722214962398</v>
      </c>
      <c r="G1361" s="31">
        <v>5.0111343183012798</v>
      </c>
      <c r="H1361" s="31">
        <v>0.194116856064005</v>
      </c>
      <c r="I1361" s="31">
        <v>2.5300307630357799</v>
      </c>
      <c r="J1361" s="31">
        <v>7.6725097141144891</v>
      </c>
      <c r="K1361" s="31">
        <v>26115.649091543302</v>
      </c>
      <c r="L1361" s="31">
        <v>6588.9038535640402</v>
      </c>
    </row>
    <row r="1362" spans="1:12" ht="14.25">
      <c r="A1362" s="33">
        <v>36763</v>
      </c>
      <c r="B1362" s="37">
        <v>2086.6999999999998</v>
      </c>
      <c r="C1362" s="31">
        <v>53.263557497472902</v>
      </c>
      <c r="D1362" s="31">
        <v>4.9563377256814602</v>
      </c>
      <c r="E1362" s="31" t="e">
        <f>COUNTIF(#REF!,"&lt;"&amp;C1362)/COUNTA(#REF!)</f>
        <v>#REF!</v>
      </c>
      <c r="F1362" s="31">
        <v>36.243211663617402</v>
      </c>
      <c r="G1362" s="31">
        <v>5.0245459886548103</v>
      </c>
      <c r="H1362" s="31">
        <v>0.19501462885309301</v>
      </c>
      <c r="I1362" s="31">
        <v>2.5290850642908702</v>
      </c>
      <c r="J1362" s="31">
        <v>7.71087661726287</v>
      </c>
      <c r="K1362" s="31">
        <v>26327.211859332798</v>
      </c>
      <c r="L1362" s="31">
        <v>6651.5153822353195</v>
      </c>
    </row>
    <row r="1363" spans="1:12" ht="14.25">
      <c r="A1363" s="33">
        <v>36766</v>
      </c>
      <c r="B1363" s="37">
        <v>2100.59</v>
      </c>
      <c r="C1363" s="31">
        <v>53.242488760903598</v>
      </c>
      <c r="D1363" s="31">
        <v>4.9860140461218201</v>
      </c>
      <c r="E1363" s="31" t="e">
        <f>COUNTIF(#REF!,"&lt;"&amp;C1363)/COUNTA(#REF!)</f>
        <v>#REF!</v>
      </c>
      <c r="F1363" s="31">
        <v>36.481429451631499</v>
      </c>
      <c r="G1363" s="31">
        <v>5.0460074952886496</v>
      </c>
      <c r="H1363" s="31">
        <v>0.195656246543429</v>
      </c>
      <c r="I1363" s="31">
        <v>2.5264448382347999</v>
      </c>
      <c r="J1363" s="31">
        <v>7.7443308313088695</v>
      </c>
      <c r="K1363" s="31">
        <v>26486.077480838299</v>
      </c>
      <c r="L1363" s="31">
        <v>6716.2102609386002</v>
      </c>
    </row>
    <row r="1364" spans="1:12" ht="14.25">
      <c r="A1364" s="33">
        <v>36767</v>
      </c>
      <c r="B1364" s="37">
        <v>2105.48</v>
      </c>
      <c r="C1364" s="31">
        <v>53.396445139279201</v>
      </c>
      <c r="D1364" s="31">
        <v>5.0000034353775504</v>
      </c>
      <c r="E1364" s="31" t="e">
        <f>COUNTIF(#REF!,"&lt;"&amp;C1364)/COUNTA(#REF!)</f>
        <v>#REF!</v>
      </c>
      <c r="F1364" s="31">
        <v>36.551297712430802</v>
      </c>
      <c r="G1364" s="31">
        <v>5.0594131042588097</v>
      </c>
      <c r="H1364" s="31">
        <v>0.196228417015268</v>
      </c>
      <c r="I1364" s="31">
        <v>2.5253348965928799</v>
      </c>
      <c r="J1364" s="31">
        <v>7.7703918509982497</v>
      </c>
      <c r="K1364" s="31">
        <v>26559.4887396425</v>
      </c>
      <c r="L1364" s="31">
        <v>6730.76443190186</v>
      </c>
    </row>
    <row r="1365" spans="1:12" ht="14.25">
      <c r="A1365" s="33">
        <v>36768</v>
      </c>
      <c r="B1365" s="37">
        <v>2076.14</v>
      </c>
      <c r="C1365" s="31">
        <v>52.659015358021698</v>
      </c>
      <c r="D1365" s="31">
        <v>4.9300746407201901</v>
      </c>
      <c r="E1365" s="31" t="e">
        <f>COUNTIF(#REF!,"&lt;"&amp;C1365)/COUNTA(#REF!)</f>
        <v>#REF!</v>
      </c>
      <c r="F1365" s="31">
        <v>36.036342391594303</v>
      </c>
      <c r="G1365" s="31">
        <v>4.9928341588656</v>
      </c>
      <c r="H1365" s="31">
        <v>0.19621911772391601</v>
      </c>
      <c r="I1365" s="31">
        <v>2.52519641738483</v>
      </c>
      <c r="J1365" s="31">
        <v>7.7704497112793707</v>
      </c>
      <c r="K1365" s="31">
        <v>26188.5035471925</v>
      </c>
      <c r="L1365" s="31">
        <v>6645.3914001498206</v>
      </c>
    </row>
    <row r="1366" spans="1:12" ht="14.25">
      <c r="A1366" s="33">
        <v>36769</v>
      </c>
      <c r="B1366" s="37">
        <v>2021.2</v>
      </c>
      <c r="C1366" s="31">
        <v>51.230226719007</v>
      </c>
      <c r="D1366" s="31">
        <v>4.7964810822732602</v>
      </c>
      <c r="E1366" s="31" t="e">
        <f>COUNTIF(#REF!,"&lt;"&amp;C1366)/COUNTA(#REF!)</f>
        <v>#REF!</v>
      </c>
      <c r="F1366" s="31">
        <v>35.1145320528029</v>
      </c>
      <c r="G1366" s="31">
        <v>4.8521577631225998</v>
      </c>
      <c r="H1366" s="31">
        <v>0.19618126854027601</v>
      </c>
      <c r="I1366" s="31">
        <v>2.52447412364873</v>
      </c>
      <c r="J1366" s="31">
        <v>7.7711736754396608</v>
      </c>
      <c r="K1366" s="31">
        <v>25478.538065405097</v>
      </c>
      <c r="L1366" s="31">
        <v>6476.7289569655004</v>
      </c>
    </row>
    <row r="1367" spans="1:12" ht="14.25">
      <c r="A1367" s="33">
        <v>36770</v>
      </c>
      <c r="B1367" s="37">
        <v>1999.86</v>
      </c>
      <c r="C1367" s="31">
        <v>50.708535754851198</v>
      </c>
      <c r="D1367" s="31">
        <v>4.7509452821897504</v>
      </c>
      <c r="E1367" s="31" t="e">
        <f>COUNTIF(#REF!,"&lt;"&amp;C1367)/COUNTA(#REF!)</f>
        <v>#REF!</v>
      </c>
      <c r="F1367" s="31">
        <v>34.787469141502797</v>
      </c>
      <c r="G1367" s="31">
        <v>4.7908938923322903</v>
      </c>
      <c r="H1367" s="31">
        <v>0.19636254000784301</v>
      </c>
      <c r="I1367" s="31">
        <v>2.5235251042075499</v>
      </c>
      <c r="J1367" s="31">
        <v>7.7812794364693199</v>
      </c>
      <c r="K1367" s="31">
        <v>25247.114017935401</v>
      </c>
      <c r="L1367" s="31">
        <v>6430.37336231064</v>
      </c>
    </row>
    <row r="1368" spans="1:12" ht="14.25">
      <c r="A1368" s="33">
        <v>36773</v>
      </c>
      <c r="B1368" s="37">
        <v>2010.6</v>
      </c>
      <c r="C1368" s="31">
        <v>51.002056420633103</v>
      </c>
      <c r="D1368" s="31">
        <v>4.7811072228846099</v>
      </c>
      <c r="E1368" s="31" t="e">
        <f>COUNTIF(#REF!,"&lt;"&amp;C1368)/COUNTA(#REF!)</f>
        <v>#REF!</v>
      </c>
      <c r="F1368" s="31">
        <v>35.003664136733398</v>
      </c>
      <c r="G1368" s="31">
        <v>4.8218505632093596</v>
      </c>
      <c r="H1368" s="31">
        <v>0.19636254000784301</v>
      </c>
      <c r="I1368" s="31">
        <v>2.5235251042075499</v>
      </c>
      <c r="J1368" s="31">
        <v>7.7812794364693199</v>
      </c>
      <c r="K1368" s="31">
        <v>25407.388013027099</v>
      </c>
      <c r="L1368" s="31">
        <v>6508.3579015347805</v>
      </c>
    </row>
    <row r="1369" spans="1:12" ht="14.25">
      <c r="A1369" s="33">
        <v>36774</v>
      </c>
      <c r="B1369" s="37">
        <v>1963.79</v>
      </c>
      <c r="C1369" s="31">
        <v>49.807808936270199</v>
      </c>
      <c r="D1369" s="31">
        <v>4.6693950298701896</v>
      </c>
      <c r="E1369" s="31" t="e">
        <f>COUNTIF(#REF!,"&lt;"&amp;C1369)/COUNTA(#REF!)</f>
        <v>#REF!</v>
      </c>
      <c r="F1369" s="31">
        <v>34.1745574112852</v>
      </c>
      <c r="G1369" s="31">
        <v>4.7103239141948796</v>
      </c>
      <c r="H1369" s="31">
        <v>0.196278512684848</v>
      </c>
      <c r="I1369" s="31">
        <v>2.5224452390815002</v>
      </c>
      <c r="J1369" s="31">
        <v>7.7812794364693199</v>
      </c>
      <c r="K1369" s="31">
        <v>24814.2943761305</v>
      </c>
      <c r="L1369" s="31">
        <v>6367.9468942547201</v>
      </c>
    </row>
    <row r="1370" spans="1:12" ht="14.25">
      <c r="A1370" s="33">
        <v>36775</v>
      </c>
      <c r="B1370" s="37">
        <v>1925.91</v>
      </c>
      <c r="C1370" s="31">
        <v>48.8635496115077</v>
      </c>
      <c r="D1370" s="31">
        <v>4.5806143340786498</v>
      </c>
      <c r="E1370" s="31" t="e">
        <f>COUNTIF(#REF!,"&lt;"&amp;C1370)/COUNTA(#REF!)</f>
        <v>#REF!</v>
      </c>
      <c r="F1370" s="31">
        <v>33.494859862881697</v>
      </c>
      <c r="G1370" s="31">
        <v>4.6207381243686401</v>
      </c>
      <c r="H1370" s="31">
        <v>0.19594720936958099</v>
      </c>
      <c r="I1370" s="31">
        <v>2.5181875418997901</v>
      </c>
      <c r="J1370" s="31">
        <v>7.7812794364693199</v>
      </c>
      <c r="K1370" s="31">
        <v>24342.049767803397</v>
      </c>
      <c r="L1370" s="31">
        <v>6253.6308932852407</v>
      </c>
    </row>
    <row r="1371" spans="1:12" ht="14.25">
      <c r="A1371" s="33">
        <v>36776</v>
      </c>
      <c r="B1371" s="37">
        <v>1950.66</v>
      </c>
      <c r="C1371" s="31">
        <v>49.502622913174598</v>
      </c>
      <c r="D1371" s="31">
        <v>4.6403794585524896</v>
      </c>
      <c r="E1371" s="31" t="e">
        <f>COUNTIF(#REF!,"&lt;"&amp;C1371)/COUNTA(#REF!)</f>
        <v>#REF!</v>
      </c>
      <c r="F1371" s="31">
        <v>33.943814630480098</v>
      </c>
      <c r="G1371" s="31">
        <v>4.6804851355302297</v>
      </c>
      <c r="H1371" s="31">
        <v>0.19592515600153201</v>
      </c>
      <c r="I1371" s="31">
        <v>2.51790412619382</v>
      </c>
      <c r="J1371" s="31">
        <v>7.7812794364693199</v>
      </c>
      <c r="K1371" s="31">
        <v>24659.462511629303</v>
      </c>
      <c r="L1371" s="31">
        <v>6332.3737705514595</v>
      </c>
    </row>
    <row r="1372" spans="1:12" ht="14.25">
      <c r="A1372" s="33">
        <v>36777</v>
      </c>
      <c r="B1372" s="37">
        <v>1959.31</v>
      </c>
      <c r="C1372" s="31">
        <v>49.7027678187033</v>
      </c>
      <c r="D1372" s="31">
        <v>4.6605024581017096</v>
      </c>
      <c r="E1372" s="31" t="e">
        <f>COUNTIF(#REF!,"&lt;"&amp;C1372)/COUNTA(#REF!)</f>
        <v>#REF!</v>
      </c>
      <c r="F1372" s="31">
        <v>34.064748005773403</v>
      </c>
      <c r="G1372" s="31">
        <v>4.7006724380761602</v>
      </c>
      <c r="H1372" s="31">
        <v>0.19583615677364699</v>
      </c>
      <c r="I1372" s="31">
        <v>2.5167603653430302</v>
      </c>
      <c r="J1372" s="31">
        <v>7.7812794364693199</v>
      </c>
      <c r="K1372" s="31">
        <v>24768.365357937997</v>
      </c>
      <c r="L1372" s="31">
        <v>6363.4248338032203</v>
      </c>
    </row>
    <row r="1373" spans="1:12" ht="14.25">
      <c r="A1373" s="33">
        <v>36780</v>
      </c>
      <c r="B1373" s="37">
        <v>1972.04</v>
      </c>
      <c r="C1373" s="31">
        <v>50.016666061509802</v>
      </c>
      <c r="D1373" s="31">
        <v>4.6917691279655802</v>
      </c>
      <c r="E1373" s="31" t="e">
        <f>COUNTIF(#REF!,"&lt;"&amp;C1373)/COUNTA(#REF!)</f>
        <v>#REF!</v>
      </c>
      <c r="F1373" s="31">
        <v>34.297719447832598</v>
      </c>
      <c r="G1373" s="31">
        <v>4.7319164353375198</v>
      </c>
      <c r="H1373" s="31">
        <v>0.19575223586538101</v>
      </c>
      <c r="I1373" s="31">
        <v>2.5156818677906498</v>
      </c>
      <c r="J1373" s="31">
        <v>7.7812794364693199</v>
      </c>
      <c r="K1373" s="31">
        <v>24937.1537385552</v>
      </c>
      <c r="L1373" s="31">
        <v>6402.8877202967797</v>
      </c>
    </row>
    <row r="1374" spans="1:12" ht="14.25">
      <c r="A1374" s="33">
        <v>36781</v>
      </c>
      <c r="B1374" s="37">
        <v>1979.1</v>
      </c>
      <c r="C1374" s="31">
        <v>50.198833467524601</v>
      </c>
      <c r="D1374" s="31">
        <v>4.7071388518164596</v>
      </c>
      <c r="E1374" s="31" t="e">
        <f>COUNTIF(#REF!,"&lt;"&amp;C1374)/COUNTA(#REF!)</f>
        <v>#REF!</v>
      </c>
      <c r="F1374" s="31">
        <v>34.441167919231397</v>
      </c>
      <c r="G1374" s="31">
        <v>4.7469015213653698</v>
      </c>
      <c r="H1374" s="31">
        <v>0.19575223586538101</v>
      </c>
      <c r="I1374" s="31">
        <v>2.5156818677906498</v>
      </c>
      <c r="J1374" s="31">
        <v>7.7812794364693199</v>
      </c>
      <c r="K1374" s="31">
        <v>25019.1166246998</v>
      </c>
      <c r="L1374" s="31">
        <v>6429.8058453727408</v>
      </c>
    </row>
    <row r="1375" spans="1:12" ht="14.25">
      <c r="A1375" s="33">
        <v>36782</v>
      </c>
      <c r="B1375" s="37">
        <v>1988.94</v>
      </c>
      <c r="C1375" s="31">
        <v>50.462808451931203</v>
      </c>
      <c r="D1375" s="31">
        <v>4.7304546830053802</v>
      </c>
      <c r="E1375" s="31" t="e">
        <f>COUNTIF(#REF!,"&lt;"&amp;C1375)/COUNTA(#REF!)</f>
        <v>#REF!</v>
      </c>
      <c r="F1375" s="31">
        <v>34.605563850639101</v>
      </c>
      <c r="G1375" s="31">
        <v>4.7700427505902203</v>
      </c>
      <c r="H1375" s="31">
        <v>0.19575223586538101</v>
      </c>
      <c r="I1375" s="31">
        <v>2.5156818677906498</v>
      </c>
      <c r="J1375" s="31">
        <v>7.7812794364693199</v>
      </c>
      <c r="K1375" s="31">
        <v>25142.4481689934</v>
      </c>
      <c r="L1375" s="31">
        <v>6454.6560684161996</v>
      </c>
    </row>
    <row r="1376" spans="1:12" ht="14.25">
      <c r="A1376" s="33">
        <v>36783</v>
      </c>
      <c r="B1376" s="37">
        <v>1979.51</v>
      </c>
      <c r="C1376" s="31">
        <v>50.178481843603699</v>
      </c>
      <c r="D1376" s="31">
        <v>4.706784949027</v>
      </c>
      <c r="E1376" s="31" t="e">
        <f>COUNTIF(#REF!,"&lt;"&amp;C1376)/COUNTA(#REF!)</f>
        <v>#REF!</v>
      </c>
      <c r="F1376" s="31">
        <v>34.423057635919797</v>
      </c>
      <c r="G1376" s="31">
        <v>4.7472012459769903</v>
      </c>
      <c r="H1376" s="31">
        <v>0.19575223586538101</v>
      </c>
      <c r="I1376" s="31">
        <v>2.5156818677906498</v>
      </c>
      <c r="J1376" s="31">
        <v>7.7812794364693199</v>
      </c>
      <c r="K1376" s="31">
        <v>25017.343801002997</v>
      </c>
      <c r="L1376" s="31">
        <v>6425.1209923469796</v>
      </c>
    </row>
    <row r="1377" spans="1:12" ht="14.25">
      <c r="A1377" s="33">
        <v>36784</v>
      </c>
      <c r="B1377" s="37">
        <v>1978.43</v>
      </c>
      <c r="C1377" s="31">
        <v>50.142626348552099</v>
      </c>
      <c r="D1377" s="31">
        <v>4.7052704740065696</v>
      </c>
      <c r="E1377" s="31" t="e">
        <f>COUNTIF(#REF!,"&lt;"&amp;C1377)/COUNTA(#REF!)</f>
        <v>#REF!</v>
      </c>
      <c r="F1377" s="31">
        <v>34.388805967549601</v>
      </c>
      <c r="G1377" s="31">
        <v>4.7459773735624804</v>
      </c>
      <c r="H1377" s="31">
        <v>0.19575223586538101</v>
      </c>
      <c r="I1377" s="31">
        <v>2.5156818677906498</v>
      </c>
      <c r="J1377" s="31">
        <v>7.7812794364693199</v>
      </c>
      <c r="K1377" s="31">
        <v>25010.851703171098</v>
      </c>
      <c r="L1377" s="31">
        <v>6423.9608286066896</v>
      </c>
    </row>
    <row r="1378" spans="1:12" ht="14.25">
      <c r="A1378" s="33">
        <v>36787</v>
      </c>
      <c r="B1378" s="37">
        <v>1946.75</v>
      </c>
      <c r="C1378" s="31">
        <v>49.319039617381499</v>
      </c>
      <c r="D1378" s="31">
        <v>4.62807766505445</v>
      </c>
      <c r="E1378" s="31" t="e">
        <f>COUNTIF(#REF!,"&lt;"&amp;C1378)/COUNTA(#REF!)</f>
        <v>#REF!</v>
      </c>
      <c r="F1378" s="31">
        <v>33.854464134125898</v>
      </c>
      <c r="G1378" s="31">
        <v>4.6674449680180299</v>
      </c>
      <c r="H1378" s="31">
        <v>0.19575223586538101</v>
      </c>
      <c r="I1378" s="31">
        <v>2.5156818677906498</v>
      </c>
      <c r="J1378" s="31">
        <v>7.7812794364693199</v>
      </c>
      <c r="K1378" s="31">
        <v>24600.2318207719</v>
      </c>
      <c r="L1378" s="31">
        <v>6323.9715001368004</v>
      </c>
    </row>
    <row r="1379" spans="1:12" ht="14.25">
      <c r="A1379" s="33">
        <v>36788</v>
      </c>
      <c r="B1379" s="37">
        <v>1903.15</v>
      </c>
      <c r="C1379" s="31">
        <v>48.173116815589303</v>
      </c>
      <c r="D1379" s="31">
        <v>4.5306666090548999</v>
      </c>
      <c r="E1379" s="31" t="e">
        <f>COUNTIF(#REF!,"&lt;"&amp;C1379)/COUNTA(#REF!)</f>
        <v>#REF!</v>
      </c>
      <c r="F1379" s="31">
        <v>33.1423145799642</v>
      </c>
      <c r="G1379" s="31">
        <v>4.5490270842584799</v>
      </c>
      <c r="H1379" s="31">
        <v>0.19609049400187301</v>
      </c>
      <c r="I1379" s="31">
        <v>2.5120862195515001</v>
      </c>
      <c r="J1379" s="31">
        <v>7.8058823170839302</v>
      </c>
      <c r="K1379" s="31">
        <v>24120.1664499537</v>
      </c>
      <c r="L1379" s="31">
        <v>6203.9054885419991</v>
      </c>
    </row>
    <row r="1380" spans="1:12" ht="14.25">
      <c r="A1380" s="33">
        <v>36789</v>
      </c>
      <c r="B1380" s="37">
        <v>1922.29</v>
      </c>
      <c r="C1380" s="31">
        <v>48.651426303027897</v>
      </c>
      <c r="D1380" s="31">
        <v>4.5760857876566199</v>
      </c>
      <c r="E1380" s="31" t="e">
        <f>COUNTIF(#REF!,"&lt;"&amp;C1380)/COUNTA(#REF!)</f>
        <v>#REF!</v>
      </c>
      <c r="F1380" s="31">
        <v>33.479997737562499</v>
      </c>
      <c r="G1380" s="31">
        <v>4.5935929319457296</v>
      </c>
      <c r="H1380" s="31">
        <v>0.19601323116522401</v>
      </c>
      <c r="I1380" s="31">
        <v>2.5110964168167098</v>
      </c>
      <c r="J1380" s="31">
        <v>7.8058823170839302</v>
      </c>
      <c r="K1380" s="31">
        <v>24362.633784043901</v>
      </c>
      <c r="L1380" s="31">
        <v>6264.1556438902799</v>
      </c>
    </row>
    <row r="1381" spans="1:12" ht="14.25">
      <c r="A1381" s="33">
        <v>36790</v>
      </c>
      <c r="B1381" s="37">
        <v>1907.31</v>
      </c>
      <c r="C1381" s="31">
        <v>48.216525248168999</v>
      </c>
      <c r="D1381" s="31">
        <v>4.5380008596521799</v>
      </c>
      <c r="E1381" s="31" t="e">
        <f>COUNTIF(#REF!,"&lt;"&amp;C1381)/COUNTA(#REF!)</f>
        <v>#REF!</v>
      </c>
      <c r="F1381" s="31">
        <v>33.2022574374624</v>
      </c>
      <c r="G1381" s="31">
        <v>4.5560022307877901</v>
      </c>
      <c r="H1381" s="31">
        <v>0.19572400588435099</v>
      </c>
      <c r="I1381" s="31">
        <v>2.5073911946634202</v>
      </c>
      <c r="J1381" s="31">
        <v>7.8058823170839302</v>
      </c>
      <c r="K1381" s="31">
        <v>24160.844762704703</v>
      </c>
      <c r="L1381" s="31">
        <v>6216.0388035052601</v>
      </c>
    </row>
    <row r="1382" spans="1:12" ht="14.25">
      <c r="A1382" s="33">
        <v>36791</v>
      </c>
      <c r="B1382" s="37">
        <v>1891.98</v>
      </c>
      <c r="C1382" s="31">
        <v>47.857458472551698</v>
      </c>
      <c r="D1382" s="31">
        <v>4.5035231645704199</v>
      </c>
      <c r="E1382" s="31" t="e">
        <f>COUNTIF(#REF!,"&lt;"&amp;C1382)/COUNTA(#REF!)</f>
        <v>#REF!</v>
      </c>
      <c r="F1382" s="31">
        <v>32.984050452428001</v>
      </c>
      <c r="G1382" s="31">
        <v>4.5212709239391904</v>
      </c>
      <c r="H1382" s="31">
        <v>0.19560600677606699</v>
      </c>
      <c r="I1382" s="31">
        <v>2.50451589108844</v>
      </c>
      <c r="J1382" s="31">
        <v>7.8101323881422298</v>
      </c>
      <c r="K1382" s="31">
        <v>23986.709742716299</v>
      </c>
      <c r="L1382" s="31">
        <v>6183.5807978456605</v>
      </c>
    </row>
    <row r="1383" spans="1:12" ht="14.25">
      <c r="A1383" s="33">
        <v>36794</v>
      </c>
      <c r="B1383" s="37">
        <v>1875.91</v>
      </c>
      <c r="C1383" s="31">
        <v>47.4672759286412</v>
      </c>
      <c r="D1383" s="31">
        <v>4.4663986086682197</v>
      </c>
      <c r="E1383" s="31" t="e">
        <f>COUNTIF(#REF!,"&lt;"&amp;C1383)/COUNTA(#REF!)</f>
        <v>#REF!</v>
      </c>
      <c r="F1383" s="31">
        <v>32.743223345973597</v>
      </c>
      <c r="G1383" s="31">
        <v>4.4826809778815404</v>
      </c>
      <c r="H1383" s="31">
        <v>0.19545302129759801</v>
      </c>
      <c r="I1383" s="31">
        <v>2.5025570833388899</v>
      </c>
      <c r="J1383" s="31">
        <v>7.8101323881422298</v>
      </c>
      <c r="K1383" s="31">
        <v>23788.849256027599</v>
      </c>
      <c r="L1383" s="31">
        <v>6146.8136183312999</v>
      </c>
    </row>
    <row r="1384" spans="1:12" ht="14.25">
      <c r="A1384" s="33">
        <v>36795</v>
      </c>
      <c r="B1384" s="37">
        <v>1887.83</v>
      </c>
      <c r="C1384" s="31">
        <v>47.784326788288602</v>
      </c>
      <c r="D1384" s="31">
        <v>4.4969433166113797</v>
      </c>
      <c r="E1384" s="31" t="e">
        <f>COUNTIF(#REF!,"&lt;"&amp;C1384)/COUNTA(#REF!)</f>
        <v>#REF!</v>
      </c>
      <c r="F1384" s="31">
        <v>32.946474822901799</v>
      </c>
      <c r="G1384" s="31">
        <v>4.5077309834977903</v>
      </c>
      <c r="H1384" s="31">
        <v>0.19540879651266499</v>
      </c>
      <c r="I1384" s="31">
        <v>2.5012594355287998</v>
      </c>
      <c r="J1384" s="31">
        <v>7.8124161667121399</v>
      </c>
      <c r="K1384" s="31">
        <v>23960.833169221401</v>
      </c>
      <c r="L1384" s="31">
        <v>6191.8010414516602</v>
      </c>
    </row>
    <row r="1385" spans="1:12" ht="14.25">
      <c r="A1385" s="33">
        <v>36796</v>
      </c>
      <c r="B1385" s="37">
        <v>1914.09</v>
      </c>
      <c r="C1385" s="31">
        <v>48.499533101514103</v>
      </c>
      <c r="D1385" s="31">
        <v>4.5634504316520896</v>
      </c>
      <c r="E1385" s="31" t="e">
        <f>COUNTIF(#REF!,"&lt;"&amp;C1385)/COUNTA(#REF!)</f>
        <v>#REF!</v>
      </c>
      <c r="F1385" s="31">
        <v>33.413415949300699</v>
      </c>
      <c r="G1385" s="31">
        <v>4.5735193883400802</v>
      </c>
      <c r="H1385" s="31">
        <v>0.19540879651266499</v>
      </c>
      <c r="I1385" s="31">
        <v>2.5012594355287998</v>
      </c>
      <c r="J1385" s="31">
        <v>7.8124161667121399</v>
      </c>
      <c r="K1385" s="31">
        <v>24313.815249825097</v>
      </c>
      <c r="L1385" s="31">
        <v>6274.0447701678004</v>
      </c>
    </row>
    <row r="1386" spans="1:12" ht="14.25">
      <c r="A1386" s="33">
        <v>36797</v>
      </c>
      <c r="B1386" s="37">
        <v>1889.29</v>
      </c>
      <c r="C1386" s="31">
        <v>47.846873275080597</v>
      </c>
      <c r="D1386" s="31">
        <v>4.5078788740474902</v>
      </c>
      <c r="E1386" s="31" t="e">
        <f>COUNTIF(#REF!,"&lt;"&amp;C1386)/COUNTA(#REF!)</f>
        <v>#REF!</v>
      </c>
      <c r="F1386" s="31">
        <v>32.994748363634102</v>
      </c>
      <c r="G1386" s="31">
        <v>4.51655033974526</v>
      </c>
      <c r="H1386" s="31">
        <v>0.19532569610626699</v>
      </c>
      <c r="I1386" s="31">
        <v>2.49721206552816</v>
      </c>
      <c r="J1386" s="31">
        <v>7.8217504553404993</v>
      </c>
      <c r="K1386" s="31">
        <v>24031.207093234301</v>
      </c>
      <c r="L1386" s="31">
        <v>6207.9809171407396</v>
      </c>
    </row>
    <row r="1387" spans="1:12" ht="14.25">
      <c r="A1387" s="33">
        <v>36798</v>
      </c>
      <c r="B1387" s="37">
        <v>1910.16</v>
      </c>
      <c r="C1387" s="31">
        <v>48.410084029893703</v>
      </c>
      <c r="D1387" s="31">
        <v>4.5612271830566504</v>
      </c>
      <c r="E1387" s="31" t="e">
        <f>COUNTIF(#REF!,"&lt;"&amp;C1387)/COUNTA(#REF!)</f>
        <v>#REF!</v>
      </c>
      <c r="F1387" s="31">
        <v>33.325941143000797</v>
      </c>
      <c r="G1387" s="31">
        <v>4.5706022032944702</v>
      </c>
      <c r="H1387" s="31">
        <v>0.195192809138587</v>
      </c>
      <c r="I1387" s="31">
        <v>2.49551312398766</v>
      </c>
      <c r="J1387" s="31">
        <v>7.8217504553404993</v>
      </c>
      <c r="K1387" s="31">
        <v>24315.450619109801</v>
      </c>
      <c r="L1387" s="31">
        <v>6295.2774854045801</v>
      </c>
    </row>
    <row r="1388" spans="1:12" ht="14.25">
      <c r="A1388" s="33">
        <v>36808</v>
      </c>
      <c r="B1388" s="37">
        <v>1915.35</v>
      </c>
      <c r="C1388" s="31">
        <v>48.469753521547901</v>
      </c>
      <c r="D1388" s="31">
        <v>4.5738181376265796</v>
      </c>
      <c r="E1388" s="31" t="e">
        <f>COUNTIF(#REF!,"&lt;"&amp;C1388)/COUNTA(#REF!)</f>
        <v>#REF!</v>
      </c>
      <c r="F1388" s="31">
        <v>33.412117769681501</v>
      </c>
      <c r="G1388" s="31">
        <v>4.5836906208830799</v>
      </c>
      <c r="H1388" s="31">
        <v>0.19512899952425</v>
      </c>
      <c r="I1388" s="31">
        <v>2.49469732687548</v>
      </c>
      <c r="J1388" s="31">
        <v>7.8217504553404993</v>
      </c>
      <c r="K1388" s="31">
        <v>24384.853431903797</v>
      </c>
      <c r="L1388" s="31">
        <v>6356.6360475397996</v>
      </c>
    </row>
    <row r="1389" spans="1:12" ht="14.25">
      <c r="A1389" s="33">
        <v>36809</v>
      </c>
      <c r="B1389" s="37">
        <v>1942.15</v>
      </c>
      <c r="C1389" s="31">
        <v>49.159100578594597</v>
      </c>
      <c r="D1389" s="31">
        <v>4.6380824828150198</v>
      </c>
      <c r="E1389" s="31" t="e">
        <f>COUNTIF(#REF!,"&lt;"&amp;C1389)/COUNTA(#REF!)</f>
        <v>#REF!</v>
      </c>
      <c r="F1389" s="31">
        <v>33.898735284567998</v>
      </c>
      <c r="G1389" s="31">
        <v>4.6481405522316699</v>
      </c>
      <c r="H1389" s="31">
        <v>0.19512899952425</v>
      </c>
      <c r="I1389" s="31">
        <v>2.49469732687548</v>
      </c>
      <c r="J1389" s="31">
        <v>7.8217504553404993</v>
      </c>
      <c r="K1389" s="31">
        <v>24727.320270793</v>
      </c>
      <c r="L1389" s="31">
        <v>6448.7054777549401</v>
      </c>
    </row>
    <row r="1390" spans="1:12" ht="14.25">
      <c r="A1390" s="33">
        <v>36810</v>
      </c>
      <c r="B1390" s="37">
        <v>1933.73</v>
      </c>
      <c r="C1390" s="31">
        <v>48.9128419201989</v>
      </c>
      <c r="D1390" s="31">
        <v>4.6171780556077602</v>
      </c>
      <c r="E1390" s="31" t="e">
        <f>COUNTIF(#REF!,"&lt;"&amp;C1390)/COUNTA(#REF!)</f>
        <v>#REF!</v>
      </c>
      <c r="F1390" s="31">
        <v>33.752873379591797</v>
      </c>
      <c r="G1390" s="31">
        <v>4.6266060540522203</v>
      </c>
      <c r="H1390" s="31">
        <v>0.19512899952425</v>
      </c>
      <c r="I1390" s="31">
        <v>2.49469732687548</v>
      </c>
      <c r="J1390" s="31">
        <v>7.8217504553404993</v>
      </c>
      <c r="K1390" s="31">
        <v>24618.2447803123</v>
      </c>
      <c r="L1390" s="31">
        <v>6420.1043425035805</v>
      </c>
    </row>
    <row r="1391" spans="1:12" ht="14.25">
      <c r="A1391" s="33">
        <v>36811</v>
      </c>
      <c r="B1391" s="37">
        <v>1926.32</v>
      </c>
      <c r="C1391" s="31">
        <v>48.685746173803302</v>
      </c>
      <c r="D1391" s="31">
        <v>4.5984944432956603</v>
      </c>
      <c r="E1391" s="31" t="e">
        <f>COUNTIF(#REF!,"&lt;"&amp;C1391)/COUNTA(#REF!)</f>
        <v>#REF!</v>
      </c>
      <c r="F1391" s="31">
        <v>33.599054938460903</v>
      </c>
      <c r="G1391" s="31">
        <v>4.6070065673050999</v>
      </c>
      <c r="H1391" s="31">
        <v>0.19506729393438599</v>
      </c>
      <c r="I1391" s="31">
        <v>2.4939084294257801</v>
      </c>
      <c r="J1391" s="31">
        <v>7.8217504553404993</v>
      </c>
      <c r="K1391" s="31">
        <v>24518.203597200401</v>
      </c>
      <c r="L1391" s="31">
        <v>6403.4739065824806</v>
      </c>
    </row>
    <row r="1392" spans="1:12" ht="14.25">
      <c r="A1392" s="33">
        <v>36812</v>
      </c>
      <c r="B1392" s="37">
        <v>1918.16</v>
      </c>
      <c r="C1392" s="31">
        <v>48.511663889119497</v>
      </c>
      <c r="D1392" s="31">
        <v>4.5766341051647101</v>
      </c>
      <c r="E1392" s="31" t="e">
        <f>COUNTIF(#REF!,"&lt;"&amp;C1392)/COUNTA(#REF!)</f>
        <v>#REF!</v>
      </c>
      <c r="F1392" s="31">
        <v>33.4353525993725</v>
      </c>
      <c r="G1392" s="31">
        <v>4.5829860965071898</v>
      </c>
      <c r="H1392" s="31">
        <v>0.19506729393438599</v>
      </c>
      <c r="I1392" s="31">
        <v>2.4939084294257801</v>
      </c>
      <c r="J1392" s="31">
        <v>7.8217504553404993</v>
      </c>
      <c r="K1392" s="31">
        <v>24399.862722884503</v>
      </c>
      <c r="L1392" s="31">
        <v>6368.3984660009592</v>
      </c>
    </row>
    <row r="1393" spans="1:12" ht="14.25">
      <c r="A1393" s="33">
        <v>36815</v>
      </c>
      <c r="B1393" s="37">
        <v>1902.81</v>
      </c>
      <c r="C1393" s="31">
        <v>48.092947097784503</v>
      </c>
      <c r="D1393" s="31">
        <v>4.5394076533491203</v>
      </c>
      <c r="E1393" s="31" t="e">
        <f>COUNTIF(#REF!,"&lt;"&amp;C1393)/COUNTA(#REF!)</f>
        <v>#REF!</v>
      </c>
      <c r="F1393" s="31">
        <v>33.186652249238598</v>
      </c>
      <c r="G1393" s="31">
        <v>4.5446717448623604</v>
      </c>
      <c r="H1393" s="31">
        <v>0.195018232793117</v>
      </c>
      <c r="I1393" s="31">
        <v>2.49328118950615</v>
      </c>
      <c r="J1393" s="31">
        <v>7.8217504553404993</v>
      </c>
      <c r="K1393" s="31">
        <v>24205.059218898099</v>
      </c>
      <c r="L1393" s="31">
        <v>6318.1516708215404</v>
      </c>
    </row>
    <row r="1394" spans="1:12" ht="14.25">
      <c r="A1394" s="33">
        <v>36816</v>
      </c>
      <c r="B1394" s="37">
        <v>1909.49</v>
      </c>
      <c r="C1394" s="31">
        <v>48.268940812376599</v>
      </c>
      <c r="D1394" s="31">
        <v>4.5554631405412103</v>
      </c>
      <c r="E1394" s="31" t="e">
        <f>COUNTIF(#REF!,"&lt;"&amp;C1394)/COUNTA(#REF!)</f>
        <v>#REF!</v>
      </c>
      <c r="F1394" s="31">
        <v>33.2935042972045</v>
      </c>
      <c r="G1394" s="31">
        <v>4.5616007537935301</v>
      </c>
      <c r="H1394" s="31">
        <v>0.195018232793117</v>
      </c>
      <c r="I1394" s="31">
        <v>2.49328118950615</v>
      </c>
      <c r="J1394" s="31">
        <v>7.8217504553404993</v>
      </c>
      <c r="K1394" s="31">
        <v>24290.405658984801</v>
      </c>
      <c r="L1394" s="31">
        <v>6339.3911229567393</v>
      </c>
    </row>
    <row r="1395" spans="1:12" ht="14.25">
      <c r="A1395" s="33">
        <v>36817</v>
      </c>
      <c r="B1395" s="37">
        <v>1922.85</v>
      </c>
      <c r="C1395" s="31">
        <v>48.685532967524402</v>
      </c>
      <c r="D1395" s="31">
        <v>4.6003753420398397</v>
      </c>
      <c r="E1395" s="31" t="e">
        <f>COUNTIF(#REF!,"&lt;"&amp;C1395)/COUNTA(#REF!)</f>
        <v>#REF!</v>
      </c>
      <c r="F1395" s="31">
        <v>33.6122054162851</v>
      </c>
      <c r="G1395" s="31">
        <v>4.6059331108297403</v>
      </c>
      <c r="H1395" s="31">
        <v>0.195072061271371</v>
      </c>
      <c r="I1395" s="31">
        <v>2.4883892449862599</v>
      </c>
      <c r="J1395" s="31">
        <v>7.83929048336842</v>
      </c>
      <c r="K1395" s="31">
        <v>24552.297850311003</v>
      </c>
      <c r="L1395" s="31">
        <v>6416.74607749608</v>
      </c>
    </row>
    <row r="1396" spans="1:12" ht="14.25">
      <c r="A1396" s="33">
        <v>36818</v>
      </c>
      <c r="B1396" s="37">
        <v>1913.42</v>
      </c>
      <c r="C1396" s="31">
        <v>48.4704771081242</v>
      </c>
      <c r="D1396" s="31">
        <v>4.5774911527468003</v>
      </c>
      <c r="E1396" s="31" t="e">
        <f>COUNTIF(#REF!,"&lt;"&amp;C1396)/COUNTA(#REF!)</f>
        <v>#REF!</v>
      </c>
      <c r="F1396" s="31">
        <v>33.427000028261901</v>
      </c>
      <c r="G1396" s="31">
        <v>4.5825850214454196</v>
      </c>
      <c r="H1396" s="31">
        <v>0.19505104540159399</v>
      </c>
      <c r="I1396" s="31">
        <v>2.4881211611613101</v>
      </c>
      <c r="J1396" s="31">
        <v>7.83929048336842</v>
      </c>
      <c r="K1396" s="31">
        <v>24430.596915256498</v>
      </c>
      <c r="L1396" s="31">
        <v>6387.6709592156394</v>
      </c>
    </row>
    <row r="1397" spans="1:12" ht="14.25">
      <c r="A1397" s="33">
        <v>36819</v>
      </c>
      <c r="B1397" s="37">
        <v>1947.46</v>
      </c>
      <c r="C1397" s="31">
        <v>49.4052049366245</v>
      </c>
      <c r="D1397" s="31">
        <v>4.6617934839089701</v>
      </c>
      <c r="E1397" s="31" t="e">
        <f>COUNTIF(#REF!,"&lt;"&amp;C1397)/COUNTA(#REF!)</f>
        <v>#REF!</v>
      </c>
      <c r="F1397" s="31">
        <v>34.0548051866487</v>
      </c>
      <c r="G1397" s="31">
        <v>4.66678494813792</v>
      </c>
      <c r="H1397" s="31">
        <v>0.19505104540159399</v>
      </c>
      <c r="I1397" s="31">
        <v>2.4881211611613101</v>
      </c>
      <c r="J1397" s="31">
        <v>7.83929048336842</v>
      </c>
      <c r="K1397" s="31">
        <v>24877.619530994398</v>
      </c>
      <c r="L1397" s="31">
        <v>6504.8228145251005</v>
      </c>
    </row>
    <row r="1398" spans="1:12" ht="14.25">
      <c r="A1398" s="33">
        <v>36822</v>
      </c>
      <c r="B1398" s="37">
        <v>1958.94</v>
      </c>
      <c r="C1398" s="31">
        <v>49.659514616794397</v>
      </c>
      <c r="D1398" s="31">
        <v>4.6886100355336398</v>
      </c>
      <c r="E1398" s="31" t="e">
        <f>COUNTIF(#REF!,"&lt;"&amp;C1398)/COUNTA(#REF!)</f>
        <v>#REF!</v>
      </c>
      <c r="F1398" s="31">
        <v>34.204093199538498</v>
      </c>
      <c r="G1398" s="31">
        <v>4.6941149514628897</v>
      </c>
      <c r="H1398" s="31">
        <v>0.19505104540159399</v>
      </c>
      <c r="I1398" s="31">
        <v>2.4881211611613101</v>
      </c>
      <c r="J1398" s="31">
        <v>7.83929048336842</v>
      </c>
      <c r="K1398" s="31">
        <v>25023.415197401402</v>
      </c>
      <c r="L1398" s="31">
        <v>6567.1777162165199</v>
      </c>
    </row>
    <row r="1399" spans="1:12" ht="14.25">
      <c r="A1399" s="33">
        <v>36823</v>
      </c>
      <c r="B1399" s="37">
        <v>1956.34</v>
      </c>
      <c r="C1399" s="31">
        <v>49.591625340274703</v>
      </c>
      <c r="D1399" s="31">
        <v>4.6830474346349398</v>
      </c>
      <c r="E1399" s="31" t="e">
        <f>COUNTIF(#REF!,"&lt;"&amp;C1399)/COUNTA(#REF!)</f>
        <v>#REF!</v>
      </c>
      <c r="F1399" s="31">
        <v>34.143759579888098</v>
      </c>
      <c r="G1399" s="31">
        <v>4.68795343764838</v>
      </c>
      <c r="H1399" s="31">
        <v>0.19497858012720101</v>
      </c>
      <c r="I1399" s="31">
        <v>2.4871967755354998</v>
      </c>
      <c r="J1399" s="31">
        <v>7.83929048336842</v>
      </c>
      <c r="K1399" s="31">
        <v>24993.785088420602</v>
      </c>
      <c r="L1399" s="31">
        <v>6559.4488524417002</v>
      </c>
    </row>
    <row r="1400" spans="1:12" ht="14.25">
      <c r="A1400" s="33">
        <v>36824</v>
      </c>
      <c r="B1400" s="37">
        <v>1977.25</v>
      </c>
      <c r="C1400" s="31">
        <v>50.210717543177502</v>
      </c>
      <c r="D1400" s="31">
        <v>4.7418315767744996</v>
      </c>
      <c r="E1400" s="31" t="e">
        <f>COUNTIF(#REF!,"&lt;"&amp;C1400)/COUNTA(#REF!)</f>
        <v>#REF!</v>
      </c>
      <c r="F1400" s="31">
        <v>34.557329804196399</v>
      </c>
      <c r="G1400" s="31">
        <v>4.7451360377796696</v>
      </c>
      <c r="H1400" s="31">
        <v>0.19492080939565701</v>
      </c>
      <c r="I1400" s="31">
        <v>2.4864598372670899</v>
      </c>
      <c r="J1400" s="31">
        <v>7.83929048336842</v>
      </c>
      <c r="K1400" s="31">
        <v>25307.6347533191</v>
      </c>
      <c r="L1400" s="31">
        <v>6622.7637568333803</v>
      </c>
    </row>
    <row r="1401" spans="1:12" ht="14.25">
      <c r="A1401" s="33">
        <v>36825</v>
      </c>
      <c r="B1401" s="37">
        <v>1967.67</v>
      </c>
      <c r="C1401" s="31">
        <v>49.987599287747202</v>
      </c>
      <c r="D1401" s="31">
        <v>4.7211551455523599</v>
      </c>
      <c r="E1401" s="31" t="e">
        <f>COUNTIF(#REF!,"&lt;"&amp;C1401)/COUNTA(#REF!)</f>
        <v>#REF!</v>
      </c>
      <c r="F1401" s="31">
        <v>34.417785075429599</v>
      </c>
      <c r="G1401" s="31">
        <v>4.7242211699887102</v>
      </c>
      <c r="H1401" s="31">
        <v>0.19483516978740101</v>
      </c>
      <c r="I1401" s="31">
        <v>2.4853673964596301</v>
      </c>
      <c r="J1401" s="31">
        <v>7.83929048336842</v>
      </c>
      <c r="K1401" s="31">
        <v>25198.7010760538</v>
      </c>
      <c r="L1401" s="31">
        <v>6590.33297204058</v>
      </c>
    </row>
    <row r="1402" spans="1:12" ht="14.25">
      <c r="A1402" s="33">
        <v>36826</v>
      </c>
      <c r="B1402" s="37">
        <v>1967.41</v>
      </c>
      <c r="C1402" s="31">
        <v>49.972318036125799</v>
      </c>
      <c r="D1402" s="31">
        <v>4.7207806172366604</v>
      </c>
      <c r="E1402" s="31" t="e">
        <f>COUNTIF(#REF!,"&lt;"&amp;C1402)/COUNTA(#REF!)</f>
        <v>#REF!</v>
      </c>
      <c r="F1402" s="31">
        <v>34.421860869855401</v>
      </c>
      <c r="G1402" s="31">
        <v>4.7229707144772499</v>
      </c>
      <c r="H1402" s="31">
        <v>0.19483516978740101</v>
      </c>
      <c r="I1402" s="31">
        <v>2.4853673964596301</v>
      </c>
      <c r="J1402" s="31">
        <v>7.83929048336842</v>
      </c>
      <c r="K1402" s="31">
        <v>25197.822715776801</v>
      </c>
      <c r="L1402" s="31">
        <v>6586.8390544226004</v>
      </c>
    </row>
    <row r="1403" spans="1:12" ht="14.25">
      <c r="A1403" s="33">
        <v>36829</v>
      </c>
      <c r="B1403" s="37">
        <v>1973.58</v>
      </c>
      <c r="C1403" s="31">
        <v>50.2111240166073</v>
      </c>
      <c r="D1403" s="31">
        <v>4.7453597092147497</v>
      </c>
      <c r="E1403" s="31" t="e">
        <f>COUNTIF(#REF!,"&lt;"&amp;C1403)/COUNTA(#REF!)</f>
        <v>#REF!</v>
      </c>
      <c r="F1403" s="31">
        <v>34.522286010181702</v>
      </c>
      <c r="G1403" s="31">
        <v>4.7457133023526303</v>
      </c>
      <c r="H1403" s="31">
        <v>0.194751416402906</v>
      </c>
      <c r="I1403" s="31">
        <v>2.48268008781303</v>
      </c>
      <c r="J1403" s="31">
        <v>7.8444024004099902</v>
      </c>
      <c r="K1403" s="31">
        <v>25336.911146276099</v>
      </c>
      <c r="L1403" s="31">
        <v>6610.51204102254</v>
      </c>
    </row>
    <row r="1404" spans="1:12" ht="14.25">
      <c r="A1404" s="33">
        <v>36830</v>
      </c>
      <c r="B1404" s="37">
        <v>1961.29</v>
      </c>
      <c r="C1404" s="31">
        <v>49.912412710474499</v>
      </c>
      <c r="D1404" s="31">
        <v>4.7165372199673197</v>
      </c>
      <c r="E1404" s="31" t="e">
        <f>COUNTIF(#REF!,"&lt;"&amp;C1404)/COUNTA(#REF!)</f>
        <v>#REF!</v>
      </c>
      <c r="F1404" s="31">
        <v>34.339615382777303</v>
      </c>
      <c r="G1404" s="31">
        <v>4.7167641639502298</v>
      </c>
      <c r="H1404" s="31">
        <v>0.19460804068354401</v>
      </c>
      <c r="I1404" s="31">
        <v>2.4808523422175899</v>
      </c>
      <c r="J1404" s="31">
        <v>7.8444024004099902</v>
      </c>
      <c r="K1404" s="31">
        <v>25182.576915869198</v>
      </c>
      <c r="L1404" s="31">
        <v>6585.6434691704007</v>
      </c>
    </row>
    <row r="1405" spans="1:12" ht="14.25">
      <c r="A1405" s="33">
        <v>36831</v>
      </c>
      <c r="B1405" s="37">
        <v>1977.36</v>
      </c>
      <c r="C1405" s="31">
        <v>50.357564587017002</v>
      </c>
      <c r="D1405" s="31">
        <v>4.7619837279102004</v>
      </c>
      <c r="E1405" s="31" t="e">
        <f>COUNTIF(#REF!,"&lt;"&amp;C1405)/COUNTA(#REF!)</f>
        <v>#REF!</v>
      </c>
      <c r="F1405" s="31">
        <v>34.6988618451755</v>
      </c>
      <c r="G1405" s="31">
        <v>4.7617480463564501</v>
      </c>
      <c r="H1405" s="31">
        <v>0.19477983005379401</v>
      </c>
      <c r="I1405" s="31">
        <v>2.4798215623682101</v>
      </c>
      <c r="J1405" s="31">
        <v>7.8545905483530394</v>
      </c>
      <c r="K1405" s="31">
        <v>25433.941786795898</v>
      </c>
      <c r="L1405" s="31">
        <v>6653.9008884103605</v>
      </c>
    </row>
    <row r="1406" spans="1:12" ht="14.25">
      <c r="A1406" s="33">
        <v>36832</v>
      </c>
      <c r="B1406" s="37">
        <v>1984.26</v>
      </c>
      <c r="C1406" s="31">
        <v>50.557467583793901</v>
      </c>
      <c r="D1406" s="31">
        <v>4.7794486899785404</v>
      </c>
      <c r="E1406" s="31" t="e">
        <f>COUNTIF(#REF!,"&lt;"&amp;C1406)/COUNTA(#REF!)</f>
        <v>#REF!</v>
      </c>
      <c r="F1406" s="31">
        <v>34.825136893244398</v>
      </c>
      <c r="G1406" s="31">
        <v>4.7794705703160201</v>
      </c>
      <c r="H1406" s="31">
        <v>0.19475587683939299</v>
      </c>
      <c r="I1406" s="31">
        <v>2.47951660421344</v>
      </c>
      <c r="J1406" s="31">
        <v>7.8545905483530394</v>
      </c>
      <c r="K1406" s="31">
        <v>25526.634233081699</v>
      </c>
      <c r="L1406" s="31">
        <v>6677.6345926947997</v>
      </c>
    </row>
    <row r="1407" spans="1:12" ht="14.25">
      <c r="A1407" s="33">
        <v>36833</v>
      </c>
      <c r="B1407" s="37">
        <v>1981.63</v>
      </c>
      <c r="C1407" s="31">
        <v>50.5489936706701</v>
      </c>
      <c r="D1407" s="31">
        <v>4.7787384579424597</v>
      </c>
      <c r="E1407" s="31" t="e">
        <f>COUNTIF(#REF!,"&lt;"&amp;C1407)/COUNTA(#REF!)</f>
        <v>#REF!</v>
      </c>
      <c r="F1407" s="31">
        <v>34.815525775284399</v>
      </c>
      <c r="G1407" s="31">
        <v>4.7795368441986099</v>
      </c>
      <c r="H1407" s="31">
        <v>0.194646451412882</v>
      </c>
      <c r="I1407" s="31">
        <v>2.47812346442038</v>
      </c>
      <c r="J1407" s="31">
        <v>7.8545905483530394</v>
      </c>
      <c r="K1407" s="31">
        <v>25522.172516591603</v>
      </c>
      <c r="L1407" s="31">
        <v>6672.5914537360204</v>
      </c>
    </row>
    <row r="1408" spans="1:12" ht="14.25">
      <c r="A1408" s="33">
        <v>36836</v>
      </c>
      <c r="B1408" s="37">
        <v>1991.17</v>
      </c>
      <c r="C1408" s="31">
        <v>50.839249069714498</v>
      </c>
      <c r="D1408" s="31">
        <v>4.8051059925934103</v>
      </c>
      <c r="E1408" s="31" t="e">
        <f>COUNTIF(#REF!,"&lt;"&amp;C1408)/COUNTA(#REF!)</f>
        <v>#REF!</v>
      </c>
      <c r="F1408" s="31">
        <v>35.019518664591899</v>
      </c>
      <c r="G1408" s="31">
        <v>4.8069884042095001</v>
      </c>
      <c r="H1408" s="31">
        <v>0.19445681957045999</v>
      </c>
      <c r="I1408" s="31">
        <v>2.4754775534649398</v>
      </c>
      <c r="J1408" s="31">
        <v>7.855325502680401</v>
      </c>
      <c r="K1408" s="31">
        <v>25666.786320231698</v>
      </c>
      <c r="L1408" s="31">
        <v>6734.6233809795604</v>
      </c>
    </row>
    <row r="1409" spans="1:12" ht="14.25">
      <c r="A1409" s="33">
        <v>36837</v>
      </c>
      <c r="B1409" s="37">
        <v>1997.08</v>
      </c>
      <c r="C1409" s="31">
        <v>50.981563602163298</v>
      </c>
      <c r="D1409" s="31">
        <v>4.8184195098630198</v>
      </c>
      <c r="E1409" s="31" t="e">
        <f>COUNTIF(#REF!,"&lt;"&amp;C1409)/COUNTA(#REF!)</f>
        <v>#REF!</v>
      </c>
      <c r="F1409" s="31">
        <v>35.116546236706199</v>
      </c>
      <c r="G1409" s="31">
        <v>4.8198738563954802</v>
      </c>
      <c r="H1409" s="31">
        <v>0.19445681957045999</v>
      </c>
      <c r="I1409" s="31">
        <v>2.4754775534649398</v>
      </c>
      <c r="J1409" s="31">
        <v>7.855325502680401</v>
      </c>
      <c r="K1409" s="31">
        <v>25737.380196127204</v>
      </c>
      <c r="L1409" s="31">
        <v>6752.2581403728409</v>
      </c>
    </row>
    <row r="1410" spans="1:12" ht="14.25">
      <c r="A1410" s="33">
        <v>36838</v>
      </c>
      <c r="B1410" s="37">
        <v>2012.91</v>
      </c>
      <c r="C1410" s="31">
        <v>51.4117947898389</v>
      </c>
      <c r="D1410" s="31">
        <v>4.8587718839434704</v>
      </c>
      <c r="E1410" s="31" t="e">
        <f>COUNTIF(#REF!,"&lt;"&amp;C1410)/COUNTA(#REF!)</f>
        <v>#REF!</v>
      </c>
      <c r="F1410" s="31">
        <v>35.418379086370699</v>
      </c>
      <c r="G1410" s="31">
        <v>4.8608978229876696</v>
      </c>
      <c r="H1410" s="31">
        <v>0.19445681957045999</v>
      </c>
      <c r="I1410" s="31">
        <v>2.4754775534649398</v>
      </c>
      <c r="J1410" s="31">
        <v>7.855325502680401</v>
      </c>
      <c r="K1410" s="31">
        <v>25953.021156437499</v>
      </c>
      <c r="L1410" s="31">
        <v>6799.7201506091606</v>
      </c>
    </row>
    <row r="1411" spans="1:12" ht="14.25">
      <c r="A1411" s="33">
        <v>36839</v>
      </c>
      <c r="B1411" s="37">
        <v>2032.48</v>
      </c>
      <c r="C1411" s="31">
        <v>51.970203117779803</v>
      </c>
      <c r="D1411" s="31">
        <v>4.9113092644526999</v>
      </c>
      <c r="E1411" s="31" t="e">
        <f>COUNTIF(#REF!,"&lt;"&amp;C1411)/COUNTA(#REF!)</f>
        <v>#REF!</v>
      </c>
      <c r="F1411" s="31">
        <v>35.763781170955603</v>
      </c>
      <c r="G1411" s="31">
        <v>4.9130144571579297</v>
      </c>
      <c r="H1411" s="31">
        <v>0.194309886116658</v>
      </c>
      <c r="I1411" s="31">
        <v>2.47318431406844</v>
      </c>
      <c r="J1411" s="31">
        <v>7.8566682236882803</v>
      </c>
      <c r="K1411" s="31">
        <v>26250.712005122099</v>
      </c>
      <c r="L1411" s="31">
        <v>6879.9366914503198</v>
      </c>
    </row>
    <row r="1412" spans="1:12" ht="14.25">
      <c r="A1412" s="33">
        <v>36840</v>
      </c>
      <c r="B1412" s="37">
        <v>2047.46</v>
      </c>
      <c r="C1412" s="31">
        <v>52.400646234510099</v>
      </c>
      <c r="D1412" s="31">
        <v>4.9480583427471396</v>
      </c>
      <c r="E1412" s="31" t="e">
        <f>COUNTIF(#REF!,"&lt;"&amp;C1412)/COUNTA(#REF!)</f>
        <v>#REF!</v>
      </c>
      <c r="F1412" s="31">
        <v>36.088602176843303</v>
      </c>
      <c r="G1412" s="31">
        <v>4.9500155720108996</v>
      </c>
      <c r="H1412" s="31">
        <v>0.19424718133874699</v>
      </c>
      <c r="I1412" s="31">
        <v>2.4723862050465799</v>
      </c>
      <c r="J1412" s="31">
        <v>7.8566682236882803</v>
      </c>
      <c r="K1412" s="31">
        <v>26446.873420275297</v>
      </c>
      <c r="L1412" s="31">
        <v>6932.15149301974</v>
      </c>
    </row>
    <row r="1413" spans="1:12" ht="14.25">
      <c r="A1413" s="33">
        <v>36843</v>
      </c>
      <c r="B1413" s="37">
        <v>2070.79</v>
      </c>
      <c r="C1413" s="31">
        <v>53.067694468690298</v>
      </c>
      <c r="D1413" s="31">
        <v>5.00800074566438</v>
      </c>
      <c r="E1413" s="31" t="e">
        <f>COUNTIF(#REF!,"&lt;"&amp;C1413)/COUNTA(#REF!)</f>
        <v>#REF!</v>
      </c>
      <c r="F1413" s="31">
        <v>36.555036781061403</v>
      </c>
      <c r="G1413" s="31">
        <v>5.01157071723956</v>
      </c>
      <c r="H1413" s="31">
        <v>0.194062710965763</v>
      </c>
      <c r="I1413" s="31">
        <v>2.47003825846499</v>
      </c>
      <c r="J1413" s="31">
        <v>7.8566682236882803</v>
      </c>
      <c r="K1413" s="31">
        <v>26766.8766150048</v>
      </c>
      <c r="L1413" s="31">
        <v>7019.12019216926</v>
      </c>
    </row>
    <row r="1414" spans="1:12" ht="14.25">
      <c r="A1414" s="33">
        <v>36844</v>
      </c>
      <c r="B1414" s="37">
        <v>2085.12</v>
      </c>
      <c r="C1414" s="31">
        <v>53.444977945123902</v>
      </c>
      <c r="D1414" s="31">
        <v>5.0415980040789199</v>
      </c>
      <c r="E1414" s="31" t="e">
        <f>COUNTIF(#REF!,"&lt;"&amp;C1414)/COUNTA(#REF!)</f>
        <v>#REF!</v>
      </c>
      <c r="F1414" s="31">
        <v>36.791038238624303</v>
      </c>
      <c r="G1414" s="31">
        <v>5.04552677428007</v>
      </c>
      <c r="H1414" s="31">
        <v>0.19402169574768</v>
      </c>
      <c r="I1414" s="31">
        <v>2.4695162150629399</v>
      </c>
      <c r="J1414" s="31">
        <v>7.8566682236882803</v>
      </c>
      <c r="K1414" s="31">
        <v>26946.243621176298</v>
      </c>
      <c r="L1414" s="31">
        <v>7076.6788068685</v>
      </c>
    </row>
    <row r="1415" spans="1:12" ht="14.25">
      <c r="A1415" s="33">
        <v>36845</v>
      </c>
      <c r="B1415" s="37">
        <v>2081.91</v>
      </c>
      <c r="C1415" s="31">
        <v>53.375683494750902</v>
      </c>
      <c r="D1415" s="31">
        <v>5.03749442074154</v>
      </c>
      <c r="E1415" s="31" t="e">
        <f>COUNTIF(#REF!,"&lt;"&amp;C1415)/COUNTA(#REF!)</f>
        <v>#REF!</v>
      </c>
      <c r="F1415" s="31">
        <v>36.745172904539899</v>
      </c>
      <c r="G1415" s="31">
        <v>5.0403089082401404</v>
      </c>
      <c r="H1415" s="31">
        <v>0.19395363944510299</v>
      </c>
      <c r="I1415" s="31">
        <v>2.46864999161251</v>
      </c>
      <c r="J1415" s="31">
        <v>7.8566682236882803</v>
      </c>
      <c r="K1415" s="31">
        <v>26924.6939530661</v>
      </c>
      <c r="L1415" s="31">
        <v>7064.9924792818392</v>
      </c>
    </row>
    <row r="1416" spans="1:12" ht="14.25">
      <c r="A1416" s="33">
        <v>36846</v>
      </c>
      <c r="B1416" s="37">
        <v>2095.98</v>
      </c>
      <c r="C1416" s="31">
        <v>53.782534416087998</v>
      </c>
      <c r="D1416" s="31">
        <v>5.0786671752546697</v>
      </c>
      <c r="E1416" s="31" t="e">
        <f>COUNTIF(#REF!,"&lt;"&amp;C1416)/COUNTA(#REF!)</f>
        <v>#REF!</v>
      </c>
      <c r="F1416" s="31">
        <v>36.968253700208798</v>
      </c>
      <c r="G1416" s="31">
        <v>5.0789190496082703</v>
      </c>
      <c r="H1416" s="31">
        <v>0.193862060956391</v>
      </c>
      <c r="I1416" s="31">
        <v>2.4678572143994302</v>
      </c>
      <c r="J1416" s="31">
        <v>7.8554812582043301</v>
      </c>
      <c r="K1416" s="31">
        <v>27150.524614565697</v>
      </c>
      <c r="L1416" s="31">
        <v>7119.2922154930393</v>
      </c>
    </row>
    <row r="1417" spans="1:12" ht="14.25">
      <c r="A1417" s="33">
        <v>36847</v>
      </c>
      <c r="B1417" s="37">
        <v>2093.2399999999998</v>
      </c>
      <c r="C1417" s="31">
        <v>53.734581325086403</v>
      </c>
      <c r="D1417" s="31">
        <v>5.0735838312474701</v>
      </c>
      <c r="E1417" s="31" t="e">
        <f>COUNTIF(#REF!,"&lt;"&amp;C1417)/COUNTA(#REF!)</f>
        <v>#REF!</v>
      </c>
      <c r="F1417" s="31">
        <v>36.9058066572142</v>
      </c>
      <c r="G1417" s="31">
        <v>5.0731180689845896</v>
      </c>
      <c r="H1417" s="31">
        <v>0.193862060956391</v>
      </c>
      <c r="I1417" s="31">
        <v>2.4678572143994302</v>
      </c>
      <c r="J1417" s="31">
        <v>7.8554812582043301</v>
      </c>
      <c r="K1417" s="31">
        <v>27124.732739925697</v>
      </c>
      <c r="L1417" s="31">
        <v>7094.0584124459001</v>
      </c>
    </row>
    <row r="1418" spans="1:12" ht="14.25">
      <c r="A1418" s="33">
        <v>36850</v>
      </c>
      <c r="B1418" s="37">
        <v>2101.39</v>
      </c>
      <c r="C1418" s="31">
        <v>54.047720598978799</v>
      </c>
      <c r="D1418" s="31">
        <v>5.10456434371351</v>
      </c>
      <c r="E1418" s="31" t="e">
        <f>COUNTIF(#REF!,"&lt;"&amp;C1418)/COUNTA(#REF!)</f>
        <v>#REF!</v>
      </c>
      <c r="F1418" s="31">
        <v>37.057452708327901</v>
      </c>
      <c r="G1418" s="31">
        <v>5.1047261234215098</v>
      </c>
      <c r="H1418" s="31">
        <v>0.193794694383949</v>
      </c>
      <c r="I1418" s="31">
        <v>2.4667421578725999</v>
      </c>
      <c r="J1418" s="31">
        <v>7.8563012257058906</v>
      </c>
      <c r="K1418" s="31">
        <v>27299.694981190201</v>
      </c>
      <c r="L1418" s="31">
        <v>7158.4372363426201</v>
      </c>
    </row>
    <row r="1419" spans="1:12" ht="14.25">
      <c r="A1419" s="33">
        <v>36851</v>
      </c>
      <c r="B1419" s="37">
        <v>2097.98</v>
      </c>
      <c r="C1419" s="31">
        <v>53.931134790272502</v>
      </c>
      <c r="D1419" s="31">
        <v>5.0936541126783403</v>
      </c>
      <c r="E1419" s="31" t="e">
        <f>COUNTIF(#REF!,"&lt;"&amp;C1419)/COUNTA(#REF!)</f>
        <v>#REF!</v>
      </c>
      <c r="F1419" s="31">
        <v>36.965176988076898</v>
      </c>
      <c r="G1419" s="31">
        <v>5.0935647770751302</v>
      </c>
      <c r="H1419" s="31">
        <v>0.193794694383949</v>
      </c>
      <c r="I1419" s="31">
        <v>2.4667421578725999</v>
      </c>
      <c r="J1419" s="31">
        <v>7.8563012257058906</v>
      </c>
      <c r="K1419" s="31">
        <v>27241.299267750601</v>
      </c>
      <c r="L1419" s="31">
        <v>7160.9423888968604</v>
      </c>
    </row>
    <row r="1420" spans="1:12" ht="14.25">
      <c r="A1420" s="33">
        <v>36852</v>
      </c>
      <c r="B1420" s="37">
        <v>2113.3000000000002</v>
      </c>
      <c r="C1420" s="31">
        <v>54.2871822519527</v>
      </c>
      <c r="D1420" s="31">
        <v>5.1302812492284904</v>
      </c>
      <c r="E1420" s="31" t="e">
        <f>COUNTIF(#REF!,"&lt;"&amp;C1420)/COUNTA(#REF!)</f>
        <v>#REF!</v>
      </c>
      <c r="F1420" s="31">
        <v>37.332951691822501</v>
      </c>
      <c r="G1420" s="31">
        <v>5.1259194719820798</v>
      </c>
      <c r="H1420" s="31">
        <v>0.194031822089859</v>
      </c>
      <c r="I1420" s="31">
        <v>2.4684391593383501</v>
      </c>
      <c r="J1420" s="31">
        <v>7.8605065616390801</v>
      </c>
      <c r="K1420" s="31">
        <v>27444.268102113398</v>
      </c>
      <c r="L1420" s="31">
        <v>7228.2380481102409</v>
      </c>
    </row>
    <row r="1421" spans="1:12" ht="14.25">
      <c r="A1421" s="33">
        <v>36853</v>
      </c>
      <c r="B1421" s="37">
        <v>2119.44</v>
      </c>
      <c r="C1421" s="31">
        <v>54.463661641436502</v>
      </c>
      <c r="D1421" s="31">
        <v>5.1454619721554904</v>
      </c>
      <c r="E1421" s="31" t="e">
        <f>COUNTIF(#REF!,"&lt;"&amp;C1421)/COUNTA(#REF!)</f>
        <v>#REF!</v>
      </c>
      <c r="F1421" s="31">
        <v>37.420272336025498</v>
      </c>
      <c r="G1421" s="31">
        <v>5.1423712952340503</v>
      </c>
      <c r="H1421" s="31">
        <v>0.19401234965414199</v>
      </c>
      <c r="I1421" s="31">
        <v>2.46787372221339</v>
      </c>
      <c r="J1421" s="31">
        <v>7.8615185172495803</v>
      </c>
      <c r="K1421" s="31">
        <v>27533.2404286702</v>
      </c>
      <c r="L1421" s="31">
        <v>7262.5374670750998</v>
      </c>
    </row>
    <row r="1422" spans="1:12" ht="14.25">
      <c r="A1422" s="33">
        <v>36854</v>
      </c>
      <c r="B1422" s="37">
        <v>2053.37</v>
      </c>
      <c r="C1422" s="31">
        <v>52.710895438519699</v>
      </c>
      <c r="D1422" s="31">
        <v>4.98060394829713</v>
      </c>
      <c r="E1422" s="31" t="e">
        <f>COUNTIF(#REF!,"&lt;"&amp;C1422)/COUNTA(#REF!)</f>
        <v>#REF!</v>
      </c>
      <c r="F1422" s="31">
        <v>36.233169926038599</v>
      </c>
      <c r="G1422" s="31">
        <v>4.9774600029530003</v>
      </c>
      <c r="H1422" s="31">
        <v>0.19401234965414199</v>
      </c>
      <c r="I1422" s="31">
        <v>2.46787372221339</v>
      </c>
      <c r="J1422" s="31">
        <v>7.8615185172495803</v>
      </c>
      <c r="K1422" s="31">
        <v>26651.744068618598</v>
      </c>
      <c r="L1422" s="31">
        <v>7041.6420533563405</v>
      </c>
    </row>
    <row r="1423" spans="1:12" ht="14.25">
      <c r="A1423" s="33">
        <v>36857</v>
      </c>
      <c r="B1423" s="37">
        <v>2049.67</v>
      </c>
      <c r="C1423" s="31">
        <v>52.627568431859501</v>
      </c>
      <c r="D1423" s="31">
        <v>4.9772724604884404</v>
      </c>
      <c r="E1423" s="31" t="e">
        <f>COUNTIF(#REF!,"&lt;"&amp;C1423)/COUNTA(#REF!)</f>
        <v>#REF!</v>
      </c>
      <c r="F1423" s="31">
        <v>36.205164570763003</v>
      </c>
      <c r="G1423" s="31">
        <v>4.9736516056420799</v>
      </c>
      <c r="H1423" s="31">
        <v>0.19406394623312501</v>
      </c>
      <c r="I1423" s="31">
        <v>2.4670967791382501</v>
      </c>
      <c r="J1423" s="31">
        <v>7.86608567098496</v>
      </c>
      <c r="K1423" s="31">
        <v>26638.841716032999</v>
      </c>
      <c r="L1423" s="31">
        <v>7044.9348812875805</v>
      </c>
    </row>
    <row r="1424" spans="1:12" ht="14.25">
      <c r="A1424" s="33">
        <v>36858</v>
      </c>
      <c r="B1424" s="37">
        <v>2079.4</v>
      </c>
      <c r="C1424" s="31">
        <v>53.412417461750998</v>
      </c>
      <c r="D1424" s="31">
        <v>5.05504532936434</v>
      </c>
      <c r="E1424" s="31" t="e">
        <f>COUNTIF(#REF!,"&lt;"&amp;C1424)/COUNTA(#REF!)</f>
        <v>#REF!</v>
      </c>
      <c r="F1424" s="31">
        <v>36.776358850389997</v>
      </c>
      <c r="G1424" s="31">
        <v>5.0440488370689396</v>
      </c>
      <c r="H1424" s="31">
        <v>0.19410552129230799</v>
      </c>
      <c r="I1424" s="31">
        <v>2.4664467064747999</v>
      </c>
      <c r="J1424" s="31">
        <v>7.8698445331395499</v>
      </c>
      <c r="K1424" s="31">
        <v>27062.030764467701</v>
      </c>
      <c r="L1424" s="31">
        <v>7149.1714201855002</v>
      </c>
    </row>
    <row r="1425" spans="1:12" ht="14.25">
      <c r="A1425" s="33">
        <v>36859</v>
      </c>
      <c r="B1425" s="37">
        <v>2067.5</v>
      </c>
      <c r="C1425" s="31">
        <v>53.195291798489897</v>
      </c>
      <c r="D1425" s="31">
        <v>5.0347173010417796</v>
      </c>
      <c r="E1425" s="31" t="e">
        <f>COUNTIF(#REF!,"&lt;"&amp;C1425)/COUNTA(#REF!)</f>
        <v>#REF!</v>
      </c>
      <c r="F1425" s="31">
        <v>36.628036208975701</v>
      </c>
      <c r="G1425" s="31">
        <v>5.0187367889032197</v>
      </c>
      <c r="H1425" s="31">
        <v>0.194115432964033</v>
      </c>
      <c r="I1425" s="31">
        <v>2.4656768047628099</v>
      </c>
      <c r="J1425" s="31">
        <v>7.8727038592029102</v>
      </c>
      <c r="K1425" s="31">
        <v>26963.0244418273</v>
      </c>
      <c r="L1425" s="31">
        <v>7124.5580334978404</v>
      </c>
    </row>
    <row r="1426" spans="1:12" ht="14.25">
      <c r="A1426" s="33">
        <v>36860</v>
      </c>
      <c r="B1426" s="37">
        <v>2070.61</v>
      </c>
      <c r="C1426" s="31">
        <v>53.301420128936897</v>
      </c>
      <c r="D1426" s="31">
        <v>5.0470877567569703</v>
      </c>
      <c r="E1426" s="31" t="e">
        <f>COUNTIF(#REF!,"&lt;"&amp;C1426)/COUNTA(#REF!)</f>
        <v>#REF!</v>
      </c>
      <c r="F1426" s="31">
        <v>36.730478012134</v>
      </c>
      <c r="G1426" s="31">
        <v>5.0313909063595696</v>
      </c>
      <c r="H1426" s="31">
        <v>0.19410935327545101</v>
      </c>
      <c r="I1426" s="31">
        <v>2.4644274080486799</v>
      </c>
      <c r="J1426" s="31">
        <v>7.8764484050737797</v>
      </c>
      <c r="K1426" s="31">
        <v>27035.3017057988</v>
      </c>
      <c r="L1426" s="31">
        <v>7142.7988951895395</v>
      </c>
    </row>
    <row r="1427" spans="1:12" ht="14.25">
      <c r="A1427" s="33">
        <v>36861</v>
      </c>
      <c r="B1427" s="37">
        <v>2081.84</v>
      </c>
      <c r="C1427" s="31">
        <v>53.5796481075242</v>
      </c>
      <c r="D1427" s="31">
        <v>5.0746039756335897</v>
      </c>
      <c r="E1427" s="31" t="e">
        <f>COUNTIF(#REF!,"&lt;"&amp;C1427)/COUNTA(#REF!)</f>
        <v>#REF!</v>
      </c>
      <c r="F1427" s="31">
        <v>36.916160194525098</v>
      </c>
      <c r="G1427" s="31">
        <v>5.0586401811835504</v>
      </c>
      <c r="H1427" s="31">
        <v>0.19410935327545101</v>
      </c>
      <c r="I1427" s="31">
        <v>2.4644274080486799</v>
      </c>
      <c r="J1427" s="31">
        <v>7.8764484050737797</v>
      </c>
      <c r="K1427" s="31">
        <v>27182.444459509999</v>
      </c>
      <c r="L1427" s="31">
        <v>7179.1268254958204</v>
      </c>
    </row>
    <row r="1428" spans="1:12" ht="14.25">
      <c r="A1428" s="33">
        <v>36864</v>
      </c>
      <c r="B1428" s="37">
        <v>2092.14</v>
      </c>
      <c r="C1428" s="31">
        <v>53.848659402934302</v>
      </c>
      <c r="D1428" s="31">
        <v>5.1037706854076399</v>
      </c>
      <c r="E1428" s="31" t="e">
        <f>COUNTIF(#REF!,"&lt;"&amp;C1428)/COUNTA(#REF!)</f>
        <v>#REF!</v>
      </c>
      <c r="F1428" s="31">
        <v>37.120366188321803</v>
      </c>
      <c r="G1428" s="31">
        <v>5.0879406705415597</v>
      </c>
      <c r="H1428" s="31">
        <v>0.19410935327545101</v>
      </c>
      <c r="I1428" s="31">
        <v>2.4644274080486799</v>
      </c>
      <c r="J1428" s="31">
        <v>7.8764484050737797</v>
      </c>
      <c r="K1428" s="31">
        <v>27339.565398909701</v>
      </c>
      <c r="L1428" s="31">
        <v>7213.0395833008397</v>
      </c>
    </row>
    <row r="1429" spans="1:12" ht="14.25">
      <c r="A1429" s="33">
        <v>36865</v>
      </c>
      <c r="B1429" s="37">
        <v>2091.67</v>
      </c>
      <c r="C1429" s="31">
        <v>53.837697340580299</v>
      </c>
      <c r="D1429" s="31">
        <v>5.1006956438283604</v>
      </c>
      <c r="E1429" s="31" t="e">
        <f>COUNTIF(#REF!,"&lt;"&amp;C1429)/COUNTA(#REF!)</f>
        <v>#REF!</v>
      </c>
      <c r="F1429" s="31">
        <v>37.094494563598701</v>
      </c>
      <c r="G1429" s="31">
        <v>5.0848521062718497</v>
      </c>
      <c r="H1429" s="31">
        <v>0.19410935327545101</v>
      </c>
      <c r="I1429" s="31">
        <v>2.4644274080486799</v>
      </c>
      <c r="J1429" s="31">
        <v>7.8764484050737797</v>
      </c>
      <c r="K1429" s="31">
        <v>27322.755424048599</v>
      </c>
      <c r="L1429" s="31">
        <v>7210.3546737586003</v>
      </c>
    </row>
    <row r="1430" spans="1:12" ht="14.25">
      <c r="A1430" s="33">
        <v>36866</v>
      </c>
      <c r="B1430" s="37">
        <v>2075.63</v>
      </c>
      <c r="C1430" s="31">
        <v>53.457192818821397</v>
      </c>
      <c r="D1430" s="31">
        <v>5.0687966505568198</v>
      </c>
      <c r="E1430" s="31" t="e">
        <f>COUNTIF(#REF!,"&lt;"&amp;C1430)/COUNTA(#REF!)</f>
        <v>#REF!</v>
      </c>
      <c r="F1430" s="31">
        <v>36.887980064732297</v>
      </c>
      <c r="G1430" s="31">
        <v>5.0505100905666103</v>
      </c>
      <c r="H1430" s="31">
        <v>0.19413180703037</v>
      </c>
      <c r="I1430" s="31">
        <v>2.4637616049873099</v>
      </c>
      <c r="J1430" s="31">
        <v>7.8794882847997796</v>
      </c>
      <c r="K1430" s="31">
        <v>27156.1344409208</v>
      </c>
      <c r="L1430" s="31">
        <v>7167.8675713191196</v>
      </c>
    </row>
    <row r="1431" spans="1:12" ht="14.25">
      <c r="A1431" s="33">
        <v>36867</v>
      </c>
      <c r="B1431" s="37">
        <v>2075.04</v>
      </c>
      <c r="C1431" s="31">
        <v>53.457091080997898</v>
      </c>
      <c r="D1431" s="31">
        <v>5.0756961961325198</v>
      </c>
      <c r="E1431" s="31" t="e">
        <f>COUNTIF(#REF!,"&lt;"&amp;C1431)/COUNTA(#REF!)</f>
        <v>#REF!</v>
      </c>
      <c r="F1431" s="31">
        <v>36.927831504124498</v>
      </c>
      <c r="G1431" s="31">
        <v>5.0577628667360903</v>
      </c>
      <c r="H1431" s="31">
        <v>0.19409789407905501</v>
      </c>
      <c r="I1431" s="31">
        <v>2.4625571041023302</v>
      </c>
      <c r="J1431" s="31">
        <v>7.8819652042062707</v>
      </c>
      <c r="K1431" s="31">
        <v>27201.769577528099</v>
      </c>
      <c r="L1431" s="31">
        <v>7158.6841918543205</v>
      </c>
    </row>
    <row r="1432" spans="1:12" ht="14.25">
      <c r="A1432" s="33">
        <v>36868</v>
      </c>
      <c r="B1432" s="37">
        <v>2073.16</v>
      </c>
      <c r="C1432" s="31">
        <v>53.426678959759499</v>
      </c>
      <c r="D1432" s="31">
        <v>5.07208814931787</v>
      </c>
      <c r="E1432" s="31" t="e">
        <f>COUNTIF(#REF!,"&lt;"&amp;C1432)/COUNTA(#REF!)</f>
        <v>#REF!</v>
      </c>
      <c r="F1432" s="31">
        <v>36.8469039028843</v>
      </c>
      <c r="G1432" s="31">
        <v>5.0516481876727202</v>
      </c>
      <c r="H1432" s="31">
        <v>0.19408342230192399</v>
      </c>
      <c r="I1432" s="31">
        <v>2.4607942650325398</v>
      </c>
      <c r="J1432" s="31">
        <v>7.8870235134979092</v>
      </c>
      <c r="K1432" s="31">
        <v>27191.151629433101</v>
      </c>
      <c r="L1432" s="31">
        <v>7222.0798959008398</v>
      </c>
    </row>
    <row r="1433" spans="1:12" ht="14.25">
      <c r="A1433" s="33">
        <v>36871</v>
      </c>
      <c r="B1433" s="37">
        <v>2046.08</v>
      </c>
      <c r="C1433" s="31">
        <v>52.742952892063499</v>
      </c>
      <c r="D1433" s="31">
        <v>5.0100223525492202</v>
      </c>
      <c r="E1433" s="31" t="e">
        <f>COUNTIF(#REF!,"&lt;"&amp;C1433)/COUNTA(#REF!)</f>
        <v>#REF!</v>
      </c>
      <c r="F1433" s="31">
        <v>36.4573333048018</v>
      </c>
      <c r="G1433" s="31">
        <v>4.9916545612922096</v>
      </c>
      <c r="H1433" s="31">
        <v>0.19394582609571201</v>
      </c>
      <c r="I1433" s="31">
        <v>2.4584406802507002</v>
      </c>
      <c r="J1433" s="31">
        <v>7.888977255124729</v>
      </c>
      <c r="K1433" s="31">
        <v>26876.373998392599</v>
      </c>
      <c r="L1433" s="31">
        <v>7145.0110920157204</v>
      </c>
    </row>
    <row r="1434" spans="1:12" ht="14.25">
      <c r="A1434" s="33">
        <v>36872</v>
      </c>
      <c r="B1434" s="37">
        <v>2059.0500000000002</v>
      </c>
      <c r="C1434" s="31">
        <v>52.138285876049999</v>
      </c>
      <c r="D1434" s="31">
        <v>5.0475709153950996</v>
      </c>
      <c r="E1434" s="31" t="e">
        <f>COUNTIF(#REF!,"&lt;"&amp;C1434)/COUNTA(#REF!)</f>
        <v>#REF!</v>
      </c>
      <c r="F1434" s="31">
        <v>36.678649161026399</v>
      </c>
      <c r="G1434" s="31">
        <v>4.9013737150017</v>
      </c>
      <c r="H1434" s="31">
        <v>0.19328242037076401</v>
      </c>
      <c r="I1434" s="31">
        <v>2.38647565094751</v>
      </c>
      <c r="J1434" s="31">
        <v>8.09907363999395</v>
      </c>
      <c r="K1434" s="31">
        <v>27801.709523318998</v>
      </c>
      <c r="L1434" s="31">
        <v>7226.3083250625405</v>
      </c>
    </row>
    <row r="1435" spans="1:12" ht="14.25">
      <c r="A1435" s="33">
        <v>36873</v>
      </c>
      <c r="B1435" s="37">
        <v>2056.12</v>
      </c>
      <c r="C1435" s="31">
        <v>52.099700422479103</v>
      </c>
      <c r="D1435" s="31">
        <v>5.0458663949186997</v>
      </c>
      <c r="E1435" s="31" t="e">
        <f>COUNTIF(#REF!,"&lt;"&amp;C1435)/COUNTA(#REF!)</f>
        <v>#REF!</v>
      </c>
      <c r="F1435" s="31">
        <v>36.706601569902801</v>
      </c>
      <c r="G1435" s="31">
        <v>4.8974071081325699</v>
      </c>
      <c r="H1435" s="31">
        <v>0.193204575759546</v>
      </c>
      <c r="I1435" s="31">
        <v>2.3849146476859802</v>
      </c>
      <c r="J1435" s="31">
        <v>8.1011107020960988</v>
      </c>
      <c r="K1435" s="31">
        <v>27801.362341709599</v>
      </c>
      <c r="L1435" s="31">
        <v>7239.5347683232994</v>
      </c>
    </row>
    <row r="1436" spans="1:12" ht="14.25">
      <c r="A1436" s="33">
        <v>36874</v>
      </c>
      <c r="B1436" s="37">
        <v>2051.08</v>
      </c>
      <c r="C1436" s="31">
        <v>51.9935482475071</v>
      </c>
      <c r="D1436" s="31">
        <v>5.0364784533128804</v>
      </c>
      <c r="E1436" s="31" t="e">
        <f>COUNTIF(#REF!,"&lt;"&amp;C1436)/COUNTA(#REF!)</f>
        <v>#REF!</v>
      </c>
      <c r="F1436" s="31">
        <v>36.6385707934405</v>
      </c>
      <c r="G1436" s="31">
        <v>4.8878109619816996</v>
      </c>
      <c r="H1436" s="31">
        <v>0.19313995137397899</v>
      </c>
      <c r="I1436" s="31">
        <v>2.38411692515208</v>
      </c>
      <c r="J1436" s="31">
        <v>8.1011107020960988</v>
      </c>
      <c r="K1436" s="31">
        <v>27750.261419675498</v>
      </c>
      <c r="L1436" s="31">
        <v>7225.3558062272805</v>
      </c>
    </row>
    <row r="1437" spans="1:12" ht="14.25">
      <c r="A1437" s="33">
        <v>36875</v>
      </c>
      <c r="B1437" s="37">
        <v>2039.36</v>
      </c>
      <c r="C1437" s="31">
        <v>51.7705311069845</v>
      </c>
      <c r="D1437" s="31">
        <v>5.0122025486473696</v>
      </c>
      <c r="E1437" s="31" t="e">
        <f>COUNTIF(#REF!,"&lt;"&amp;C1437)/COUNTA(#REF!)</f>
        <v>#REF!</v>
      </c>
      <c r="F1437" s="31">
        <v>36.451461472721199</v>
      </c>
      <c r="G1437" s="31">
        <v>4.8631150980992199</v>
      </c>
      <c r="H1437" s="31">
        <v>0.193116203037413</v>
      </c>
      <c r="I1437" s="31">
        <v>2.38274195269365</v>
      </c>
      <c r="J1437" s="31">
        <v>8.10478880514518</v>
      </c>
      <c r="K1437" s="31">
        <v>27620.7363406031</v>
      </c>
      <c r="L1437" s="31">
        <v>7212.80540609936</v>
      </c>
    </row>
    <row r="1438" spans="1:12" ht="14.25">
      <c r="A1438" s="33">
        <v>36878</v>
      </c>
      <c r="B1438" s="37">
        <v>2044.55</v>
      </c>
      <c r="C1438" s="31">
        <v>51.9980137210664</v>
      </c>
      <c r="D1438" s="31">
        <v>5.0357121654405104</v>
      </c>
      <c r="E1438" s="31" t="e">
        <f>COUNTIF(#REF!,"&lt;"&amp;C1438)/COUNTA(#REF!)</f>
        <v>#REF!</v>
      </c>
      <c r="F1438" s="31">
        <v>36.664344375697901</v>
      </c>
      <c r="G1438" s="31">
        <v>4.88513551456073</v>
      </c>
      <c r="H1438" s="31">
        <v>0.193096904188853</v>
      </c>
      <c r="I1438" s="31">
        <v>2.3813159384902201</v>
      </c>
      <c r="J1438" s="31">
        <v>8.1088318046230903</v>
      </c>
      <c r="K1438" s="31">
        <v>27755.331773837799</v>
      </c>
      <c r="L1438" s="31">
        <v>7254.7593460631397</v>
      </c>
    </row>
    <row r="1439" spans="1:12" ht="14.25">
      <c r="A1439" s="33">
        <v>36879</v>
      </c>
      <c r="B1439" s="37">
        <v>2049.0300000000002</v>
      </c>
      <c r="C1439" s="31">
        <v>52.500339392902802</v>
      </c>
      <c r="D1439" s="31">
        <v>5.09239209391842</v>
      </c>
      <c r="E1439" s="31" t="e">
        <f>COUNTIF(#REF!,"&lt;"&amp;C1439)/COUNTA(#REF!)</f>
        <v>#REF!</v>
      </c>
      <c r="F1439" s="31">
        <v>35.174785065837803</v>
      </c>
      <c r="G1439" s="31">
        <v>4.9469030763568096</v>
      </c>
      <c r="H1439" s="31">
        <v>0.19265647298163999</v>
      </c>
      <c r="I1439" s="31">
        <v>2.3699917365752299</v>
      </c>
      <c r="J1439" s="31">
        <v>8.1289934478859696</v>
      </c>
      <c r="K1439" s="31">
        <v>28144.429333585202</v>
      </c>
      <c r="L1439" s="31">
        <v>7329.0138622886998</v>
      </c>
    </row>
    <row r="1440" spans="1:12" ht="14.25">
      <c r="A1440" s="33">
        <v>36880</v>
      </c>
      <c r="B1440" s="37">
        <v>2071.27</v>
      </c>
      <c r="C1440" s="31">
        <v>53.053652212886703</v>
      </c>
      <c r="D1440" s="31">
        <v>5.1512413639620602</v>
      </c>
      <c r="E1440" s="31" t="e">
        <f>COUNTIF(#REF!,"&lt;"&amp;C1440)/COUNTA(#REF!)</f>
        <v>#REF!</v>
      </c>
      <c r="F1440" s="31">
        <v>35.564779140241399</v>
      </c>
      <c r="G1440" s="31">
        <v>4.9861020693584797</v>
      </c>
      <c r="H1440" s="31">
        <v>0.192666395874943</v>
      </c>
      <c r="I1440" s="31">
        <v>2.3661080264833698</v>
      </c>
      <c r="J1440" s="31">
        <v>8.14275568648881</v>
      </c>
      <c r="K1440" s="31">
        <v>28512.749802924198</v>
      </c>
      <c r="L1440" s="31">
        <v>7432.4478867037806</v>
      </c>
    </row>
    <row r="1441" spans="1:12" ht="14.25">
      <c r="A1441" s="33">
        <v>36881</v>
      </c>
      <c r="B1441" s="37">
        <v>2076.89</v>
      </c>
      <c r="C1441" s="31">
        <v>53.229044559958403</v>
      </c>
      <c r="D1441" s="31">
        <v>5.1747414784110202</v>
      </c>
      <c r="E1441" s="31" t="e">
        <f>COUNTIF(#REF!,"&lt;"&amp;C1441)/COUNTA(#REF!)</f>
        <v>#REF!</v>
      </c>
      <c r="F1441" s="31">
        <v>35.621431448849002</v>
      </c>
      <c r="G1441" s="31">
        <v>5.0068262008671596</v>
      </c>
      <c r="H1441" s="31">
        <v>0.19268873820313701</v>
      </c>
      <c r="I1441" s="31">
        <v>2.3618622148155102</v>
      </c>
      <c r="J1441" s="31">
        <v>8.1583395083099006</v>
      </c>
      <c r="K1441" s="31">
        <v>28711.808930280098</v>
      </c>
      <c r="L1441" s="31">
        <v>7464.204446385439</v>
      </c>
    </row>
    <row r="1442" spans="1:12" ht="14.25">
      <c r="A1442" s="33">
        <v>36882</v>
      </c>
      <c r="B1442" s="37">
        <v>2069.77</v>
      </c>
      <c r="C1442" s="31">
        <v>53.200180748244399</v>
      </c>
      <c r="D1442" s="31">
        <v>5.1760153639588404</v>
      </c>
      <c r="E1442" s="31" t="e">
        <f>COUNTIF(#REF!,"&lt;"&amp;C1442)/COUNTA(#REF!)</f>
        <v>#REF!</v>
      </c>
      <c r="F1442" s="31">
        <v>35.659287817837097</v>
      </c>
      <c r="G1442" s="31">
        <v>5.0078686293395096</v>
      </c>
      <c r="H1442" s="31">
        <v>0.192692431645513</v>
      </c>
      <c r="I1442" s="31">
        <v>2.35988124462826</v>
      </c>
      <c r="J1442" s="31">
        <v>8.1653444250270599</v>
      </c>
      <c r="K1442" s="31">
        <v>28738.681502600299</v>
      </c>
      <c r="L1442" s="31">
        <v>7462.9023761989602</v>
      </c>
    </row>
    <row r="1443" spans="1:12" ht="14.25">
      <c r="A1443" s="33">
        <v>36885</v>
      </c>
      <c r="B1443" s="37">
        <v>2068.17</v>
      </c>
      <c r="C1443" s="31">
        <v>53.256098423454603</v>
      </c>
      <c r="D1443" s="31">
        <v>5.1827288674559702</v>
      </c>
      <c r="E1443" s="31" t="e">
        <f>COUNTIF(#REF!,"&lt;"&amp;C1443)/COUNTA(#REF!)</f>
        <v>#REF!</v>
      </c>
      <c r="F1443" s="31">
        <v>35.688470442232699</v>
      </c>
      <c r="G1443" s="31">
        <v>5.0161974676835399</v>
      </c>
      <c r="H1443" s="31">
        <v>0.19258279630578701</v>
      </c>
      <c r="I1443" s="31">
        <v>2.3576789044397399</v>
      </c>
      <c r="J1443" s="31">
        <v>8.168321646477569</v>
      </c>
      <c r="K1443" s="31">
        <v>28800.142276787501</v>
      </c>
      <c r="L1443" s="31">
        <v>7477.0328639605004</v>
      </c>
    </row>
    <row r="1444" spans="1:12" ht="14.25">
      <c r="A1444" s="33">
        <v>36886</v>
      </c>
      <c r="B1444" s="37">
        <v>2076.27</v>
      </c>
      <c r="C1444" s="31">
        <v>53.5092770797608</v>
      </c>
      <c r="D1444" s="31">
        <v>5.2092197997502403</v>
      </c>
      <c r="E1444" s="31" t="e">
        <f>COUNTIF(#REF!,"&lt;"&amp;C1444)/COUNTA(#REF!)</f>
        <v>#REF!</v>
      </c>
      <c r="F1444" s="31">
        <v>35.870238960240698</v>
      </c>
      <c r="G1444" s="31">
        <v>5.0387240372301401</v>
      </c>
      <c r="H1444" s="31">
        <v>0.19254943365104399</v>
      </c>
      <c r="I1444" s="31">
        <v>2.3562306810172999</v>
      </c>
      <c r="J1444" s="31">
        <v>8.1719262550265697</v>
      </c>
      <c r="K1444" s="31">
        <v>28959.387829727799</v>
      </c>
      <c r="L1444" s="31">
        <v>7526.2319553912193</v>
      </c>
    </row>
    <row r="1445" spans="1:12" ht="14.25">
      <c r="A1445" s="33">
        <v>36887</v>
      </c>
      <c r="B1445" s="37">
        <v>2058.2399999999998</v>
      </c>
      <c r="C1445" s="31">
        <v>53.040570395456498</v>
      </c>
      <c r="D1445" s="31">
        <v>5.1647979167000697</v>
      </c>
      <c r="E1445" s="31" t="e">
        <f>COUNTIF(#REF!,"&lt;"&amp;C1445)/COUNTA(#REF!)</f>
        <v>#REF!</v>
      </c>
      <c r="F1445" s="31">
        <v>35.563701453895099</v>
      </c>
      <c r="G1445" s="31">
        <v>4.9867247166456803</v>
      </c>
      <c r="H1445" s="31">
        <v>0.192629896625964</v>
      </c>
      <c r="I1445" s="31">
        <v>2.3541587157013799</v>
      </c>
      <c r="J1445" s="31">
        <v>8.1825365189353203</v>
      </c>
      <c r="K1445" s="31">
        <v>28734.995624911098</v>
      </c>
      <c r="L1445" s="31">
        <v>7488.9223068408401</v>
      </c>
    </row>
    <row r="1446" spans="1:12" ht="14.25">
      <c r="A1446" s="33">
        <v>36888</v>
      </c>
      <c r="B1446" s="37">
        <v>2053.6999999999998</v>
      </c>
      <c r="C1446" s="31">
        <v>52.961865745523497</v>
      </c>
      <c r="D1446" s="31">
        <v>5.1718789052743004</v>
      </c>
      <c r="E1446" s="31" t="e">
        <f>COUNTIF(#REF!,"&lt;"&amp;C1446)/COUNTA(#REF!)</f>
        <v>#REF!</v>
      </c>
      <c r="F1446" s="31">
        <v>35.5545463598582</v>
      </c>
      <c r="G1446" s="31">
        <v>4.9911677994161403</v>
      </c>
      <c r="H1446" s="31">
        <v>0.193124540841873</v>
      </c>
      <c r="I1446" s="31">
        <v>2.3521651197865698</v>
      </c>
      <c r="J1446" s="31">
        <v>8.2105010068084407</v>
      </c>
      <c r="K1446" s="31">
        <v>28793.102420110201</v>
      </c>
      <c r="L1446" s="31">
        <v>7512.0198947490408</v>
      </c>
    </row>
    <row r="1447" spans="1:12" ht="14.25">
      <c r="A1447" s="33">
        <v>36889</v>
      </c>
      <c r="B1447" s="37">
        <v>2073.48</v>
      </c>
      <c r="C1447" s="31">
        <v>53.521983368160498</v>
      </c>
      <c r="D1447" s="31">
        <v>5.2318828370842896</v>
      </c>
      <c r="E1447" s="31" t="e">
        <f>COUNTIF(#REF!,"&lt;"&amp;C1447)/COUNTA(#REF!)</f>
        <v>#REF!</v>
      </c>
      <c r="F1447" s="31">
        <v>35.910631582798302</v>
      </c>
      <c r="G1447" s="31">
        <v>5.0391528164839698</v>
      </c>
      <c r="H1447" s="31">
        <v>0.19297603320927301</v>
      </c>
      <c r="I1447" s="31">
        <v>2.3466637494136702</v>
      </c>
      <c r="J1447" s="31">
        <v>8.2234207290025889</v>
      </c>
      <c r="K1447" s="31">
        <v>29191.308583083501</v>
      </c>
      <c r="L1447" s="31">
        <v>7629.79982224166</v>
      </c>
    </row>
    <row r="1448" spans="1:12" ht="14.25">
      <c r="A1448" s="33">
        <v>36893</v>
      </c>
      <c r="B1448" s="37">
        <v>2103.4699999999998</v>
      </c>
      <c r="C1448" s="31">
        <v>54.3201551504959</v>
      </c>
      <c r="D1448" s="31">
        <v>4.6902116556491897</v>
      </c>
      <c r="E1448" s="31" t="e">
        <f>COUNTIF(#REF!,"&lt;"&amp;C1448)/COUNTA(#REF!)</f>
        <v>#REF!</v>
      </c>
      <c r="F1448" s="31">
        <v>36.4108752860664</v>
      </c>
      <c r="G1448" s="31">
        <v>5.1118334097189804</v>
      </c>
      <c r="H1448" s="31">
        <v>0.19297603320927301</v>
      </c>
      <c r="I1448" s="31">
        <v>2.6512624296204002</v>
      </c>
      <c r="J1448" s="31">
        <v>7.2786469967404201</v>
      </c>
      <c r="K1448" s="31">
        <v>29610.287821986698</v>
      </c>
      <c r="L1448" s="31">
        <v>7746.03631279417</v>
      </c>
    </row>
    <row r="1449" spans="1:12" ht="14.25">
      <c r="A1449" s="33">
        <v>36894</v>
      </c>
      <c r="B1449" s="37">
        <v>2123.9</v>
      </c>
      <c r="C1449" s="31">
        <v>54.851653111377402</v>
      </c>
      <c r="D1449" s="31">
        <v>4.73368426330895</v>
      </c>
      <c r="E1449" s="31" t="e">
        <f>COUNTIF(#REF!,"&lt;"&amp;C1449)/COUNTA(#REF!)</f>
        <v>#REF!</v>
      </c>
      <c r="F1449" s="31">
        <v>36.699949233325597</v>
      </c>
      <c r="G1449" s="31">
        <v>5.1623454657475101</v>
      </c>
      <c r="H1449" s="31">
        <v>0.192931121345292</v>
      </c>
      <c r="I1449" s="31">
        <v>2.6506453937344698</v>
      </c>
      <c r="J1449" s="31">
        <v>7.2786469967404201</v>
      </c>
      <c r="K1449" s="31">
        <v>29884.8637237402</v>
      </c>
      <c r="L1449" s="31">
        <v>7821.3031741464401</v>
      </c>
    </row>
    <row r="1450" spans="1:12" ht="14.25">
      <c r="A1450" s="33">
        <v>36895</v>
      </c>
      <c r="B1450" s="37">
        <v>2117.41</v>
      </c>
      <c r="C1450" s="31">
        <v>54.695604473314098</v>
      </c>
      <c r="D1450" s="31">
        <v>4.7234441279910699</v>
      </c>
      <c r="E1450" s="31" t="e">
        <f>COUNTIF(#REF!,"&lt;"&amp;C1450)/COUNTA(#REF!)</f>
        <v>#REF!</v>
      </c>
      <c r="F1450" s="31">
        <v>36.6104010671623</v>
      </c>
      <c r="G1450" s="31">
        <v>5.1519364701310399</v>
      </c>
      <c r="H1450" s="31">
        <v>0.192931121345292</v>
      </c>
      <c r="I1450" s="31">
        <v>2.6506453937344698</v>
      </c>
      <c r="J1450" s="31">
        <v>7.2786469967404201</v>
      </c>
      <c r="K1450" s="31">
        <v>29820.307719248798</v>
      </c>
      <c r="L1450" s="31">
        <v>7799.1474234010402</v>
      </c>
    </row>
    <row r="1451" spans="1:12" ht="14.25">
      <c r="A1451" s="33">
        <v>36896</v>
      </c>
      <c r="B1451" s="37">
        <v>2125.3000000000002</v>
      </c>
      <c r="C1451" s="31">
        <v>54.947884763692898</v>
      </c>
      <c r="D1451" s="31">
        <v>4.7403351868161501</v>
      </c>
      <c r="E1451" s="31" t="e">
        <f>COUNTIF(#REF!,"&lt;"&amp;C1451)/COUNTA(#REF!)</f>
        <v>#REF!</v>
      </c>
      <c r="F1451" s="31">
        <v>36.777738309654197</v>
      </c>
      <c r="G1451" s="31">
        <v>5.17434698418728</v>
      </c>
      <c r="H1451" s="31">
        <v>0.19294438794384799</v>
      </c>
      <c r="I1451" s="31">
        <v>2.6518455012672502</v>
      </c>
      <c r="J1451" s="31">
        <v>7.27585328223853</v>
      </c>
      <c r="K1451" s="31">
        <v>29954.126261629801</v>
      </c>
      <c r="L1451" s="31">
        <v>7851.09869034655</v>
      </c>
    </row>
    <row r="1452" spans="1:12" ht="14.25">
      <c r="A1452" s="33">
        <v>36899</v>
      </c>
      <c r="B1452" s="37">
        <v>2102.06</v>
      </c>
      <c r="C1452" s="31">
        <v>54.428874648942902</v>
      </c>
      <c r="D1452" s="31">
        <v>4.6917169280494404</v>
      </c>
      <c r="E1452" s="31" t="e">
        <f>COUNTIF(#REF!,"&lt;"&amp;C1452)/COUNTA(#REF!)</f>
        <v>#REF!</v>
      </c>
      <c r="F1452" s="31">
        <v>36.354054137391202</v>
      </c>
      <c r="G1452" s="31">
        <v>5.1210655138236101</v>
      </c>
      <c r="H1452" s="31">
        <v>0.192950516491077</v>
      </c>
      <c r="I1452" s="31">
        <v>2.6517724923300401</v>
      </c>
      <c r="J1452" s="31">
        <v>7.2762847133064703</v>
      </c>
      <c r="K1452" s="31">
        <v>29671.202654172001</v>
      </c>
      <c r="L1452" s="31">
        <v>7776.1625287160596</v>
      </c>
    </row>
    <row r="1453" spans="1:12" ht="14.25">
      <c r="A1453" s="33">
        <v>36900</v>
      </c>
      <c r="B1453" s="37">
        <v>2101.14</v>
      </c>
      <c r="C1453" s="31">
        <v>54.400806363656997</v>
      </c>
      <c r="D1453" s="31">
        <v>4.6863881865916897</v>
      </c>
      <c r="E1453" s="31" t="e">
        <f>COUNTIF(#REF!,"&lt;"&amp;C1453)/COUNTA(#REF!)</f>
        <v>#REF!</v>
      </c>
      <c r="F1453" s="31">
        <v>36.308443066572202</v>
      </c>
      <c r="G1453" s="31">
        <v>5.1197247849647001</v>
      </c>
      <c r="H1453" s="31">
        <v>0.19293802782805</v>
      </c>
      <c r="I1453" s="31">
        <v>2.65221991769879</v>
      </c>
      <c r="J1453" s="31">
        <v>7.2745863395616892</v>
      </c>
      <c r="K1453" s="31">
        <v>29662.451953998901</v>
      </c>
      <c r="L1453" s="31">
        <v>7776.3708503177795</v>
      </c>
    </row>
    <row r="1454" spans="1:12" ht="14.25">
      <c r="A1454" s="33">
        <v>36901</v>
      </c>
      <c r="B1454" s="37">
        <v>2125.62</v>
      </c>
      <c r="C1454" s="31">
        <v>55.070988595586101</v>
      </c>
      <c r="D1454" s="31">
        <v>4.74526091634596</v>
      </c>
      <c r="E1454" s="31" t="e">
        <f>COUNTIF(#REF!,"&lt;"&amp;C1454)/COUNTA(#REF!)</f>
        <v>#REF!</v>
      </c>
      <c r="F1454" s="31">
        <v>36.830241109421799</v>
      </c>
      <c r="G1454" s="31">
        <v>5.1814810202582597</v>
      </c>
      <c r="H1454" s="31">
        <v>0.19297282599987201</v>
      </c>
      <c r="I1454" s="31">
        <v>2.6522441032883299</v>
      </c>
      <c r="J1454" s="31">
        <v>7.2758320307176492</v>
      </c>
      <c r="K1454" s="31">
        <v>30053.905076798903</v>
      </c>
      <c r="L1454" s="31">
        <v>7871.3752197805507</v>
      </c>
    </row>
    <row r="1455" spans="1:12" ht="14.25">
      <c r="A1455" s="33">
        <v>36902</v>
      </c>
      <c r="B1455" s="37">
        <v>2119.14</v>
      </c>
      <c r="C1455" s="31">
        <v>54.931420861025103</v>
      </c>
      <c r="D1455" s="31">
        <v>4.7342566977459901</v>
      </c>
      <c r="E1455" s="31" t="e">
        <f>COUNTIF(#REF!,"&lt;"&amp;C1455)/COUNTA(#REF!)</f>
        <v>#REF!</v>
      </c>
      <c r="F1455" s="31">
        <v>36.710997561427902</v>
      </c>
      <c r="G1455" s="31">
        <v>5.1720402316798904</v>
      </c>
      <c r="H1455" s="31">
        <v>0.19292174777042601</v>
      </c>
      <c r="I1455" s="31">
        <v>2.65203596861484</v>
      </c>
      <c r="J1455" s="31">
        <v>7.2744770453165799</v>
      </c>
      <c r="K1455" s="31">
        <v>30003.314526383099</v>
      </c>
      <c r="L1455" s="31">
        <v>7861.1976315339798</v>
      </c>
    </row>
    <row r="1456" spans="1:12" ht="14.25">
      <c r="A1456" s="33">
        <v>36903</v>
      </c>
      <c r="B1456" s="37">
        <v>2104.75</v>
      </c>
      <c r="C1456" s="31">
        <v>54.4722749722294</v>
      </c>
      <c r="D1456" s="31">
        <v>4.7035443436809299</v>
      </c>
      <c r="E1456" s="31" t="e">
        <f>COUNTIF(#REF!,"&lt;"&amp;C1456)/COUNTA(#REF!)</f>
        <v>#REF!</v>
      </c>
      <c r="F1456" s="31">
        <v>36.496837871332097</v>
      </c>
      <c r="G1456" s="31">
        <v>5.1363845522537002</v>
      </c>
      <c r="H1456" s="31">
        <v>0.193197629217984</v>
      </c>
      <c r="I1456" s="31">
        <v>2.6513047365350499</v>
      </c>
      <c r="J1456" s="31">
        <v>7.2868888496941207</v>
      </c>
      <c r="K1456" s="31">
        <v>29811.250717161602</v>
      </c>
      <c r="L1456" s="31">
        <v>7832.6614698519297</v>
      </c>
    </row>
    <row r="1457" spans="1:12" ht="14.25">
      <c r="A1457" s="33">
        <v>36906</v>
      </c>
      <c r="B1457" s="37">
        <v>2032.44</v>
      </c>
      <c r="C1457" s="31">
        <v>52.710659829426099</v>
      </c>
      <c r="D1457" s="31">
        <v>4.5452757258445002</v>
      </c>
      <c r="E1457" s="31" t="e">
        <f>COUNTIF(#REF!,"&lt;"&amp;C1457)/COUNTA(#REF!)</f>
        <v>#REF!</v>
      </c>
      <c r="F1457" s="31">
        <v>35.271231761537699</v>
      </c>
      <c r="G1457" s="31">
        <v>4.9707399258475702</v>
      </c>
      <c r="H1457" s="31">
        <v>0.193140464551978</v>
      </c>
      <c r="I1457" s="31">
        <v>2.65283903498382</v>
      </c>
      <c r="J1457" s="31">
        <v>7.2805195492441994</v>
      </c>
      <c r="K1457" s="31">
        <v>28864.429698332598</v>
      </c>
      <c r="L1457" s="31">
        <v>7600.6212289995801</v>
      </c>
    </row>
    <row r="1458" spans="1:12" ht="14.25">
      <c r="A1458" s="33">
        <v>36907</v>
      </c>
      <c r="B1458" s="37">
        <v>2045.89</v>
      </c>
      <c r="C1458" s="31">
        <v>53.178783921420703</v>
      </c>
      <c r="D1458" s="31">
        <v>4.5388344256743096</v>
      </c>
      <c r="E1458" s="31" t="e">
        <f>COUNTIF(#REF!,"&lt;"&amp;C1458)/COUNTA(#REF!)</f>
        <v>#REF!</v>
      </c>
      <c r="F1458" s="31">
        <v>35.430376826108002</v>
      </c>
      <c r="G1458" s="31">
        <v>5.0567599713658096</v>
      </c>
      <c r="H1458" s="31">
        <v>0.19160503698263801</v>
      </c>
      <c r="I1458" s="31">
        <v>2.6520542565931202</v>
      </c>
      <c r="J1458" s="31">
        <v>7.2247781698394604</v>
      </c>
      <c r="K1458" s="31">
        <v>29430.5637373596</v>
      </c>
      <c r="L1458" s="31">
        <v>7657.6351557833996</v>
      </c>
    </row>
    <row r="1459" spans="1:12" ht="14.25">
      <c r="A1459" s="33">
        <v>36908</v>
      </c>
      <c r="B1459" s="37">
        <v>2034.58</v>
      </c>
      <c r="C1459" s="31">
        <v>52.886853402373497</v>
      </c>
      <c r="D1459" s="31">
        <v>4.5141954956630599</v>
      </c>
      <c r="E1459" s="31" t="e">
        <f>COUNTIF(#REF!,"&lt;"&amp;C1459)/COUNTA(#REF!)</f>
        <v>#REF!</v>
      </c>
      <c r="F1459" s="31">
        <v>35.253956171883701</v>
      </c>
      <c r="G1459" s="31">
        <v>5.0293411699652104</v>
      </c>
      <c r="H1459" s="31">
        <v>0.19164594761871601</v>
      </c>
      <c r="I1459" s="31">
        <v>2.6520542565931202</v>
      </c>
      <c r="J1459" s="31">
        <v>7.2263207716160291</v>
      </c>
      <c r="K1459" s="31">
        <v>29269.922385401602</v>
      </c>
      <c r="L1459" s="31">
        <v>7611.2724850881395</v>
      </c>
    </row>
    <row r="1460" spans="1:12" ht="14.25">
      <c r="A1460" s="33">
        <v>36909</v>
      </c>
      <c r="B1460" s="37">
        <v>2043.11</v>
      </c>
      <c r="C1460" s="31">
        <v>53.156526489945499</v>
      </c>
      <c r="D1460" s="31">
        <v>4.5395190068822604</v>
      </c>
      <c r="E1460" s="31" t="e">
        <f>COUNTIF(#REF!,"&lt;"&amp;C1460)/COUNTA(#REF!)</f>
        <v>#REF!</v>
      </c>
      <c r="F1460" s="31">
        <v>35.483280246517602</v>
      </c>
      <c r="G1460" s="31">
        <v>5.0556554038741499</v>
      </c>
      <c r="H1460" s="31">
        <v>0.19173790539305499</v>
      </c>
      <c r="I1460" s="31">
        <v>2.6498282413316998</v>
      </c>
      <c r="J1460" s="31">
        <v>7.2358616457606901</v>
      </c>
      <c r="K1460" s="31">
        <v>29449.855615007004</v>
      </c>
      <c r="L1460" s="31">
        <v>7670.1445972178099</v>
      </c>
    </row>
    <row r="1461" spans="1:12" ht="14.25">
      <c r="A1461" s="33">
        <v>36910</v>
      </c>
      <c r="B1461" s="37">
        <v>2065.61</v>
      </c>
      <c r="C1461" s="31">
        <v>53.777853814260901</v>
      </c>
      <c r="D1461" s="31">
        <v>4.5932651836135303</v>
      </c>
      <c r="E1461" s="31" t="e">
        <f>COUNTIF(#REF!,"&lt;"&amp;C1461)/COUNTA(#REF!)</f>
        <v>#REF!</v>
      </c>
      <c r="F1461" s="31">
        <v>35.675571572495599</v>
      </c>
      <c r="G1461" s="31">
        <v>5.1105346771691798</v>
      </c>
      <c r="H1461" s="31">
        <v>0.19169919589841999</v>
      </c>
      <c r="I1461" s="31">
        <v>2.6476549659989299</v>
      </c>
      <c r="J1461" s="31">
        <v>7.24033903058415</v>
      </c>
      <c r="K1461" s="31">
        <v>29831.393367275199</v>
      </c>
      <c r="L1461" s="31">
        <v>7776.3515837744299</v>
      </c>
    </row>
    <row r="1462" spans="1:12" ht="14.25">
      <c r="A1462" s="33">
        <v>36927</v>
      </c>
      <c r="B1462" s="37">
        <v>2008.03</v>
      </c>
      <c r="C1462" s="31">
        <v>52.291662222485598</v>
      </c>
      <c r="D1462" s="31">
        <v>4.4675555979836599</v>
      </c>
      <c r="E1462" s="31" t="e">
        <f>COUNTIF(#REF!,"&lt;"&amp;C1462)/COUNTA(#REF!)</f>
        <v>#REF!</v>
      </c>
      <c r="F1462" s="31">
        <v>34.584136839239498</v>
      </c>
      <c r="G1462" s="31">
        <v>4.9662149222715399</v>
      </c>
      <c r="H1462" s="31">
        <v>0.19176056262376001</v>
      </c>
      <c r="I1462" s="31">
        <v>2.6476549659989299</v>
      </c>
      <c r="J1462" s="31">
        <v>7.2426568071119997</v>
      </c>
      <c r="K1462" s="31">
        <v>29018.087863628101</v>
      </c>
      <c r="L1462" s="31">
        <v>7563.2758061967797</v>
      </c>
    </row>
    <row r="1463" spans="1:12" ht="14.25">
      <c r="A1463" s="33">
        <v>36928</v>
      </c>
      <c r="B1463" s="37">
        <v>1995.32</v>
      </c>
      <c r="C1463" s="31">
        <v>52.025916497033599</v>
      </c>
      <c r="D1463" s="31">
        <v>4.4553525816652702</v>
      </c>
      <c r="E1463" s="31" t="e">
        <f>COUNTIF(#REF!,"&lt;"&amp;C1463)/COUNTA(#REF!)</f>
        <v>#REF!</v>
      </c>
      <c r="F1463" s="31">
        <v>34.244013101256897</v>
      </c>
      <c r="G1463" s="31">
        <v>4.9297812519370003</v>
      </c>
      <c r="H1463" s="31">
        <v>0.192031249290467</v>
      </c>
      <c r="I1463" s="31">
        <v>2.64273180695147</v>
      </c>
      <c r="J1463" s="31">
        <v>7.2663918747012195</v>
      </c>
      <c r="K1463" s="31">
        <v>29004.046178217002</v>
      </c>
      <c r="L1463" s="31">
        <v>7521.9051591653597</v>
      </c>
    </row>
    <row r="1464" spans="1:12" ht="14.25">
      <c r="A1464" s="33">
        <v>36929</v>
      </c>
      <c r="B1464" s="37">
        <v>1979.94</v>
      </c>
      <c r="C1464" s="31">
        <v>51.617871750794698</v>
      </c>
      <c r="D1464" s="31">
        <v>4.4232680049926101</v>
      </c>
      <c r="E1464" s="31" t="e">
        <f>COUNTIF(#REF!,"&lt;"&amp;C1464)/COUNTA(#REF!)</f>
        <v>#REF!</v>
      </c>
      <c r="F1464" s="31">
        <v>34.136350573978298</v>
      </c>
      <c r="G1464" s="31">
        <v>4.8899117365225004</v>
      </c>
      <c r="H1464" s="31">
        <v>0.19224221534483099</v>
      </c>
      <c r="I1464" s="31">
        <v>2.64273180695147</v>
      </c>
      <c r="J1464" s="31">
        <v>7.2743747526387192</v>
      </c>
      <c r="K1464" s="31">
        <v>28792.6855856933</v>
      </c>
      <c r="L1464" s="31">
        <v>7465.0076892228299</v>
      </c>
    </row>
    <row r="1465" spans="1:12" ht="14.25">
      <c r="A1465" s="33">
        <v>36930</v>
      </c>
      <c r="B1465" s="37">
        <v>1930.14</v>
      </c>
      <c r="C1465" s="31">
        <v>50.328021979686099</v>
      </c>
      <c r="D1465" s="31">
        <v>4.3216212848061204</v>
      </c>
      <c r="E1465" s="31" t="e">
        <f>COUNTIF(#REF!,"&lt;"&amp;C1465)/COUNTA(#REF!)</f>
        <v>#REF!</v>
      </c>
      <c r="F1465" s="31">
        <v>33.244647671918699</v>
      </c>
      <c r="G1465" s="31">
        <v>4.7776688398059797</v>
      </c>
      <c r="H1465" s="31">
        <v>0.192718214492234</v>
      </c>
      <c r="I1465" s="31">
        <v>2.6411551131972901</v>
      </c>
      <c r="J1465" s="31">
        <v>7.2967397306300699</v>
      </c>
      <c r="K1465" s="31">
        <v>28144.445332847798</v>
      </c>
      <c r="L1465" s="31">
        <v>7302.47019875571</v>
      </c>
    </row>
    <row r="1466" spans="1:12" ht="14.25">
      <c r="A1466" s="33">
        <v>36931</v>
      </c>
      <c r="B1466" s="37">
        <v>1956.97</v>
      </c>
      <c r="C1466" s="31">
        <v>51.0898361107336</v>
      </c>
      <c r="D1466" s="31">
        <v>4.3860879479454704</v>
      </c>
      <c r="E1466" s="31" t="e">
        <f>COUNTIF(#REF!,"&lt;"&amp;C1466)/COUNTA(#REF!)</f>
        <v>#REF!</v>
      </c>
      <c r="F1466" s="31">
        <v>33.946860407827103</v>
      </c>
      <c r="G1466" s="31">
        <v>4.8532543361164802</v>
      </c>
      <c r="H1466" s="31">
        <v>0.19240958091219201</v>
      </c>
      <c r="I1466" s="31">
        <v>2.6364064312505899</v>
      </c>
      <c r="J1466" s="31">
        <v>7.2981759804356798</v>
      </c>
      <c r="K1466" s="31">
        <v>28601.482227557597</v>
      </c>
      <c r="L1466" s="31">
        <v>7443.37041814444</v>
      </c>
    </row>
    <row r="1467" spans="1:12" ht="14.25">
      <c r="A1467" s="33">
        <v>36934</v>
      </c>
      <c r="B1467" s="37">
        <v>1961.22</v>
      </c>
      <c r="C1467" s="31">
        <v>51.250060522514602</v>
      </c>
      <c r="D1467" s="31">
        <v>4.3984155718576696</v>
      </c>
      <c r="E1467" s="31" t="e">
        <f>COUNTIF(#REF!,"&lt;"&amp;C1467)/COUNTA(#REF!)</f>
        <v>#REF!</v>
      </c>
      <c r="F1467" s="31">
        <v>33.807118432270201</v>
      </c>
      <c r="G1467" s="31">
        <v>4.8610093093250004</v>
      </c>
      <c r="H1467" s="31">
        <v>0.19241493159353401</v>
      </c>
      <c r="I1467" s="31">
        <v>2.63503620170968</v>
      </c>
      <c r="J1467" s="31">
        <v>7.3021741207460797</v>
      </c>
      <c r="K1467" s="31">
        <v>28685.202180410299</v>
      </c>
      <c r="L1467" s="31">
        <v>7467.2673517996591</v>
      </c>
    </row>
    <row r="1468" spans="1:12" ht="14.25">
      <c r="A1468" s="33">
        <v>36935</v>
      </c>
      <c r="B1468" s="37">
        <v>1963.53</v>
      </c>
      <c r="C1468" s="31">
        <v>51.280068501813702</v>
      </c>
      <c r="D1468" s="31">
        <v>4.4030194909298404</v>
      </c>
      <c r="E1468" s="31" t="e">
        <f>COUNTIF(#REF!,"&lt;"&amp;C1468)/COUNTA(#REF!)</f>
        <v>#REF!</v>
      </c>
      <c r="F1468" s="31">
        <v>33.785179493353702</v>
      </c>
      <c r="G1468" s="31">
        <v>4.8334333255842701</v>
      </c>
      <c r="H1468" s="31">
        <v>0.19265730476018</v>
      </c>
      <c r="I1468" s="31">
        <v>2.63449784654193</v>
      </c>
      <c r="J1468" s="31">
        <v>7.3128662835334799</v>
      </c>
      <c r="K1468" s="31">
        <v>28716.744976602902</v>
      </c>
      <c r="L1468" s="31">
        <v>7482.66707321585</v>
      </c>
    </row>
    <row r="1469" spans="1:12" ht="14.25">
      <c r="A1469" s="33">
        <v>36936</v>
      </c>
      <c r="B1469" s="37">
        <v>1963.2</v>
      </c>
      <c r="C1469" s="31">
        <v>51.287042473991399</v>
      </c>
      <c r="D1469" s="31">
        <v>4.4060651851925403</v>
      </c>
      <c r="E1469" s="31" t="e">
        <f>COUNTIF(#REF!,"&lt;"&amp;C1469)/COUNTA(#REF!)</f>
        <v>#REF!</v>
      </c>
      <c r="F1469" s="31">
        <v>33.418696262213103</v>
      </c>
      <c r="G1469" s="31">
        <v>4.8362432814824796</v>
      </c>
      <c r="H1469" s="31">
        <v>0.19255587763335499</v>
      </c>
      <c r="I1469" s="31">
        <v>2.6314452983883698</v>
      </c>
      <c r="J1469" s="31">
        <v>7.3174949808489691</v>
      </c>
      <c r="K1469" s="31">
        <v>28735.029498138199</v>
      </c>
      <c r="L1469" s="31">
        <v>7513.6517457238097</v>
      </c>
    </row>
    <row r="1470" spans="1:12" ht="14.25">
      <c r="A1470" s="33">
        <v>36937</v>
      </c>
      <c r="B1470" s="37">
        <v>1946.48</v>
      </c>
      <c r="C1470" s="31">
        <v>50.717738837645101</v>
      </c>
      <c r="D1470" s="31">
        <v>4.3684275579030096</v>
      </c>
      <c r="E1470" s="31" t="e">
        <f>COUNTIF(#REF!,"&lt;"&amp;C1470)/COUNTA(#REF!)</f>
        <v>#REF!</v>
      </c>
      <c r="F1470" s="31">
        <v>32.523269530055799</v>
      </c>
      <c r="G1470" s="31">
        <v>4.7909843311470102</v>
      </c>
      <c r="H1470" s="31">
        <v>0.193154704040506</v>
      </c>
      <c r="I1470" s="31">
        <v>2.6313596580429999</v>
      </c>
      <c r="J1470" s="31">
        <v>7.3404904361936998</v>
      </c>
      <c r="K1470" s="31">
        <v>28488.3483101452</v>
      </c>
      <c r="L1470" s="31">
        <v>7446.2469458572396</v>
      </c>
    </row>
    <row r="1471" spans="1:12" ht="14.25">
      <c r="A1471" s="33">
        <v>36938</v>
      </c>
      <c r="B1471" s="37">
        <v>1941.96</v>
      </c>
      <c r="C1471" s="31">
        <v>50.568247244124002</v>
      </c>
      <c r="D1471" s="31">
        <v>4.3610453952880501</v>
      </c>
      <c r="E1471" s="31" t="e">
        <f>COUNTIF(#REF!,"&lt;"&amp;C1471)/COUNTA(#REF!)</f>
        <v>#REF!</v>
      </c>
      <c r="F1471" s="31">
        <v>32.386944978570298</v>
      </c>
      <c r="G1471" s="31">
        <v>4.7784308666061603</v>
      </c>
      <c r="H1471" s="31">
        <v>0.19331741476672701</v>
      </c>
      <c r="I1471" s="31">
        <v>2.6290164160057401</v>
      </c>
      <c r="J1471" s="31">
        <v>7.3532220487399602</v>
      </c>
      <c r="K1471" s="31">
        <v>28452.906288257596</v>
      </c>
      <c r="L1471" s="31">
        <v>7445.3896293043399</v>
      </c>
    </row>
    <row r="1472" spans="1:12" ht="14.25">
      <c r="A1472" s="33">
        <v>36941</v>
      </c>
      <c r="B1472" s="37">
        <v>1967.55</v>
      </c>
      <c r="C1472" s="31">
        <v>51.214827138377601</v>
      </c>
      <c r="D1472" s="31">
        <v>4.4223304048989798</v>
      </c>
      <c r="E1472" s="31" t="e">
        <f>COUNTIF(#REF!,"&lt;"&amp;C1472)/COUNTA(#REF!)</f>
        <v>#REF!</v>
      </c>
      <c r="F1472" s="31">
        <v>33.1261431566681</v>
      </c>
      <c r="G1472" s="31">
        <v>4.8447421199385996</v>
      </c>
      <c r="H1472" s="31">
        <v>0.19343801840149799</v>
      </c>
      <c r="I1472" s="31">
        <v>2.6286507263868502</v>
      </c>
      <c r="J1472" s="31">
        <v>7.3588330492040495</v>
      </c>
      <c r="K1472" s="31">
        <v>28848.287245285799</v>
      </c>
      <c r="L1472" s="31">
        <v>7534.4602064814408</v>
      </c>
    </row>
    <row r="1473" spans="1:12" ht="14.25">
      <c r="A1473" s="33">
        <v>36942</v>
      </c>
      <c r="B1473" s="37">
        <v>1953.22</v>
      </c>
      <c r="C1473" s="31">
        <v>50.7187535955416</v>
      </c>
      <c r="D1473" s="31">
        <v>4.3908267710026596</v>
      </c>
      <c r="E1473" s="31" t="e">
        <f>COUNTIF(#REF!,"&lt;"&amp;C1473)/COUNTA(#REF!)</f>
        <v>#REF!</v>
      </c>
      <c r="F1473" s="31">
        <v>33.121787957135403</v>
      </c>
      <c r="G1473" s="31">
        <v>4.8004396245846204</v>
      </c>
      <c r="H1473" s="31">
        <v>0.19308852055293799</v>
      </c>
      <c r="I1473" s="31">
        <v>2.62713559006162</v>
      </c>
      <c r="J1473" s="31">
        <v>7.34977369586049</v>
      </c>
      <c r="K1473" s="31">
        <v>28643.375611142099</v>
      </c>
      <c r="L1473" s="31">
        <v>7490.7937884135399</v>
      </c>
    </row>
    <row r="1474" spans="1:12" ht="14.25">
      <c r="A1474" s="33">
        <v>36943</v>
      </c>
      <c r="B1474" s="37">
        <v>1909.33</v>
      </c>
      <c r="C1474" s="31">
        <v>49.549705722043299</v>
      </c>
      <c r="D1474" s="31">
        <v>4.2975984532743396</v>
      </c>
      <c r="E1474" s="31" t="e">
        <f>COUNTIF(#REF!,"&lt;"&amp;C1474)/COUNTA(#REF!)</f>
        <v>#REF!</v>
      </c>
      <c r="F1474" s="31">
        <v>32.5157358078024</v>
      </c>
      <c r="G1474" s="31">
        <v>4.6925061329067503</v>
      </c>
      <c r="H1474" s="31">
        <v>0.193385585553775</v>
      </c>
      <c r="I1474" s="31">
        <v>2.6215282266580302</v>
      </c>
      <c r="J1474" s="31">
        <v>7.3768263712463105</v>
      </c>
      <c r="K1474" s="31">
        <v>28043.298649429504</v>
      </c>
      <c r="L1474" s="31">
        <v>7350.6492436589406</v>
      </c>
    </row>
    <row r="1475" spans="1:12" ht="14.25">
      <c r="A1475" s="33">
        <v>36944</v>
      </c>
      <c r="B1475" s="37">
        <v>1907.26</v>
      </c>
      <c r="C1475" s="31">
        <v>49.551850282142397</v>
      </c>
      <c r="D1475" s="31">
        <v>4.2938927213636902</v>
      </c>
      <c r="E1475" s="31" t="e">
        <f>COUNTIF(#REF!,"&lt;"&amp;C1475)/COUNTA(#REF!)</f>
        <v>#REF!</v>
      </c>
      <c r="F1475" s="31">
        <v>32.239005209657698</v>
      </c>
      <c r="G1475" s="31">
        <v>4.6875243536929103</v>
      </c>
      <c r="H1475" s="31">
        <v>0.19339551747643799</v>
      </c>
      <c r="I1475" s="31">
        <v>2.6211579245532302</v>
      </c>
      <c r="J1475" s="31">
        <v>7.3782474403713199</v>
      </c>
      <c r="K1475" s="31">
        <v>28016.957027372402</v>
      </c>
      <c r="L1475" s="31">
        <v>7343.0588728433395</v>
      </c>
    </row>
    <row r="1476" spans="1:12" ht="14.25">
      <c r="A1476" s="33">
        <v>36945</v>
      </c>
      <c r="B1476" s="37">
        <v>1936.35</v>
      </c>
      <c r="C1476" s="31">
        <v>50.406237924826101</v>
      </c>
      <c r="D1476" s="31">
        <v>4.3584207938464399</v>
      </c>
      <c r="E1476" s="31" t="e">
        <f>COUNTIF(#REF!,"&lt;"&amp;C1476)/COUNTA(#REF!)</f>
        <v>#REF!</v>
      </c>
      <c r="F1476" s="31">
        <v>32.6760589145699</v>
      </c>
      <c r="G1476" s="31">
        <v>4.75348345898432</v>
      </c>
      <c r="H1476" s="31">
        <v>0.19290887436340701</v>
      </c>
      <c r="I1476" s="31">
        <v>2.6210854025651402</v>
      </c>
      <c r="J1476" s="31">
        <v>7.3598851138011705</v>
      </c>
      <c r="K1476" s="31">
        <v>28438.226734304</v>
      </c>
      <c r="L1476" s="31">
        <v>7446.7904631866395</v>
      </c>
    </row>
    <row r="1477" spans="1:12" ht="14.25">
      <c r="A1477" s="33">
        <v>36948</v>
      </c>
      <c r="B1477" s="37">
        <v>1954.69</v>
      </c>
      <c r="C1477" s="31">
        <v>50.859312145256602</v>
      </c>
      <c r="D1477" s="31">
        <v>4.3977231779755996</v>
      </c>
      <c r="E1477" s="31" t="e">
        <f>COUNTIF(#REF!,"&lt;"&amp;C1477)/COUNTA(#REF!)</f>
        <v>#REF!</v>
      </c>
      <c r="F1477" s="31">
        <v>32.935966393544902</v>
      </c>
      <c r="G1477" s="31">
        <v>4.7856966727406096</v>
      </c>
      <c r="H1477" s="31">
        <v>0.19368514037885601</v>
      </c>
      <c r="I1477" s="31">
        <v>2.62057313340022</v>
      </c>
      <c r="J1477" s="31">
        <v>7.39094581678581</v>
      </c>
      <c r="K1477" s="31">
        <v>28683.087107259398</v>
      </c>
      <c r="L1477" s="31">
        <v>7526.3844752540408</v>
      </c>
    </row>
    <row r="1478" spans="1:12" ht="14.25">
      <c r="A1478" s="33">
        <v>36949</v>
      </c>
      <c r="B1478" s="37">
        <v>1962.04</v>
      </c>
      <c r="C1478" s="31">
        <v>50.846668488645001</v>
      </c>
      <c r="D1478" s="31">
        <v>4.4210704070228699</v>
      </c>
      <c r="E1478" s="31" t="e">
        <f>COUNTIF(#REF!,"&lt;"&amp;C1478)/COUNTA(#REF!)</f>
        <v>#REF!</v>
      </c>
      <c r="F1478" s="31">
        <v>32.107188079598302</v>
      </c>
      <c r="G1478" s="31">
        <v>4.7885665000997202</v>
      </c>
      <c r="H1478" s="31">
        <v>0.194768788431888</v>
      </c>
      <c r="I1478" s="31">
        <v>2.6171048396688401</v>
      </c>
      <c r="J1478" s="31">
        <v>7.4421469663604798</v>
      </c>
      <c r="K1478" s="31">
        <v>28841.157442538301</v>
      </c>
      <c r="L1478" s="31">
        <v>7568.6315592697401</v>
      </c>
    </row>
    <row r="1479" spans="1:12" ht="14.25">
      <c r="A1479" s="33">
        <v>36950</v>
      </c>
      <c r="B1479" s="37">
        <v>1959.18</v>
      </c>
      <c r="C1479" s="31">
        <v>50.7004561930774</v>
      </c>
      <c r="D1479" s="31">
        <v>4.43316595122322</v>
      </c>
      <c r="E1479" s="31" t="e">
        <f>COUNTIF(#REF!,"&lt;"&amp;C1479)/COUNTA(#REF!)</f>
        <v>#REF!</v>
      </c>
      <c r="F1479" s="31">
        <v>31.638155438044201</v>
      </c>
      <c r="G1479" s="31">
        <v>4.7835918170817298</v>
      </c>
      <c r="H1479" s="31">
        <v>0.19570714886708299</v>
      </c>
      <c r="I1479" s="31">
        <v>2.6134208050424501</v>
      </c>
      <c r="J1479" s="31">
        <v>7.4885433103416696</v>
      </c>
      <c r="K1479" s="31">
        <v>28960.371039434798</v>
      </c>
      <c r="L1479" s="31">
        <v>7576.2841082229506</v>
      </c>
    </row>
    <row r="1480" spans="1:12" ht="14.25">
      <c r="A1480" s="33">
        <v>36951</v>
      </c>
      <c r="B1480" s="37">
        <v>1965.12</v>
      </c>
      <c r="C1480" s="31">
        <v>50.970319894042802</v>
      </c>
      <c r="D1480" s="31">
        <v>4.45792297811919</v>
      </c>
      <c r="E1480" s="31" t="e">
        <f>COUNTIF(#REF!,"&lt;"&amp;C1480)/COUNTA(#REF!)</f>
        <v>#REF!</v>
      </c>
      <c r="F1480" s="31">
        <v>31.618539669500699</v>
      </c>
      <c r="G1480" s="31">
        <v>4.8070236142508298</v>
      </c>
      <c r="H1480" s="31">
        <v>0.195665453253347</v>
      </c>
      <c r="I1480" s="31">
        <v>2.6134208050424501</v>
      </c>
      <c r="J1480" s="31">
        <v>7.4869478683196196</v>
      </c>
      <c r="K1480" s="31">
        <v>29122.131207083999</v>
      </c>
      <c r="L1480" s="31">
        <v>7657.9954143407303</v>
      </c>
    </row>
    <row r="1481" spans="1:12" ht="14.25">
      <c r="A1481" s="33">
        <v>36952</v>
      </c>
      <c r="B1481" s="37">
        <v>1985.11</v>
      </c>
      <c r="C1481" s="31">
        <v>51.473557851295503</v>
      </c>
      <c r="D1481" s="31">
        <v>4.5144927971544</v>
      </c>
      <c r="E1481" s="31" t="e">
        <f>COUNTIF(#REF!,"&lt;"&amp;C1481)/COUNTA(#REF!)</f>
        <v>#REF!</v>
      </c>
      <c r="F1481" s="31">
        <v>32.085278952695603</v>
      </c>
      <c r="G1481" s="31">
        <v>4.86144520491432</v>
      </c>
      <c r="H1481" s="31">
        <v>0.19605990846986401</v>
      </c>
      <c r="I1481" s="31">
        <v>2.6119480812712501</v>
      </c>
      <c r="J1481" s="31">
        <v>7.5062712722237706</v>
      </c>
      <c r="K1481" s="31">
        <v>29491.864201275897</v>
      </c>
      <c r="L1481" s="31">
        <v>7738.13880901624</v>
      </c>
    </row>
    <row r="1482" spans="1:12" ht="14.25">
      <c r="A1482" s="33">
        <v>36955</v>
      </c>
      <c r="B1482" s="37">
        <v>1984.2</v>
      </c>
      <c r="C1482" s="31">
        <v>51.571868853240801</v>
      </c>
      <c r="D1482" s="31">
        <v>4.5275519328147604</v>
      </c>
      <c r="E1482" s="31" t="e">
        <f>COUNTIF(#REF!,"&lt;"&amp;C1482)/COUNTA(#REF!)</f>
        <v>#REF!</v>
      </c>
      <c r="F1482" s="31">
        <v>32.104813998470497</v>
      </c>
      <c r="G1482" s="31">
        <v>4.8738098262286096</v>
      </c>
      <c r="H1482" s="31">
        <v>0.196088642254338</v>
      </c>
      <c r="I1482" s="31">
        <v>2.6112585327080202</v>
      </c>
      <c r="J1482" s="31">
        <v>7.5093538153414103</v>
      </c>
      <c r="K1482" s="31">
        <v>29586.283882341002</v>
      </c>
      <c r="L1482" s="31">
        <v>7741.1716716709298</v>
      </c>
    </row>
    <row r="1483" spans="1:12" ht="14.25">
      <c r="A1483" s="33">
        <v>36956</v>
      </c>
      <c r="B1483" s="37">
        <v>1990.06</v>
      </c>
      <c r="C1483" s="31">
        <v>51.746188996112799</v>
      </c>
      <c r="D1483" s="31">
        <v>4.5503090435587197</v>
      </c>
      <c r="E1483" s="31" t="e">
        <f>COUNTIF(#REF!,"&lt;"&amp;C1483)/COUNTA(#REF!)</f>
        <v>#REF!</v>
      </c>
      <c r="F1483" s="31">
        <v>31.922936967598201</v>
      </c>
      <c r="G1483" s="31">
        <v>4.8770370594828902</v>
      </c>
      <c r="H1483" s="31">
        <v>0.196352035401967</v>
      </c>
      <c r="I1483" s="31">
        <v>2.6092247260191401</v>
      </c>
      <c r="J1483" s="31">
        <v>7.525301804936479</v>
      </c>
      <c r="K1483" s="31">
        <v>29744.971877822798</v>
      </c>
      <c r="L1483" s="31">
        <v>7769.10232890304</v>
      </c>
    </row>
    <row r="1484" spans="1:12" ht="14.25">
      <c r="A1484" s="33">
        <v>36957</v>
      </c>
      <c r="B1484" s="37">
        <v>1991.18</v>
      </c>
      <c r="C1484" s="31">
        <v>51.6432690913568</v>
      </c>
      <c r="D1484" s="31">
        <v>4.5428807342050703</v>
      </c>
      <c r="E1484" s="31" t="e">
        <f>COUNTIF(#REF!,"&lt;"&amp;C1484)/COUNTA(#REF!)</f>
        <v>#REF!</v>
      </c>
      <c r="F1484" s="31">
        <v>31.987334835395199</v>
      </c>
      <c r="G1484" s="31">
        <v>4.8561635784066404</v>
      </c>
      <c r="H1484" s="31">
        <v>0.196488845347877</v>
      </c>
      <c r="I1484" s="31">
        <v>2.60817398158256</v>
      </c>
      <c r="J1484" s="31">
        <v>7.5335789228544403</v>
      </c>
      <c r="K1484" s="31">
        <v>29695.733238533798</v>
      </c>
      <c r="L1484" s="31">
        <v>7794.0174624262499</v>
      </c>
    </row>
    <row r="1485" spans="1:12" ht="14.25">
      <c r="A1485" s="33">
        <v>36958</v>
      </c>
      <c r="B1485" s="37">
        <v>2000.9</v>
      </c>
      <c r="C1485" s="31">
        <v>51.769044791499098</v>
      </c>
      <c r="D1485" s="31">
        <v>4.5643180493849398</v>
      </c>
      <c r="E1485" s="31" t="e">
        <f>COUNTIF(#REF!,"&lt;"&amp;C1485)/COUNTA(#REF!)</f>
        <v>#REF!</v>
      </c>
      <c r="F1485" s="31">
        <v>32.189519199465501</v>
      </c>
      <c r="G1485" s="31">
        <v>4.8670479970185303</v>
      </c>
      <c r="H1485" s="31">
        <v>0.19719832510108901</v>
      </c>
      <c r="I1485" s="31">
        <v>2.60817398158256</v>
      </c>
      <c r="J1485" s="31">
        <v>7.5607810864456102</v>
      </c>
      <c r="K1485" s="31">
        <v>29835.677170749703</v>
      </c>
      <c r="L1485" s="31">
        <v>7833.5351897173805</v>
      </c>
    </row>
    <row r="1486" spans="1:12" ht="14.25">
      <c r="A1486" s="33">
        <v>36959</v>
      </c>
      <c r="B1486" s="37">
        <v>2011.66</v>
      </c>
      <c r="C1486" s="31">
        <v>52.017975150188597</v>
      </c>
      <c r="D1486" s="31">
        <v>4.59928940238437</v>
      </c>
      <c r="E1486" s="31" t="e">
        <f>COUNTIF(#REF!,"&lt;"&amp;C1486)/COUNTA(#REF!)</f>
        <v>#REF!</v>
      </c>
      <c r="F1486" s="31">
        <v>32.0869368212052</v>
      </c>
      <c r="G1486" s="31">
        <v>4.8598522519973102</v>
      </c>
      <c r="H1486" s="31">
        <v>0.19750393403466701</v>
      </c>
      <c r="I1486" s="31">
        <v>2.5998238847358901</v>
      </c>
      <c r="J1486" s="31">
        <v>7.59681973822358</v>
      </c>
      <c r="K1486" s="31">
        <v>30135.644322422202</v>
      </c>
      <c r="L1486" s="31">
        <v>7906.56300475033</v>
      </c>
    </row>
    <row r="1487" spans="1:12" ht="14.25">
      <c r="A1487" s="33">
        <v>36962</v>
      </c>
      <c r="B1487" s="37">
        <v>2012.55</v>
      </c>
      <c r="C1487" s="31">
        <v>51.792081982158699</v>
      </c>
      <c r="D1487" s="31">
        <v>4.6098773518663201</v>
      </c>
      <c r="E1487" s="31" t="e">
        <f>COUNTIF(#REF!,"&lt;"&amp;C1487)/COUNTA(#REF!)</f>
        <v>#REF!</v>
      </c>
      <c r="F1487" s="31">
        <v>32.033891650992302</v>
      </c>
      <c r="G1487" s="31">
        <v>4.8355607463974302</v>
      </c>
      <c r="H1487" s="31">
        <v>0.19883691736523099</v>
      </c>
      <c r="I1487" s="31">
        <v>2.5995808528294102</v>
      </c>
      <c r="J1487" s="31">
        <v>7.6488068124064998</v>
      </c>
      <c r="K1487" s="31">
        <v>30218.0305701861</v>
      </c>
      <c r="L1487" s="31">
        <v>7924.87874747155</v>
      </c>
    </row>
    <row r="1488" spans="1:12" ht="14.25">
      <c r="A1488" s="33">
        <v>36963</v>
      </c>
      <c r="B1488" s="37">
        <v>1998.7</v>
      </c>
      <c r="C1488" s="31">
        <v>51.643563377928999</v>
      </c>
      <c r="D1488" s="31">
        <v>4.5786558763770104</v>
      </c>
      <c r="E1488" s="31" t="e">
        <f>COUNTIF(#REF!,"&lt;"&amp;C1488)/COUNTA(#REF!)</f>
        <v>#REF!</v>
      </c>
      <c r="F1488" s="31">
        <v>31.511733619944899</v>
      </c>
      <c r="G1488" s="31">
        <v>4.7995112829088296</v>
      </c>
      <c r="H1488" s="31">
        <v>0.19941620060778001</v>
      </c>
      <c r="I1488" s="31">
        <v>2.5995808528294102</v>
      </c>
      <c r="J1488" s="31">
        <v>7.671090529487989</v>
      </c>
      <c r="K1488" s="31">
        <v>30014.249076985001</v>
      </c>
      <c r="L1488" s="31">
        <v>7868.0223154360801</v>
      </c>
    </row>
    <row r="1489" spans="1:12" ht="14.25">
      <c r="A1489" s="33">
        <v>36964</v>
      </c>
      <c r="B1489" s="37">
        <v>2018.62</v>
      </c>
      <c r="C1489" s="31">
        <v>52.069826240335097</v>
      </c>
      <c r="D1489" s="31">
        <v>4.6270050997172696</v>
      </c>
      <c r="E1489" s="31" t="e">
        <f>COUNTIF(#REF!,"&lt;"&amp;C1489)/COUNTA(#REF!)</f>
        <v>#REF!</v>
      </c>
      <c r="F1489" s="31">
        <v>31.786301553412098</v>
      </c>
      <c r="G1489" s="31">
        <v>4.8447461714536804</v>
      </c>
      <c r="H1489" s="31">
        <v>0.199822422716432</v>
      </c>
      <c r="I1489" s="31">
        <v>2.5995808528294102</v>
      </c>
      <c r="J1489" s="31">
        <v>7.6867169758902998</v>
      </c>
      <c r="K1489" s="31">
        <v>30330.841171682798</v>
      </c>
      <c r="L1489" s="31">
        <v>7943.5903823932804</v>
      </c>
    </row>
    <row r="1490" spans="1:12" ht="14.25">
      <c r="A1490" s="33">
        <v>36965</v>
      </c>
      <c r="B1490" s="37">
        <v>2022.6</v>
      </c>
      <c r="C1490" s="31">
        <v>51.248028356307302</v>
      </c>
      <c r="D1490" s="31">
        <v>4.6385631346408802</v>
      </c>
      <c r="E1490" s="31" t="e">
        <f>COUNTIF(#REF!,"&lt;"&amp;C1490)/COUNTA(#REF!)</f>
        <v>#REF!</v>
      </c>
      <c r="F1490" s="31">
        <v>30.250975828384501</v>
      </c>
      <c r="G1490" s="31">
        <v>4.8135179003666204</v>
      </c>
      <c r="H1490" s="31">
        <v>0.20422903658782099</v>
      </c>
      <c r="I1490" s="31">
        <v>2.5979936298212398</v>
      </c>
      <c r="J1490" s="31">
        <v>7.8610291512482693</v>
      </c>
      <c r="K1490" s="31">
        <v>30422.851601674</v>
      </c>
      <c r="L1490" s="31">
        <v>7977.9225244250802</v>
      </c>
    </row>
    <row r="1491" spans="1:12" ht="14.25">
      <c r="A1491" s="33">
        <v>36966</v>
      </c>
      <c r="B1491" s="37">
        <v>2020.24</v>
      </c>
      <c r="C1491" s="31">
        <v>51.065110498735898</v>
      </c>
      <c r="D1491" s="31">
        <v>4.6347906659940801</v>
      </c>
      <c r="E1491" s="31" t="e">
        <f>COUNTIF(#REF!,"&lt;"&amp;C1491)/COUNTA(#REF!)</f>
        <v>#REF!</v>
      </c>
      <c r="F1491" s="31">
        <v>29.612545638596899</v>
      </c>
      <c r="G1491" s="31">
        <v>4.8050184964015896</v>
      </c>
      <c r="H1491" s="31">
        <v>0.20416381747330201</v>
      </c>
      <c r="I1491" s="31">
        <v>2.59347956562336</v>
      </c>
      <c r="J1491" s="31">
        <v>7.8721968809586498</v>
      </c>
      <c r="K1491" s="31">
        <v>30404.466723125599</v>
      </c>
      <c r="L1491" s="31">
        <v>7981.5085322799596</v>
      </c>
    </row>
    <row r="1492" spans="1:12" ht="14.25">
      <c r="A1492" s="33">
        <v>36969</v>
      </c>
      <c r="B1492" s="37">
        <v>2036.62</v>
      </c>
      <c r="C1492" s="31">
        <v>51.603617204306502</v>
      </c>
      <c r="D1492" s="31">
        <v>4.6839594046575996</v>
      </c>
      <c r="E1492" s="31" t="e">
        <f>COUNTIF(#REF!,"&lt;"&amp;C1492)/COUNTA(#REF!)</f>
        <v>#REF!</v>
      </c>
      <c r="F1492" s="31">
        <v>29.9312780019537</v>
      </c>
      <c r="G1492" s="31">
        <v>4.8541672060965002</v>
      </c>
      <c r="H1492" s="31">
        <v>0.206237380755146</v>
      </c>
      <c r="I1492" s="31">
        <v>2.5936610721789202</v>
      </c>
      <c r="J1492" s="31">
        <v>7.9515933275694897</v>
      </c>
      <c r="K1492" s="31">
        <v>30752.085684979302</v>
      </c>
      <c r="L1492" s="31">
        <v>8058.5132920211499</v>
      </c>
    </row>
    <row r="1493" spans="1:12" ht="14.25">
      <c r="A1493" s="33">
        <v>36970</v>
      </c>
      <c r="B1493" s="37">
        <v>2045.79</v>
      </c>
      <c r="C1493" s="31">
        <v>51.791086200737404</v>
      </c>
      <c r="D1493" s="31">
        <v>4.7112583082983903</v>
      </c>
      <c r="E1493" s="31" t="e">
        <f>COUNTIF(#REF!,"&lt;"&amp;C1493)/COUNTA(#REF!)</f>
        <v>#REF!</v>
      </c>
      <c r="F1493" s="31">
        <v>29.837152069614</v>
      </c>
      <c r="G1493" s="31">
        <v>4.8726723222664496</v>
      </c>
      <c r="H1493" s="31">
        <v>0.206730123497982</v>
      </c>
      <c r="I1493" s="31">
        <v>2.5931295567132202</v>
      </c>
      <c r="J1493" s="31">
        <v>7.9722250268132209</v>
      </c>
      <c r="K1493" s="31">
        <v>30936.1330640177</v>
      </c>
      <c r="L1493" s="31">
        <v>8109.5441841854199</v>
      </c>
    </row>
    <row r="1494" spans="1:12" ht="14.25">
      <c r="A1494" s="33">
        <v>36971</v>
      </c>
      <c r="B1494" s="37">
        <v>2066.39</v>
      </c>
      <c r="C1494" s="31">
        <v>52.291818896381201</v>
      </c>
      <c r="D1494" s="31">
        <v>4.7609068858858903</v>
      </c>
      <c r="E1494" s="31" t="e">
        <f>COUNTIF(#REF!,"&lt;"&amp;C1494)/COUNTA(#REF!)</f>
        <v>#REF!</v>
      </c>
      <c r="F1494" s="31">
        <v>29.8333648262313</v>
      </c>
      <c r="G1494" s="31">
        <v>4.92206671266299</v>
      </c>
      <c r="H1494" s="31">
        <v>0.20681905980401799</v>
      </c>
      <c r="I1494" s="31">
        <v>2.5931295567132202</v>
      </c>
      <c r="J1494" s="31">
        <v>7.9756547168495802</v>
      </c>
      <c r="K1494" s="31">
        <v>31260.7408553479</v>
      </c>
      <c r="L1494" s="31">
        <v>8189.89492629903</v>
      </c>
    </row>
    <row r="1495" spans="1:12" ht="14.25">
      <c r="A1495" s="33">
        <v>36972</v>
      </c>
      <c r="B1495" s="37">
        <v>2087.5300000000002</v>
      </c>
      <c r="C1495" s="31">
        <v>52.755731662972401</v>
      </c>
      <c r="D1495" s="31">
        <v>4.8206526956644202</v>
      </c>
      <c r="E1495" s="31" t="e">
        <f>COUNTIF(#REF!,"&lt;"&amp;C1495)/COUNTA(#REF!)</f>
        <v>#REF!</v>
      </c>
      <c r="F1495" s="31">
        <v>30.0384336889847</v>
      </c>
      <c r="G1495" s="31">
        <v>4.9809501594927497</v>
      </c>
      <c r="H1495" s="31">
        <v>0.20758391805618001</v>
      </c>
      <c r="I1495" s="31">
        <v>2.5931295567132202</v>
      </c>
      <c r="J1495" s="31">
        <v>8.00515028332374</v>
      </c>
      <c r="K1495" s="31">
        <v>31650.6031719891</v>
      </c>
      <c r="L1495" s="31">
        <v>8262.2715615817797</v>
      </c>
    </row>
    <row r="1496" spans="1:12" ht="14.25">
      <c r="A1496" s="33">
        <v>36973</v>
      </c>
      <c r="B1496" s="37">
        <v>2053.54</v>
      </c>
      <c r="C1496" s="31">
        <v>51.714497057110599</v>
      </c>
      <c r="D1496" s="31">
        <v>4.72973236475831</v>
      </c>
      <c r="E1496" s="31" t="e">
        <f>COUNTIF(#REF!,"&lt;"&amp;C1496)/COUNTA(#REF!)</f>
        <v>#REF!</v>
      </c>
      <c r="F1496" s="31">
        <v>29.225001444736499</v>
      </c>
      <c r="G1496" s="31">
        <v>4.8824504445295904</v>
      </c>
      <c r="H1496" s="31">
        <v>0.207821395272792</v>
      </c>
      <c r="I1496" s="31">
        <v>2.5931295567132202</v>
      </c>
      <c r="J1496" s="31">
        <v>8.0143082220776201</v>
      </c>
      <c r="K1496" s="31">
        <v>31055.406893722098</v>
      </c>
      <c r="L1496" s="31">
        <v>8143.8498971921799</v>
      </c>
    </row>
    <row r="1497" spans="1:12" ht="14.25">
      <c r="A1497" s="33">
        <v>36976</v>
      </c>
      <c r="B1497" s="37">
        <v>2089.88</v>
      </c>
      <c r="C1497" s="31">
        <v>52.704988152651197</v>
      </c>
      <c r="D1497" s="31">
        <v>4.8323667876005203</v>
      </c>
      <c r="E1497" s="31" t="e">
        <f>COUNTIF(#REF!,"&lt;"&amp;C1497)/COUNTA(#REF!)</f>
        <v>#REF!</v>
      </c>
      <c r="F1497" s="31">
        <v>29.675733981765099</v>
      </c>
      <c r="G1497" s="31">
        <v>4.9685437096687703</v>
      </c>
      <c r="H1497" s="31">
        <v>0.20785926040744099</v>
      </c>
      <c r="I1497" s="31">
        <v>2.5898240268008701</v>
      </c>
      <c r="J1497" s="31">
        <v>8.0259993828307703</v>
      </c>
      <c r="K1497" s="31">
        <v>31734.0944149721</v>
      </c>
      <c r="L1497" s="31">
        <v>8293.8652906704192</v>
      </c>
    </row>
    <row r="1498" spans="1:12" ht="14.25">
      <c r="A1498" s="33">
        <v>36977</v>
      </c>
      <c r="B1498" s="37">
        <v>2107.2600000000002</v>
      </c>
      <c r="C1498" s="31">
        <v>53.309099128361702</v>
      </c>
      <c r="D1498" s="31">
        <v>4.8759330984666898</v>
      </c>
      <c r="E1498" s="31" t="e">
        <f>COUNTIF(#REF!,"&lt;"&amp;C1498)/COUNTA(#REF!)</f>
        <v>#REF!</v>
      </c>
      <c r="F1498" s="31">
        <v>29.23240426932</v>
      </c>
      <c r="G1498" s="31">
        <v>4.9883026025222001</v>
      </c>
      <c r="H1498" s="31">
        <v>0.20719451048847101</v>
      </c>
      <c r="I1498" s="31">
        <v>2.5882497835515799</v>
      </c>
      <c r="J1498" s="31">
        <v>8.0051976360705304</v>
      </c>
      <c r="K1498" s="31">
        <v>32019.098826744503</v>
      </c>
      <c r="L1498" s="31">
        <v>8368.9214439304797</v>
      </c>
    </row>
    <row r="1499" spans="1:12" ht="14.25">
      <c r="A1499" s="33">
        <v>36978</v>
      </c>
      <c r="B1499" s="37">
        <v>2106.87</v>
      </c>
      <c r="C1499" s="31">
        <v>53.297114118699703</v>
      </c>
      <c r="D1499" s="31">
        <v>4.88890870449708</v>
      </c>
      <c r="E1499" s="31" t="e">
        <f>COUNTIF(#REF!,"&lt;"&amp;C1499)/COUNTA(#REF!)</f>
        <v>#REF!</v>
      </c>
      <c r="F1499" s="31">
        <v>28.418334476907599</v>
      </c>
      <c r="G1499" s="31">
        <v>4.9882259299100502</v>
      </c>
      <c r="H1499" s="31">
        <v>0.20782170137539699</v>
      </c>
      <c r="I1499" s="31">
        <v>2.5846357749039002</v>
      </c>
      <c r="J1499" s="31">
        <v>8.0406571553829096</v>
      </c>
      <c r="K1499" s="31">
        <v>32142.526247515001</v>
      </c>
      <c r="L1499" s="31">
        <v>8387.0909189279701</v>
      </c>
    </row>
    <row r="1500" spans="1:12" ht="14.25">
      <c r="A1500" s="33">
        <v>36979</v>
      </c>
      <c r="B1500" s="37">
        <v>2101.66</v>
      </c>
      <c r="C1500" s="31">
        <v>52.9953537579879</v>
      </c>
      <c r="D1500" s="31">
        <v>4.8801517097277696</v>
      </c>
      <c r="E1500" s="31" t="e">
        <f>COUNTIF(#REF!,"&lt;"&amp;C1500)/COUNTA(#REF!)</f>
        <v>#REF!</v>
      </c>
      <c r="F1500" s="31">
        <v>27.208293915484699</v>
      </c>
      <c r="G1500" s="31">
        <v>4.9672379474296102</v>
      </c>
      <c r="H1500" s="31">
        <v>0.20733420064930699</v>
      </c>
      <c r="I1500" s="31">
        <v>2.5738862658835102</v>
      </c>
      <c r="J1500" s="31">
        <v>8.0552976795241999</v>
      </c>
      <c r="K1500" s="31">
        <v>32094.424957482999</v>
      </c>
      <c r="L1500" s="31">
        <v>8391.0657458075202</v>
      </c>
    </row>
    <row r="1501" spans="1:12" ht="14.25">
      <c r="A1501" s="33">
        <v>36980</v>
      </c>
      <c r="B1501" s="37">
        <v>2112.7800000000002</v>
      </c>
      <c r="C1501" s="31">
        <v>53.304821987643003</v>
      </c>
      <c r="D1501" s="31">
        <v>4.9076054081216602</v>
      </c>
      <c r="E1501" s="31" t="e">
        <f>COUNTIF(#REF!,"&lt;"&amp;C1501)/COUNTA(#REF!)</f>
        <v>#REF!</v>
      </c>
      <c r="F1501" s="31">
        <v>27.080249841242299</v>
      </c>
      <c r="G1501" s="31">
        <v>4.9840857172936097</v>
      </c>
      <c r="H1501" s="31">
        <v>0.207145476356143</v>
      </c>
      <c r="I1501" s="31">
        <v>2.5723084254400899</v>
      </c>
      <c r="J1501" s="31">
        <v>8.0529019890257807</v>
      </c>
      <c r="K1501" s="31">
        <v>32273.2711182118</v>
      </c>
      <c r="L1501" s="31">
        <v>8436.6017896761805</v>
      </c>
    </row>
    <row r="1502" spans="1:12" ht="14.25">
      <c r="A1502" s="33">
        <v>36983</v>
      </c>
      <c r="B1502" s="37">
        <v>2125.08</v>
      </c>
      <c r="C1502" s="31">
        <v>53.479843481449699</v>
      </c>
      <c r="D1502" s="31">
        <v>4.9393555017831403</v>
      </c>
      <c r="E1502" s="31" t="e">
        <f>COUNTIF(#REF!,"&lt;"&amp;C1502)/COUNTA(#REF!)</f>
        <v>#REF!</v>
      </c>
      <c r="F1502" s="31">
        <v>26.708778940418298</v>
      </c>
      <c r="G1502" s="31">
        <v>5.0060750548912498</v>
      </c>
      <c r="H1502" s="31">
        <v>0.208443030137657</v>
      </c>
      <c r="I1502" s="31">
        <v>2.5723084254400899</v>
      </c>
      <c r="J1502" s="31">
        <v>8.1033451539542689</v>
      </c>
      <c r="K1502" s="31">
        <v>32481.432293657999</v>
      </c>
      <c r="L1502" s="31">
        <v>8480.9962886950107</v>
      </c>
    </row>
    <row r="1503" spans="1:12" ht="14.25">
      <c r="A1503" s="33">
        <v>36984</v>
      </c>
      <c r="B1503" s="37">
        <v>2123.0500000000002</v>
      </c>
      <c r="C1503" s="31">
        <v>53.467875104055899</v>
      </c>
      <c r="D1503" s="31">
        <v>4.93677108457078</v>
      </c>
      <c r="E1503" s="31" t="e">
        <f>COUNTIF(#REF!,"&lt;"&amp;C1503)/COUNTA(#REF!)</f>
        <v>#REF!</v>
      </c>
      <c r="F1503" s="31">
        <v>26.472991876042101</v>
      </c>
      <c r="G1503" s="31">
        <v>5.0007005684639303</v>
      </c>
      <c r="H1503" s="31">
        <v>0.20787849449507401</v>
      </c>
      <c r="I1503" s="31">
        <v>2.5723084254400899</v>
      </c>
      <c r="J1503" s="31">
        <v>8.0813984994629298</v>
      </c>
      <c r="K1503" s="31">
        <v>32465.587289444502</v>
      </c>
      <c r="L1503" s="31">
        <v>8454.5113833397099</v>
      </c>
    </row>
    <row r="1504" spans="1:12" ht="14.25">
      <c r="A1504" s="33">
        <v>36985</v>
      </c>
      <c r="B1504" s="37">
        <v>2090.7199999999998</v>
      </c>
      <c r="C1504" s="31">
        <v>52.659957259326099</v>
      </c>
      <c r="D1504" s="31">
        <v>4.86104882618781</v>
      </c>
      <c r="E1504" s="31" t="e">
        <f>COUNTIF(#REF!,"&lt;"&amp;C1504)/COUNTA(#REF!)</f>
        <v>#REF!</v>
      </c>
      <c r="F1504" s="31">
        <v>26.0185622970426</v>
      </c>
      <c r="G1504" s="31">
        <v>4.92340622946287</v>
      </c>
      <c r="H1504" s="31">
        <v>0.207704130433989</v>
      </c>
      <c r="I1504" s="31">
        <v>2.5709264670873</v>
      </c>
      <c r="J1504" s="31">
        <v>8.0789603706287689</v>
      </c>
      <c r="K1504" s="31">
        <v>31968.373664836497</v>
      </c>
      <c r="L1504" s="31">
        <v>8342.3961803068196</v>
      </c>
    </row>
    <row r="1505" spans="1:12" ht="14.25">
      <c r="A1505" s="33">
        <v>36986</v>
      </c>
      <c r="B1505" s="37">
        <v>2112.6</v>
      </c>
      <c r="C1505" s="31">
        <v>53.079455486265999</v>
      </c>
      <c r="D1505" s="31">
        <v>4.9128753449069604</v>
      </c>
      <c r="E1505" s="31" t="e">
        <f>COUNTIF(#REF!,"&lt;"&amp;C1505)/COUNTA(#REF!)</f>
        <v>#REF!</v>
      </c>
      <c r="F1505" s="31">
        <v>26.5894102547757</v>
      </c>
      <c r="G1505" s="31">
        <v>4.9551845227445597</v>
      </c>
      <c r="H1505" s="31">
        <v>0.208233216858667</v>
      </c>
      <c r="I1505" s="31">
        <v>2.5709264670670202</v>
      </c>
      <c r="J1505" s="31">
        <v>8.0995399723052195</v>
      </c>
      <c r="K1505" s="31">
        <v>32309.415745960399</v>
      </c>
      <c r="L1505" s="31">
        <v>8436.3678158600687</v>
      </c>
    </row>
    <row r="1506" spans="1:12" ht="14.25">
      <c r="A1506" s="33">
        <v>36987</v>
      </c>
      <c r="B1506" s="37">
        <v>2108.61</v>
      </c>
      <c r="C1506" s="31">
        <v>53.063353044986101</v>
      </c>
      <c r="D1506" s="31">
        <v>4.90606248676806</v>
      </c>
      <c r="E1506" s="31" t="e">
        <f>COUNTIF(#REF!,"&lt;"&amp;C1506)/COUNTA(#REF!)</f>
        <v>#REF!</v>
      </c>
      <c r="F1506" s="31">
        <v>26.333121892536401</v>
      </c>
      <c r="G1506" s="31">
        <v>4.9439421288712699</v>
      </c>
      <c r="H1506" s="31">
        <v>0.20753701244294301</v>
      </c>
      <c r="I1506" s="31">
        <v>2.5696075862356502</v>
      </c>
      <c r="J1506" s="31">
        <v>8.0766033519917695</v>
      </c>
      <c r="K1506" s="31">
        <v>32264.2716680468</v>
      </c>
      <c r="L1506" s="31">
        <v>8420.4027637235504</v>
      </c>
    </row>
    <row r="1507" spans="1:12" ht="14.25">
      <c r="A1507" s="33">
        <v>36990</v>
      </c>
      <c r="B1507" s="37">
        <v>2117.37</v>
      </c>
      <c r="C1507" s="31">
        <v>53.417688401460097</v>
      </c>
      <c r="D1507" s="31">
        <v>4.9287674702717403</v>
      </c>
      <c r="E1507" s="31" t="e">
        <f>COUNTIF(#REF!,"&lt;"&amp;C1507)/COUNTA(#REF!)</f>
        <v>#REF!</v>
      </c>
      <c r="F1507" s="31">
        <v>26.104877840819402</v>
      </c>
      <c r="G1507" s="31">
        <v>4.9623255565965101</v>
      </c>
      <c r="H1507" s="31">
        <v>0.20792245375472601</v>
      </c>
      <c r="I1507" s="31">
        <v>2.5696075862356502</v>
      </c>
      <c r="J1507" s="31">
        <v>8.0916033587572702</v>
      </c>
      <c r="K1507" s="31">
        <v>32415.7310471583</v>
      </c>
      <c r="L1507" s="31">
        <v>8465.8312026372714</v>
      </c>
    </row>
    <row r="1508" spans="1:12" ht="14.25">
      <c r="A1508" s="33">
        <v>36991</v>
      </c>
      <c r="B1508" s="37">
        <v>2128.48</v>
      </c>
      <c r="C1508" s="31">
        <v>54.058484428647297</v>
      </c>
      <c r="D1508" s="31">
        <v>4.95604939471015</v>
      </c>
      <c r="E1508" s="31" t="e">
        <f>COUNTIF(#REF!,"&lt;"&amp;C1508)/COUNTA(#REF!)</f>
        <v>#REF!</v>
      </c>
      <c r="F1508" s="31">
        <v>26.106836584508599</v>
      </c>
      <c r="G1508" s="31">
        <v>4.9690054868678697</v>
      </c>
      <c r="H1508" s="31">
        <v>0.206403898492277</v>
      </c>
      <c r="I1508" s="31">
        <v>2.5692509262614598</v>
      </c>
      <c r="J1508" s="31">
        <v>8.0336216436678498</v>
      </c>
      <c r="K1508" s="31">
        <v>32596.970926990201</v>
      </c>
      <c r="L1508" s="31">
        <v>8503.4689939187901</v>
      </c>
    </row>
    <row r="1509" spans="1:12" ht="14.25">
      <c r="A1509" s="33">
        <v>36992</v>
      </c>
      <c r="B1509" s="37">
        <v>2131.4</v>
      </c>
      <c r="C1509" s="31">
        <v>54.126022134887997</v>
      </c>
      <c r="D1509" s="31">
        <v>4.9660929398442804</v>
      </c>
      <c r="E1509" s="31" t="e">
        <f>COUNTIF(#REF!,"&lt;"&amp;C1509)/COUNTA(#REF!)</f>
        <v>#REF!</v>
      </c>
      <c r="F1509" s="31">
        <v>26.618486749252899</v>
      </c>
      <c r="G1509" s="31">
        <v>4.9968094530946097</v>
      </c>
      <c r="H1509" s="31">
        <v>0.20777233494481201</v>
      </c>
      <c r="I1509" s="31">
        <v>2.5692509262614598</v>
      </c>
      <c r="J1509" s="31">
        <v>8.0868837224530505</v>
      </c>
      <c r="K1509" s="31">
        <v>32660.473775952403</v>
      </c>
      <c r="L1509" s="31">
        <v>8518.5829231090902</v>
      </c>
    </row>
    <row r="1510" spans="1:12" ht="14.25">
      <c r="A1510" s="33">
        <v>36993</v>
      </c>
      <c r="B1510" s="37">
        <v>2134.8000000000002</v>
      </c>
      <c r="C1510" s="31">
        <v>54.1034982983508</v>
      </c>
      <c r="D1510" s="31">
        <v>4.9817691647696902</v>
      </c>
      <c r="E1510" s="31" t="e">
        <f>COUNTIF(#REF!,"&lt;"&amp;C1510)/COUNTA(#REF!)</f>
        <v>#REF!</v>
      </c>
      <c r="F1510" s="31">
        <v>27.4441605085878</v>
      </c>
      <c r="G1510" s="31">
        <v>4.9975329873240204</v>
      </c>
      <c r="H1510" s="31">
        <v>0.208451389168745</v>
      </c>
      <c r="I1510" s="31">
        <v>2.5643425371972302</v>
      </c>
      <c r="J1510" s="31">
        <v>8.1288434031351589</v>
      </c>
      <c r="K1510" s="31">
        <v>32780.766996472004</v>
      </c>
      <c r="L1510" s="31">
        <v>8561.7115481633609</v>
      </c>
    </row>
    <row r="1511" spans="1:12" ht="14.25">
      <c r="A1511" s="33">
        <v>36994</v>
      </c>
      <c r="B1511" s="37">
        <v>2145.4</v>
      </c>
      <c r="C1511" s="31">
        <v>54.394630796501197</v>
      </c>
      <c r="D1511" s="31">
        <v>5.0076523113505598</v>
      </c>
      <c r="E1511" s="31" t="e">
        <f>COUNTIF(#REF!,"&lt;"&amp;C1511)/COUNTA(#REF!)</f>
        <v>#REF!</v>
      </c>
      <c r="F1511" s="31">
        <v>27.585555034317199</v>
      </c>
      <c r="G1511" s="31">
        <v>5.0227248450301003</v>
      </c>
      <c r="H1511" s="31">
        <v>0.208334453395182</v>
      </c>
      <c r="I1511" s="31">
        <v>2.5628961792516498</v>
      </c>
      <c r="J1511" s="31">
        <v>8.1288682343743606</v>
      </c>
      <c r="K1511" s="31">
        <v>32947.881183290599</v>
      </c>
      <c r="L1511" s="31">
        <v>8606.8332618594613</v>
      </c>
    </row>
    <row r="1512" spans="1:12" ht="14.25">
      <c r="A1512" s="33">
        <v>36997</v>
      </c>
      <c r="B1512" s="37">
        <v>2168.06</v>
      </c>
      <c r="C1512" s="31">
        <v>55.115208689898701</v>
      </c>
      <c r="D1512" s="31">
        <v>5.06417545406046</v>
      </c>
      <c r="E1512" s="31" t="e">
        <f>COUNTIF(#REF!,"&lt;"&amp;C1512)/COUNTA(#REF!)</f>
        <v>#REF!</v>
      </c>
      <c r="F1512" s="31">
        <v>27.9392508852848</v>
      </c>
      <c r="G1512" s="31">
        <v>5.0774731505697801</v>
      </c>
      <c r="H1512" s="31">
        <v>0.20802767422736801</v>
      </c>
      <c r="I1512" s="31">
        <v>2.5628961792516498</v>
      </c>
      <c r="J1512" s="31">
        <v>8.1168982150541495</v>
      </c>
      <c r="K1512" s="31">
        <v>33314.8945908159</v>
      </c>
      <c r="L1512" s="31">
        <v>8709.2218949762992</v>
      </c>
    </row>
    <row r="1513" spans="1:12" ht="14.25">
      <c r="A1513" s="33">
        <v>36998</v>
      </c>
      <c r="B1513" s="37">
        <v>2176.6799999999998</v>
      </c>
      <c r="C1513" s="31">
        <v>55.505231198124903</v>
      </c>
      <c r="D1513" s="31">
        <v>5.0892167263332198</v>
      </c>
      <c r="E1513" s="31" t="e">
        <f>COUNTIF(#REF!,"&lt;"&amp;C1513)/COUNTA(#REF!)</f>
        <v>#REF!</v>
      </c>
      <c r="F1513" s="31">
        <v>27.9380159005077</v>
      </c>
      <c r="G1513" s="31">
        <v>5.0590446124161401</v>
      </c>
      <c r="H1513" s="31">
        <v>0.207437932228975</v>
      </c>
      <c r="I1513" s="31">
        <v>2.5612254621895998</v>
      </c>
      <c r="J1513" s="31">
        <v>8.0991671873992797</v>
      </c>
      <c r="K1513" s="31">
        <v>33480.008839833099</v>
      </c>
      <c r="L1513" s="31">
        <v>8742.3171159047797</v>
      </c>
    </row>
    <row r="1514" spans="1:12" ht="14.25">
      <c r="A1514" s="33">
        <v>36999</v>
      </c>
      <c r="B1514" s="37">
        <v>2172.56</v>
      </c>
      <c r="C1514" s="31">
        <v>55.600139437756901</v>
      </c>
      <c r="D1514" s="31">
        <v>5.0861888329131197</v>
      </c>
      <c r="E1514" s="31" t="e">
        <f>COUNTIF(#REF!,"&lt;"&amp;C1514)/COUNTA(#REF!)</f>
        <v>#REF!</v>
      </c>
      <c r="F1514" s="31">
        <v>27.271053404822101</v>
      </c>
      <c r="G1514" s="31">
        <v>5.0348921457634104</v>
      </c>
      <c r="H1514" s="31">
        <v>0.208058075057379</v>
      </c>
      <c r="I1514" s="31">
        <v>2.5577417213259901</v>
      </c>
      <c r="J1514" s="31">
        <v>8.1344442764735803</v>
      </c>
      <c r="K1514" s="31">
        <v>33457.395314950802</v>
      </c>
      <c r="L1514" s="31">
        <v>8712.73484430401</v>
      </c>
    </row>
    <row r="1515" spans="1:12" ht="14.25">
      <c r="A1515" s="33">
        <v>37000</v>
      </c>
      <c r="B1515" s="37">
        <v>2172.87</v>
      </c>
      <c r="C1515" s="31">
        <v>55.699571247033901</v>
      </c>
      <c r="D1515" s="31">
        <v>5.0932867299514504</v>
      </c>
      <c r="E1515" s="31" t="e">
        <f>COUNTIF(#REF!,"&lt;"&amp;C1515)/COUNTA(#REF!)</f>
        <v>#REF!</v>
      </c>
      <c r="F1515" s="31">
        <v>27.429624759589899</v>
      </c>
      <c r="G1515" s="31">
        <v>5.0297320375394303</v>
      </c>
      <c r="H1515" s="31">
        <v>0.207718427906876</v>
      </c>
      <c r="I1515" s="31">
        <v>2.5555488234457</v>
      </c>
      <c r="J1515" s="31">
        <v>8.1281338083302597</v>
      </c>
      <c r="K1515" s="31">
        <v>33527.049676728704</v>
      </c>
      <c r="L1515" s="31">
        <v>8718.3609119038301</v>
      </c>
    </row>
    <row r="1516" spans="1:12" ht="14.25">
      <c r="A1516" s="33">
        <v>37001</v>
      </c>
      <c r="B1516" s="37">
        <v>2152.34</v>
      </c>
      <c r="C1516" s="31">
        <v>54.733024283948097</v>
      </c>
      <c r="D1516" s="31">
        <v>5.0477674585638503</v>
      </c>
      <c r="E1516" s="31" t="e">
        <f>COUNTIF(#REF!,"&lt;"&amp;C1516)/COUNTA(#REF!)</f>
        <v>#REF!</v>
      </c>
      <c r="F1516" s="31">
        <v>26.9205999749685</v>
      </c>
      <c r="G1516" s="31">
        <v>4.9866516362420601</v>
      </c>
      <c r="H1516" s="31">
        <v>0.207709239155762</v>
      </c>
      <c r="I1516" s="31">
        <v>2.5530912767654499</v>
      </c>
      <c r="J1516" s="31">
        <v>8.1355978552757495</v>
      </c>
      <c r="K1516" s="31">
        <v>33225.698519099598</v>
      </c>
      <c r="L1516" s="31">
        <v>8638.22250040158</v>
      </c>
    </row>
    <row r="1517" spans="1:12" ht="14.25">
      <c r="A1517" s="33">
        <v>37004</v>
      </c>
      <c r="B1517" s="37">
        <v>2150.4299999999998</v>
      </c>
      <c r="C1517" s="31">
        <v>54.743170653421402</v>
      </c>
      <c r="D1517" s="31">
        <v>5.0412576968665403</v>
      </c>
      <c r="E1517" s="31" t="e">
        <f>COUNTIF(#REF!,"&lt;"&amp;C1517)/COUNTA(#REF!)</f>
        <v>#REF!</v>
      </c>
      <c r="F1517" s="31">
        <v>26.739703265594201</v>
      </c>
      <c r="G1517" s="31">
        <v>4.9739523073398804</v>
      </c>
      <c r="H1517" s="31">
        <v>0.20287468294004299</v>
      </c>
      <c r="I1517" s="31">
        <v>2.5530912767654499</v>
      </c>
      <c r="J1517" s="31">
        <v>7.9462369710913094</v>
      </c>
      <c r="K1517" s="31">
        <v>33182.158275865098</v>
      </c>
      <c r="L1517" s="31">
        <v>8624.0590616664795</v>
      </c>
    </row>
    <row r="1518" spans="1:12" ht="14.25">
      <c r="A1518" s="33">
        <v>37005</v>
      </c>
      <c r="B1518" s="37">
        <v>2166.17</v>
      </c>
      <c r="C1518" s="31">
        <v>55.275829097683797</v>
      </c>
      <c r="D1518" s="31">
        <v>5.0867498619312501</v>
      </c>
      <c r="E1518" s="31" t="e">
        <f>COUNTIF(#REF!,"&lt;"&amp;C1518)/COUNTA(#REF!)</f>
        <v>#REF!</v>
      </c>
      <c r="F1518" s="31">
        <v>26.907075606998301</v>
      </c>
      <c r="G1518" s="31">
        <v>5.0175567742886198</v>
      </c>
      <c r="H1518" s="31">
        <v>0.204024355910328</v>
      </c>
      <c r="I1518" s="31">
        <v>2.5567213030119702</v>
      </c>
      <c r="J1518" s="31">
        <v>7.9799216156244706</v>
      </c>
      <c r="K1518" s="31">
        <v>33466.741952221004</v>
      </c>
      <c r="L1518" s="31">
        <v>8677.8297293791602</v>
      </c>
    </row>
    <row r="1519" spans="1:12" ht="14.25">
      <c r="A1519" s="33">
        <v>37006</v>
      </c>
      <c r="B1519" s="37">
        <v>2119.1799999999998</v>
      </c>
      <c r="C1519" s="31">
        <v>54.145253417916997</v>
      </c>
      <c r="D1519" s="31">
        <v>4.9709239841201303</v>
      </c>
      <c r="E1519" s="31" t="e">
        <f>COUNTIF(#REF!,"&lt;"&amp;C1519)/COUNTA(#REF!)</f>
        <v>#REF!</v>
      </c>
      <c r="F1519" s="31">
        <v>26.373709281661199</v>
      </c>
      <c r="G1519" s="31">
        <v>4.9004143187452804</v>
      </c>
      <c r="H1519" s="31">
        <v>0.204662536701335</v>
      </c>
      <c r="I1519" s="31">
        <v>2.55433545095475</v>
      </c>
      <c r="J1519" s="31">
        <v>8.0123594034932708</v>
      </c>
      <c r="K1519" s="31">
        <v>32709.203676927202</v>
      </c>
      <c r="L1519" s="31">
        <v>8500.7340713978501</v>
      </c>
    </row>
    <row r="1520" spans="1:12" ht="14.25">
      <c r="A1520" s="33">
        <v>37007</v>
      </c>
      <c r="B1520" s="37">
        <v>2105.06</v>
      </c>
      <c r="C1520" s="31">
        <v>53.6887874369136</v>
      </c>
      <c r="D1520" s="31">
        <v>4.9402610692595896</v>
      </c>
      <c r="E1520" s="31" t="e">
        <f>COUNTIF(#REF!,"&lt;"&amp;C1520)/COUNTA(#REF!)</f>
        <v>#REF!</v>
      </c>
      <c r="F1520" s="31">
        <v>26.182445463083699</v>
      </c>
      <c r="G1520" s="31">
        <v>4.8657120902728099</v>
      </c>
      <c r="H1520" s="31">
        <v>0.20513661030820099</v>
      </c>
      <c r="I1520" s="31">
        <v>2.5538581591051002</v>
      </c>
      <c r="J1520" s="31">
        <v>8.0324198733136996</v>
      </c>
      <c r="K1520" s="31">
        <v>32585.822061424904</v>
      </c>
      <c r="L1520" s="31">
        <v>8465.6995819693802</v>
      </c>
    </row>
    <row r="1521" spans="1:12" ht="14.25">
      <c r="A1521" s="33">
        <v>37008</v>
      </c>
      <c r="B1521" s="37">
        <v>2115.11</v>
      </c>
      <c r="C1521" s="31">
        <v>53.880121852499101</v>
      </c>
      <c r="D1521" s="31">
        <v>4.9574674926423201</v>
      </c>
      <c r="E1521" s="31" t="e">
        <f>COUNTIF(#REF!,"&lt;"&amp;C1521)/COUNTA(#REF!)</f>
        <v>#REF!</v>
      </c>
      <c r="F1521" s="31">
        <v>26.225878741349401</v>
      </c>
      <c r="G1521" s="31">
        <v>4.8804420229597598</v>
      </c>
      <c r="H1521" s="31">
        <v>0.204030640006686</v>
      </c>
      <c r="I1521" s="31">
        <v>2.5526761642680902</v>
      </c>
      <c r="J1521" s="31">
        <v>7.9928133016898704</v>
      </c>
      <c r="K1521" s="31">
        <v>32697.456921888101</v>
      </c>
      <c r="L1521" s="31">
        <v>8506.5914905767513</v>
      </c>
    </row>
    <row r="1522" spans="1:12" ht="14.25">
      <c r="A1522" s="33">
        <v>37011</v>
      </c>
      <c r="B1522" s="37">
        <v>2119.1799999999998</v>
      </c>
      <c r="C1522" s="31">
        <v>54.121494784413301</v>
      </c>
      <c r="D1522" s="31">
        <v>4.9710844512273704</v>
      </c>
      <c r="E1522" s="31" t="e">
        <f>COUNTIF(#REF!,"&lt;"&amp;C1522)/COUNTA(#REF!)</f>
        <v>#REF!</v>
      </c>
      <c r="F1522" s="31">
        <v>25.346708147815601</v>
      </c>
      <c r="G1522" s="31">
        <v>4.8860645278369903</v>
      </c>
      <c r="H1522" s="31">
        <v>0.20205044383003901</v>
      </c>
      <c r="I1522" s="31">
        <v>2.5526761642680902</v>
      </c>
      <c r="J1522" s="31">
        <v>7.9152399610379902</v>
      </c>
      <c r="K1522" s="31">
        <v>32787.036316195597</v>
      </c>
      <c r="L1522" s="31">
        <v>8528.1504338729701</v>
      </c>
    </row>
    <row r="1523" spans="1:12" ht="14.25">
      <c r="A1523" s="33">
        <v>37019</v>
      </c>
      <c r="B1523" s="37">
        <v>2137.9899999999998</v>
      </c>
      <c r="C1523" s="31">
        <v>54.737150335827799</v>
      </c>
      <c r="D1523" s="31">
        <v>5.0286771135364603</v>
      </c>
      <c r="E1523" s="31" t="e">
        <f>COUNTIF(#REF!,"&lt;"&amp;C1523)/COUNTA(#REF!)</f>
        <v>#REF!</v>
      </c>
      <c r="F1523" s="31">
        <v>25.617162776682399</v>
      </c>
      <c r="G1523" s="31">
        <v>4.9423426287742798</v>
      </c>
      <c r="H1523" s="31">
        <v>0.20197517843864901</v>
      </c>
      <c r="I1523" s="31">
        <v>2.5512957827274301</v>
      </c>
      <c r="J1523" s="31">
        <v>7.9165724259039196</v>
      </c>
      <c r="K1523" s="31">
        <v>33171.580817608999</v>
      </c>
      <c r="L1523" s="31">
        <v>8614.4927701956403</v>
      </c>
    </row>
    <row r="1524" spans="1:12" ht="14.25">
      <c r="A1524" s="33">
        <v>37020</v>
      </c>
      <c r="B1524" s="37">
        <v>2132.89</v>
      </c>
      <c r="C1524" s="31">
        <v>54.588471426202602</v>
      </c>
      <c r="D1524" s="31">
        <v>5.01723067280611</v>
      </c>
      <c r="E1524" s="31" t="e">
        <f>COUNTIF(#REF!,"&lt;"&amp;C1524)/COUNTA(#REF!)</f>
        <v>#REF!</v>
      </c>
      <c r="F1524" s="31">
        <v>25.5436753125853</v>
      </c>
      <c r="G1524" s="31">
        <v>4.9296586128451798</v>
      </c>
      <c r="H1524" s="31">
        <v>0.201930299989902</v>
      </c>
      <c r="I1524" s="31">
        <v>2.5507288903107002</v>
      </c>
      <c r="J1524" s="31">
        <v>7.9165724259039196</v>
      </c>
      <c r="K1524" s="31">
        <v>33096.267305356101</v>
      </c>
      <c r="L1524" s="31">
        <v>8594.1255425565196</v>
      </c>
    </row>
    <row r="1525" spans="1:12" ht="14.25">
      <c r="A1525" s="33">
        <v>37021</v>
      </c>
      <c r="B1525" s="37">
        <v>2147.2800000000002</v>
      </c>
      <c r="C1525" s="31">
        <v>54.992973450713102</v>
      </c>
      <c r="D1525" s="31">
        <v>5.05668897845554</v>
      </c>
      <c r="E1525" s="31" t="e">
        <f>COUNTIF(#REF!,"&lt;"&amp;C1525)/COUNTA(#REF!)</f>
        <v>#REF!</v>
      </c>
      <c r="F1525" s="31">
        <v>25.713550656544101</v>
      </c>
      <c r="G1525" s="31">
        <v>4.96872525550629</v>
      </c>
      <c r="H1525" s="31">
        <v>0.201930299989902</v>
      </c>
      <c r="I1525" s="31">
        <v>2.5507288903107002</v>
      </c>
      <c r="J1525" s="31">
        <v>7.9165724259039196</v>
      </c>
      <c r="K1525" s="31">
        <v>33355.888934123999</v>
      </c>
      <c r="L1525" s="31">
        <v>8645.8547433122803</v>
      </c>
    </row>
    <row r="1526" spans="1:12" ht="14.25">
      <c r="A1526" s="33">
        <v>37022</v>
      </c>
      <c r="B1526" s="37">
        <v>2155.41</v>
      </c>
      <c r="C1526" s="31">
        <v>55.213070068291501</v>
      </c>
      <c r="D1526" s="31">
        <v>5.0765711368593696</v>
      </c>
      <c r="E1526" s="31" t="e">
        <f>COUNTIF(#REF!,"&lt;"&amp;C1526)/COUNTA(#REF!)</f>
        <v>#REF!</v>
      </c>
      <c r="F1526" s="31">
        <v>25.834252303269501</v>
      </c>
      <c r="G1526" s="31">
        <v>4.9883167172946399</v>
      </c>
      <c r="H1526" s="31">
        <v>0.20176577617163099</v>
      </c>
      <c r="I1526" s="31">
        <v>2.5486506699721598</v>
      </c>
      <c r="J1526" s="31">
        <v>7.9165724259039196</v>
      </c>
      <c r="K1526" s="31">
        <v>33486.706470844503</v>
      </c>
      <c r="L1526" s="31">
        <v>8696.8825551968403</v>
      </c>
    </row>
    <row r="1527" spans="1:12" ht="14.25">
      <c r="A1527" s="33">
        <v>37025</v>
      </c>
      <c r="B1527" s="37">
        <v>2178.4699999999998</v>
      </c>
      <c r="C1527" s="31">
        <v>55.819385748124397</v>
      </c>
      <c r="D1527" s="31">
        <v>5.1317137027232702</v>
      </c>
      <c r="E1527" s="31" t="e">
        <f>COUNTIF(#REF!,"&lt;"&amp;C1527)/COUNTA(#REF!)</f>
        <v>#REF!</v>
      </c>
      <c r="F1527" s="31">
        <v>26.124749387468</v>
      </c>
      <c r="G1527" s="31">
        <v>5.04304999104163</v>
      </c>
      <c r="H1527" s="31">
        <v>0.201670774467477</v>
      </c>
      <c r="I1527" s="31">
        <v>2.5474506341606502</v>
      </c>
      <c r="J1527" s="31">
        <v>7.9165724259039196</v>
      </c>
      <c r="K1527" s="31">
        <v>33849.5249580655</v>
      </c>
      <c r="L1527" s="31">
        <v>8784.891774946369</v>
      </c>
    </row>
    <row r="1528" spans="1:12" ht="14.25">
      <c r="A1528" s="33">
        <v>37026</v>
      </c>
      <c r="B1528" s="37">
        <v>2191.06</v>
      </c>
      <c r="C1528" s="31">
        <v>56.167892605637803</v>
      </c>
      <c r="D1528" s="31">
        <v>5.1636032503057701</v>
      </c>
      <c r="E1528" s="31" t="e">
        <f>COUNTIF(#REF!,"&lt;"&amp;C1528)/COUNTA(#REF!)</f>
        <v>#REF!</v>
      </c>
      <c r="F1528" s="31">
        <v>26.305032061579801</v>
      </c>
      <c r="G1528" s="31">
        <v>5.0747627154818202</v>
      </c>
      <c r="H1528" s="31">
        <v>0.201223274701544</v>
      </c>
      <c r="I1528" s="31">
        <v>2.5417979382481</v>
      </c>
      <c r="J1528" s="31">
        <v>7.9165724259039196</v>
      </c>
      <c r="K1528" s="31">
        <v>34059.346848483103</v>
      </c>
      <c r="L1528" s="31">
        <v>8833.901502139799</v>
      </c>
    </row>
    <row r="1529" spans="1:12" ht="14.25">
      <c r="A1529" s="33">
        <v>37027</v>
      </c>
      <c r="B1529" s="37">
        <v>2199.5100000000002</v>
      </c>
      <c r="C1529" s="31">
        <v>56.430452224362398</v>
      </c>
      <c r="D1529" s="31">
        <v>5.1861901074043697</v>
      </c>
      <c r="E1529" s="31" t="e">
        <f>COUNTIF(#REF!,"&lt;"&amp;C1529)/COUNTA(#REF!)</f>
        <v>#REF!</v>
      </c>
      <c r="F1529" s="31">
        <v>26.444925887959599</v>
      </c>
      <c r="G1529" s="31">
        <v>5.0976607765938802</v>
      </c>
      <c r="H1529" s="31">
        <v>0.20096609710457999</v>
      </c>
      <c r="I1529" s="31">
        <v>2.5385493404569401</v>
      </c>
      <c r="J1529" s="31">
        <v>7.9165724259039196</v>
      </c>
      <c r="K1529" s="31">
        <v>34207.960341439102</v>
      </c>
      <c r="L1529" s="31">
        <v>8868.3409363961491</v>
      </c>
    </row>
    <row r="1530" spans="1:12" ht="14.25">
      <c r="A1530" s="33">
        <v>37028</v>
      </c>
      <c r="B1530" s="37">
        <v>2194.65</v>
      </c>
      <c r="C1530" s="31">
        <v>56.3328935998791</v>
      </c>
      <c r="D1530" s="31">
        <v>5.17644102047778</v>
      </c>
      <c r="E1530" s="31" t="e">
        <f>COUNTIF(#REF!,"&lt;"&amp;C1530)/COUNTA(#REF!)</f>
        <v>#REF!</v>
      </c>
      <c r="F1530" s="31">
        <v>26.396285950653699</v>
      </c>
      <c r="G1530" s="31">
        <v>5.0883423986803704</v>
      </c>
      <c r="H1530" s="31">
        <v>0.20074127101626801</v>
      </c>
      <c r="I1530" s="31">
        <v>2.5357093981660501</v>
      </c>
      <c r="J1530" s="31">
        <v>7.9165724259039196</v>
      </c>
      <c r="K1530" s="31">
        <v>34143.814814021702</v>
      </c>
      <c r="L1530" s="31">
        <v>8849.2163308569998</v>
      </c>
    </row>
    <row r="1531" spans="1:12" ht="14.25">
      <c r="A1531" s="33">
        <v>37029</v>
      </c>
      <c r="B1531" s="37">
        <v>2203.37</v>
      </c>
      <c r="C1531" s="31">
        <v>56.701874360822998</v>
      </c>
      <c r="D1531" s="31">
        <v>5.21488267978516</v>
      </c>
      <c r="E1531" s="31" t="e">
        <f>COUNTIF(#REF!,"&lt;"&amp;C1531)/COUNTA(#REF!)</f>
        <v>#REF!</v>
      </c>
      <c r="F1531" s="31">
        <v>26.6350852833259</v>
      </c>
      <c r="G1531" s="31">
        <v>5.1261970117751696</v>
      </c>
      <c r="H1531" s="31">
        <v>0.20043052198292699</v>
      </c>
      <c r="I1531" s="31">
        <v>2.5298559292757599</v>
      </c>
      <c r="J1531" s="31">
        <v>7.9226061715026397</v>
      </c>
      <c r="K1531" s="31">
        <v>34405.414825833504</v>
      </c>
      <c r="L1531" s="31">
        <v>8926.9267032074094</v>
      </c>
    </row>
    <row r="1532" spans="1:12" ht="14.25">
      <c r="A1532" s="33">
        <v>37032</v>
      </c>
      <c r="B1532" s="37">
        <v>2213.6</v>
      </c>
      <c r="C1532" s="31">
        <v>57.018590857288402</v>
      </c>
      <c r="D1532" s="31">
        <v>5.24636927335699</v>
      </c>
      <c r="E1532" s="31" t="e">
        <f>COUNTIF(#REF!,"&lt;"&amp;C1532)/COUNTA(#REF!)</f>
        <v>#REF!</v>
      </c>
      <c r="F1532" s="31">
        <v>26.791007745506199</v>
      </c>
      <c r="G1532" s="31">
        <v>5.1566777322391504</v>
      </c>
      <c r="H1532" s="31">
        <v>0.200365465838064</v>
      </c>
      <c r="I1532" s="31">
        <v>2.5290347835131901</v>
      </c>
      <c r="J1532" s="31">
        <v>7.9226061715026397</v>
      </c>
      <c r="K1532" s="31">
        <v>34612.948390883699</v>
      </c>
      <c r="L1532" s="31">
        <v>8961.0888739325401</v>
      </c>
    </row>
    <row r="1533" spans="1:12" ht="14.25">
      <c r="A1533" s="33">
        <v>37033</v>
      </c>
      <c r="B1533" s="37">
        <v>2210.34</v>
      </c>
      <c r="C1533" s="31">
        <v>56.986225630352102</v>
      </c>
      <c r="D1533" s="31">
        <v>5.2451672348901202</v>
      </c>
      <c r="E1533" s="31" t="e">
        <f>COUNTIF(#REF!,"&lt;"&amp;C1533)/COUNTA(#REF!)</f>
        <v>#REF!</v>
      </c>
      <c r="F1533" s="31">
        <v>26.775345899996498</v>
      </c>
      <c r="G1533" s="31">
        <v>5.1561124399091502</v>
      </c>
      <c r="H1533" s="31">
        <v>0.20027028121388099</v>
      </c>
      <c r="I1533" s="31">
        <v>2.5278333527955299</v>
      </c>
      <c r="J1533" s="31">
        <v>7.9226061715026397</v>
      </c>
      <c r="K1533" s="31">
        <v>34605.0374070588</v>
      </c>
      <c r="L1533" s="31">
        <v>8944.8792537064292</v>
      </c>
    </row>
    <row r="1534" spans="1:12" ht="14.25">
      <c r="A1534" s="33">
        <v>37034</v>
      </c>
      <c r="B1534" s="37">
        <v>2197.6</v>
      </c>
      <c r="C1534" s="31">
        <v>56.615661105527202</v>
      </c>
      <c r="D1534" s="31">
        <v>5.2161466790619402</v>
      </c>
      <c r="E1534" s="31" t="e">
        <f>COUNTIF(#REF!,"&lt;"&amp;C1534)/COUNTA(#REF!)</f>
        <v>#REF!</v>
      </c>
      <c r="F1534" s="31">
        <v>26.6157063355768</v>
      </c>
      <c r="G1534" s="31">
        <v>5.1288990074418299</v>
      </c>
      <c r="H1534" s="31">
        <v>0.20027028121388099</v>
      </c>
      <c r="I1534" s="31">
        <v>2.5278333527955299</v>
      </c>
      <c r="J1534" s="31">
        <v>7.9226061715026397</v>
      </c>
      <c r="K1534" s="31">
        <v>34414.044228323903</v>
      </c>
      <c r="L1534" s="31">
        <v>8894.1770278796903</v>
      </c>
    </row>
    <row r="1535" spans="1:12" ht="14.25">
      <c r="A1535" s="33">
        <v>37035</v>
      </c>
      <c r="B1535" s="37">
        <v>2198.3000000000002</v>
      </c>
      <c r="C1535" s="31">
        <v>56.705657925990998</v>
      </c>
      <c r="D1535" s="31">
        <v>5.2288056472338402</v>
      </c>
      <c r="E1535" s="31" t="e">
        <f>COUNTIF(#REF!,"&lt;"&amp;C1535)/COUNTA(#REF!)</f>
        <v>#REF!</v>
      </c>
      <c r="F1535" s="31">
        <v>26.675468590509801</v>
      </c>
      <c r="G1535" s="31">
        <v>5.1389877420216701</v>
      </c>
      <c r="H1535" s="31">
        <v>0.20030766517526999</v>
      </c>
      <c r="I1535" s="31">
        <v>2.52577504800648</v>
      </c>
      <c r="J1535" s="31">
        <v>7.9305425609207001</v>
      </c>
      <c r="K1535" s="31">
        <v>34504.990704731099</v>
      </c>
      <c r="L1535" s="31">
        <v>8917.4848277125802</v>
      </c>
    </row>
    <row r="1536" spans="1:12" ht="14.25">
      <c r="A1536" s="33">
        <v>37036</v>
      </c>
      <c r="B1536" s="37">
        <v>2193.58</v>
      </c>
      <c r="C1536" s="31">
        <v>56.645451394938398</v>
      </c>
      <c r="D1536" s="31">
        <v>5.2226323191901596</v>
      </c>
      <c r="E1536" s="31" t="e">
        <f>COUNTIF(#REF!,"&lt;"&amp;C1536)/COUNTA(#REF!)</f>
        <v>#REF!</v>
      </c>
      <c r="F1536" s="31">
        <v>26.6284200922682</v>
      </c>
      <c r="G1536" s="31">
        <v>5.1324009845878003</v>
      </c>
      <c r="H1536" s="31">
        <v>0.20011436986903</v>
      </c>
      <c r="I1536" s="31">
        <v>2.5233376951424802</v>
      </c>
      <c r="J1536" s="31">
        <v>7.9305425609207001</v>
      </c>
      <c r="K1536" s="31">
        <v>34464.3531265649</v>
      </c>
      <c r="L1536" s="31">
        <v>8894.0577873091497</v>
      </c>
    </row>
    <row r="1537" spans="1:12" ht="14.25">
      <c r="A1537" s="33">
        <v>37039</v>
      </c>
      <c r="B1537" s="37">
        <v>2179.6999999999998</v>
      </c>
      <c r="C1537" s="31">
        <v>56.311912808907799</v>
      </c>
      <c r="D1537" s="31">
        <v>5.2021057666003498</v>
      </c>
      <c r="E1537" s="31" t="e">
        <f>COUNTIF(#REF!,"&lt;"&amp;C1537)/COUNTA(#REF!)</f>
        <v>#REF!</v>
      </c>
      <c r="F1537" s="31">
        <v>26.510566562350899</v>
      </c>
      <c r="G1537" s="31">
        <v>5.0870590681557504</v>
      </c>
      <c r="H1537" s="31">
        <v>0.20040473459744601</v>
      </c>
      <c r="I1537" s="31">
        <v>2.52161094403256</v>
      </c>
      <c r="J1537" s="31">
        <v>7.9474882940093305</v>
      </c>
      <c r="K1537" s="31">
        <v>34372.701057087404</v>
      </c>
      <c r="L1537" s="31">
        <v>8856.0073860871998</v>
      </c>
    </row>
    <row r="1538" spans="1:12" ht="14.25">
      <c r="A1538" s="33">
        <v>37040</v>
      </c>
      <c r="B1538" s="37">
        <v>2180.2800000000002</v>
      </c>
      <c r="C1538" s="31">
        <v>56.170477286528801</v>
      </c>
      <c r="D1538" s="31">
        <v>5.1883760915631401</v>
      </c>
      <c r="E1538" s="31" t="e">
        <f>COUNTIF(#REF!,"&lt;"&amp;C1538)/COUNTA(#REF!)</f>
        <v>#REF!</v>
      </c>
      <c r="F1538" s="31">
        <v>26.435321713706401</v>
      </c>
      <c r="G1538" s="31">
        <v>5.0735994026923503</v>
      </c>
      <c r="H1538" s="31">
        <v>0.20036509593200699</v>
      </c>
      <c r="I1538" s="31">
        <v>2.5211121868910298</v>
      </c>
      <c r="J1538" s="31">
        <v>7.9474882940093305</v>
      </c>
      <c r="K1538" s="31">
        <v>34282.207696808502</v>
      </c>
      <c r="L1538" s="31">
        <v>8891.5567521685407</v>
      </c>
    </row>
    <row r="1539" spans="1:12" ht="14.25">
      <c r="A1539" s="33">
        <v>37041</v>
      </c>
      <c r="B1539" s="37">
        <v>2211.1999999999998</v>
      </c>
      <c r="C1539" s="31">
        <v>57.093287276957497</v>
      </c>
      <c r="D1539" s="31">
        <v>5.27356910266837</v>
      </c>
      <c r="E1539" s="31" t="e">
        <f>COUNTIF(#REF!,"&lt;"&amp;C1539)/COUNTA(#REF!)</f>
        <v>#REF!</v>
      </c>
      <c r="F1539" s="31">
        <v>26.865034536566501</v>
      </c>
      <c r="G1539" s="31">
        <v>5.1568342252299599</v>
      </c>
      <c r="H1539" s="31">
        <v>0.20030962455265899</v>
      </c>
      <c r="I1539" s="31">
        <v>2.5204142131753602</v>
      </c>
      <c r="J1539" s="31">
        <v>7.9474882940093305</v>
      </c>
      <c r="K1539" s="31">
        <v>34843.7214854669</v>
      </c>
      <c r="L1539" s="31">
        <v>9004.0219355246809</v>
      </c>
    </row>
    <row r="1540" spans="1:12" ht="14.25">
      <c r="A1540" s="33">
        <v>37042</v>
      </c>
      <c r="B1540" s="37">
        <v>2214.2600000000002</v>
      </c>
      <c r="C1540" s="31">
        <v>57.2825915388079</v>
      </c>
      <c r="D1540" s="31">
        <v>5.2939351722385002</v>
      </c>
      <c r="E1540" s="31" t="e">
        <f>COUNTIF(#REF!,"&lt;"&amp;C1540)/COUNTA(#REF!)</f>
        <v>#REF!</v>
      </c>
      <c r="F1540" s="31">
        <v>26.965204370939599</v>
      </c>
      <c r="G1540" s="31">
        <v>5.1765596123097097</v>
      </c>
      <c r="H1540" s="31">
        <v>0.19928193453628701</v>
      </c>
      <c r="I1540" s="31">
        <v>2.5065817485105502</v>
      </c>
      <c r="J1540" s="31">
        <v>7.9503465089340501</v>
      </c>
      <c r="K1540" s="31">
        <v>34998.550914091502</v>
      </c>
      <c r="L1540" s="31">
        <v>9019.4317932383801</v>
      </c>
    </row>
    <row r="1541" spans="1:12" ht="14.25">
      <c r="A1541" s="33">
        <v>37043</v>
      </c>
      <c r="B1541" s="37">
        <v>2219.59</v>
      </c>
      <c r="C1541" s="31">
        <v>57.336035667401902</v>
      </c>
      <c r="D1541" s="31">
        <v>5.2984238850598704</v>
      </c>
      <c r="E1541" s="31" t="e">
        <f>COUNTIF(#REF!,"&lt;"&amp;C1541)/COUNTA(#REF!)</f>
        <v>#REF!</v>
      </c>
      <c r="F1541" s="31">
        <v>26.998546125449099</v>
      </c>
      <c r="G1541" s="31">
        <v>5.1798194421477497</v>
      </c>
      <c r="H1541" s="31">
        <v>0.19899672677168401</v>
      </c>
      <c r="I1541" s="31">
        <v>2.5029943858178401</v>
      </c>
      <c r="J1541" s="31">
        <v>7.9503465089340501</v>
      </c>
      <c r="K1541" s="31">
        <v>35028.153833312499</v>
      </c>
      <c r="L1541" s="31">
        <v>9035.8282899515398</v>
      </c>
    </row>
    <row r="1542" spans="1:12" ht="14.25">
      <c r="A1542" s="33">
        <v>37046</v>
      </c>
      <c r="B1542" s="37">
        <v>2226.7800000000002</v>
      </c>
      <c r="C1542" s="31">
        <v>57.359863201200604</v>
      </c>
      <c r="D1542" s="31">
        <v>5.3055534051617199</v>
      </c>
      <c r="E1542" s="31" t="e">
        <f>COUNTIF(#REF!,"&lt;"&amp;C1542)/COUNTA(#REF!)</f>
        <v>#REF!</v>
      </c>
      <c r="F1542" s="31">
        <v>27.041863212810799</v>
      </c>
      <c r="G1542" s="31">
        <v>5.1895687156716903</v>
      </c>
      <c r="H1542" s="31">
        <v>0.19884669457589099</v>
      </c>
      <c r="I1542" s="31">
        <v>2.5028079761833602</v>
      </c>
      <c r="J1542" s="31">
        <v>7.9449440975140897</v>
      </c>
      <c r="K1542" s="31">
        <v>35077.725925079998</v>
      </c>
      <c r="L1542" s="31">
        <v>9070.8714545779403</v>
      </c>
    </row>
    <row r="1543" spans="1:12" ht="14.25">
      <c r="A1543" s="33">
        <v>37047</v>
      </c>
      <c r="B1543" s="37">
        <v>2234.9899999999998</v>
      </c>
      <c r="C1543" s="31">
        <v>57.553861571372003</v>
      </c>
      <c r="D1543" s="31">
        <v>5.3236336116673204</v>
      </c>
      <c r="E1543" s="31" t="e">
        <f>COUNTIF(#REF!,"&lt;"&amp;C1543)/COUNTA(#REF!)</f>
        <v>#REF!</v>
      </c>
      <c r="F1543" s="31">
        <v>27.1413438444043</v>
      </c>
      <c r="G1543" s="31">
        <v>5.2071673778707899</v>
      </c>
      <c r="H1543" s="31">
        <v>0.198695544461478</v>
      </c>
      <c r="I1543" s="31">
        <v>2.5009055069833499</v>
      </c>
      <c r="J1543" s="31">
        <v>7.9449440975140897</v>
      </c>
      <c r="K1543" s="31">
        <v>35196.964315679899</v>
      </c>
      <c r="L1543" s="31">
        <v>9096.4426107790005</v>
      </c>
    </row>
    <row r="1544" spans="1:12" ht="14.25">
      <c r="A1544" s="33">
        <v>37048</v>
      </c>
      <c r="B1544" s="37">
        <v>2238.5</v>
      </c>
      <c r="C1544" s="31">
        <v>57.851213145485701</v>
      </c>
      <c r="D1544" s="31">
        <v>5.34985602130185</v>
      </c>
      <c r="E1544" s="31" t="e">
        <f>COUNTIF(#REF!,"&lt;"&amp;C1544)/COUNTA(#REF!)</f>
        <v>#REF!</v>
      </c>
      <c r="F1544" s="31">
        <v>27.244974880762001</v>
      </c>
      <c r="G1544" s="31">
        <v>5.2336040421814598</v>
      </c>
      <c r="H1544" s="31">
        <v>0.198655338633484</v>
      </c>
      <c r="I1544" s="31">
        <v>2.5000482369983899</v>
      </c>
      <c r="J1544" s="31">
        <v>7.9460602277015999</v>
      </c>
      <c r="K1544" s="31">
        <v>35426.767268694603</v>
      </c>
      <c r="L1544" s="31">
        <v>9110.5201766152204</v>
      </c>
    </row>
    <row r="1545" spans="1:12" ht="14.25">
      <c r="A1545" s="33">
        <v>37049</v>
      </c>
      <c r="B1545" s="37">
        <v>2229.81</v>
      </c>
      <c r="C1545" s="31">
        <v>57.631680310036003</v>
      </c>
      <c r="D1545" s="31">
        <v>5.3280293476025999</v>
      </c>
      <c r="E1545" s="31" t="e">
        <f>COUNTIF(#REF!,"&lt;"&amp;C1545)/COUNTA(#REF!)</f>
        <v>#REF!</v>
      </c>
      <c r="F1545" s="31">
        <v>27.1444810694673</v>
      </c>
      <c r="G1545" s="31">
        <v>5.2134618325947102</v>
      </c>
      <c r="H1545" s="31">
        <v>0.19861788587347201</v>
      </c>
      <c r="I1545" s="31">
        <v>2.4995768995187002</v>
      </c>
      <c r="J1545" s="31">
        <v>7.9460602277015999</v>
      </c>
      <c r="K1545" s="31">
        <v>35282.589035869198</v>
      </c>
      <c r="L1545" s="31">
        <v>9084.0169845371402</v>
      </c>
    </row>
    <row r="1546" spans="1:12" ht="14.25">
      <c r="A1546" s="33">
        <v>37050</v>
      </c>
      <c r="B1546" s="37">
        <v>2223.0700000000002</v>
      </c>
      <c r="C1546" s="31">
        <v>57.436152815739497</v>
      </c>
      <c r="D1546" s="31">
        <v>5.3211912647717297</v>
      </c>
      <c r="E1546" s="31" t="e">
        <f>COUNTIF(#REF!,"&lt;"&amp;C1546)/COUNTA(#REF!)</f>
        <v>#REF!</v>
      </c>
      <c r="F1546" s="31">
        <v>27.148311423067401</v>
      </c>
      <c r="G1546" s="31">
        <v>5.2049037523886597</v>
      </c>
      <c r="H1546" s="31">
        <v>0.19888841055124401</v>
      </c>
      <c r="I1546" s="31">
        <v>2.49608355229664</v>
      </c>
      <c r="J1546" s="31">
        <v>7.9680189538626003</v>
      </c>
      <c r="K1546" s="31">
        <v>35251.134625328799</v>
      </c>
      <c r="L1546" s="31">
        <v>9092.9235096725006</v>
      </c>
    </row>
    <row r="1547" spans="1:12" ht="14.25">
      <c r="A1547" s="33">
        <v>37053</v>
      </c>
      <c r="B1547" s="37">
        <v>2214.62</v>
      </c>
      <c r="C1547" s="31">
        <v>57.003834996961302</v>
      </c>
      <c r="D1547" s="31">
        <v>5.2803209212576903</v>
      </c>
      <c r="E1547" s="31" t="e">
        <f>COUNTIF(#REF!,"&lt;"&amp;C1547)/COUNTA(#REF!)</f>
        <v>#REF!</v>
      </c>
      <c r="F1547" s="31">
        <v>26.957525579353799</v>
      </c>
      <c r="G1547" s="31">
        <v>5.1658918915257699</v>
      </c>
      <c r="H1547" s="31">
        <v>0.19831552054625001</v>
      </c>
      <c r="I1547" s="31">
        <v>2.4888936847987102</v>
      </c>
      <c r="J1547" s="31">
        <v>7.9680189538626003</v>
      </c>
      <c r="K1547" s="31">
        <v>34983.867233570301</v>
      </c>
      <c r="L1547" s="31">
        <v>9067.6135012365703</v>
      </c>
    </row>
    <row r="1548" spans="1:12" ht="14.25">
      <c r="A1548" s="33">
        <v>37054</v>
      </c>
      <c r="B1548" s="37">
        <v>2222.96</v>
      </c>
      <c r="C1548" s="31">
        <v>57.215726521604701</v>
      </c>
      <c r="D1548" s="31">
        <v>5.2999495402293197</v>
      </c>
      <c r="E1548" s="31" t="e">
        <f>COUNTIF(#REF!,"&lt;"&amp;C1548)/COUNTA(#REF!)</f>
        <v>#REF!</v>
      </c>
      <c r="F1548" s="31">
        <v>27.078472641389201</v>
      </c>
      <c r="G1548" s="31">
        <v>5.1847726068448203</v>
      </c>
      <c r="H1548" s="31">
        <v>0.19823491371084001</v>
      </c>
      <c r="I1548" s="31">
        <v>2.4871957585879998</v>
      </c>
      <c r="J1548" s="31">
        <v>7.9702175844566101</v>
      </c>
      <c r="K1548" s="31">
        <v>35121.539493551398</v>
      </c>
      <c r="L1548" s="31">
        <v>9125.0567143815697</v>
      </c>
    </row>
    <row r="1549" spans="1:12" ht="14.25">
      <c r="A1549" s="33">
        <v>37055</v>
      </c>
      <c r="B1549" s="37">
        <v>2242.42</v>
      </c>
      <c r="C1549" s="31">
        <v>57.809054386418602</v>
      </c>
      <c r="D1549" s="31">
        <v>5.35571036567171</v>
      </c>
      <c r="E1549" s="31" t="e">
        <f>COUNTIF(#REF!,"&lt;"&amp;C1549)/COUNTA(#REF!)</f>
        <v>#REF!</v>
      </c>
      <c r="F1549" s="31">
        <v>27.3636053867376</v>
      </c>
      <c r="G1549" s="31">
        <v>5.23906446933049</v>
      </c>
      <c r="H1549" s="31">
        <v>0.19823491371084001</v>
      </c>
      <c r="I1549" s="31">
        <v>2.4871957585879998</v>
      </c>
      <c r="J1549" s="31">
        <v>7.9702175844566101</v>
      </c>
      <c r="K1549" s="31">
        <v>35490.1005920108</v>
      </c>
      <c r="L1549" s="31">
        <v>9192.3451079628103</v>
      </c>
    </row>
    <row r="1550" spans="1:12" ht="14.25">
      <c r="A1550" s="33">
        <v>37056</v>
      </c>
      <c r="B1550" s="37">
        <v>2202.4</v>
      </c>
      <c r="C1550" s="31">
        <v>56.7324365359053</v>
      </c>
      <c r="D1550" s="31">
        <v>5.2541828167686004</v>
      </c>
      <c r="E1550" s="31" t="e">
        <f>COUNTIF(#REF!,"&lt;"&amp;C1550)/COUNTA(#REF!)</f>
        <v>#REF!</v>
      </c>
      <c r="F1550" s="31">
        <v>26.8325301502591</v>
      </c>
      <c r="G1550" s="31">
        <v>5.1399642078899701</v>
      </c>
      <c r="H1550" s="31">
        <v>0.19823491371084001</v>
      </c>
      <c r="I1550" s="31">
        <v>2.4871957585879998</v>
      </c>
      <c r="J1550" s="31">
        <v>7.9702175844566101</v>
      </c>
      <c r="K1550" s="31">
        <v>34819.036190600804</v>
      </c>
      <c r="L1550" s="31">
        <v>9036.9822064014497</v>
      </c>
    </row>
    <row r="1551" spans="1:12" ht="14.25">
      <c r="A1551" s="33">
        <v>37057</v>
      </c>
      <c r="B1551" s="37">
        <v>2210.9699999999998</v>
      </c>
      <c r="C1551" s="31">
        <v>57.018364121554796</v>
      </c>
      <c r="D1551" s="31">
        <v>5.2802513373999096</v>
      </c>
      <c r="E1551" s="31" t="e">
        <f>COUNTIF(#REF!,"&lt;"&amp;C1551)/COUNTA(#REF!)</f>
        <v>#REF!</v>
      </c>
      <c r="F1551" s="31">
        <v>26.995326939042201</v>
      </c>
      <c r="G1551" s="31">
        <v>5.1639283794387598</v>
      </c>
      <c r="H1551" s="31">
        <v>0.19822691650968999</v>
      </c>
      <c r="I1551" s="31">
        <v>2.48612366572985</v>
      </c>
      <c r="J1551" s="31">
        <v>7.9733329134895197</v>
      </c>
      <c r="K1551" s="31">
        <v>35006.966303980298</v>
      </c>
      <c r="L1551" s="31">
        <v>9102.2908358907607</v>
      </c>
    </row>
    <row r="1552" spans="1:12" ht="14.25">
      <c r="A1552" s="33">
        <v>37060</v>
      </c>
      <c r="B1552" s="37">
        <v>2167.65</v>
      </c>
      <c r="C1552" s="31">
        <v>55.929150107573598</v>
      </c>
      <c r="D1552" s="31">
        <v>5.1812712346080101</v>
      </c>
      <c r="E1552" s="31" t="e">
        <f>COUNTIF(#REF!,"&lt;"&amp;C1552)/COUNTA(#REF!)</f>
        <v>#REF!</v>
      </c>
      <c r="F1552" s="31">
        <v>26.525863271839199</v>
      </c>
      <c r="G1552" s="31">
        <v>5.0673221382309404</v>
      </c>
      <c r="H1552" s="31">
        <v>0.19836310807941601</v>
      </c>
      <c r="I1552" s="31">
        <v>2.48552401881114</v>
      </c>
      <c r="J1552" s="31">
        <v>7.9807359163761502</v>
      </c>
      <c r="K1552" s="31">
        <v>34365.933228006099</v>
      </c>
      <c r="L1552" s="31">
        <v>8943.0340416998588</v>
      </c>
    </row>
    <row r="1553" spans="1:12" ht="14.25">
      <c r="A1553" s="33">
        <v>37061</v>
      </c>
      <c r="B1553" s="37">
        <v>2170.4499999999998</v>
      </c>
      <c r="C1553" s="31">
        <v>55.957244477813902</v>
      </c>
      <c r="D1553" s="31">
        <v>5.1839805492753799</v>
      </c>
      <c r="E1553" s="31" t="e">
        <f>COUNTIF(#REF!,"&lt;"&amp;C1553)/COUNTA(#REF!)</f>
        <v>#REF!</v>
      </c>
      <c r="F1553" s="31">
        <v>26.5247560942367</v>
      </c>
      <c r="G1553" s="31">
        <v>5.0700338691381299</v>
      </c>
      <c r="H1553" s="31">
        <v>0.19836310807941601</v>
      </c>
      <c r="I1553" s="31">
        <v>2.48552401881114</v>
      </c>
      <c r="J1553" s="31">
        <v>7.9807359163761502</v>
      </c>
      <c r="K1553" s="31">
        <v>34383.854679823802</v>
      </c>
      <c r="L1553" s="31">
        <v>8956.5179326122907</v>
      </c>
    </row>
    <row r="1554" spans="1:12" ht="14.25">
      <c r="A1554" s="33">
        <v>37062</v>
      </c>
      <c r="B1554" s="37">
        <v>2163.12</v>
      </c>
      <c r="C1554" s="31">
        <v>55.813359636666199</v>
      </c>
      <c r="D1554" s="31">
        <v>5.1709453670533199</v>
      </c>
      <c r="E1554" s="31" t="e">
        <f>COUNTIF(#REF!,"&lt;"&amp;C1554)/COUNTA(#REF!)</f>
        <v>#REF!</v>
      </c>
      <c r="F1554" s="31">
        <v>26.446283501727201</v>
      </c>
      <c r="G1554" s="31">
        <v>5.0571276675537904</v>
      </c>
      <c r="H1554" s="31">
        <v>0.19831290615890901</v>
      </c>
      <c r="I1554" s="31">
        <v>2.4848949800729399</v>
      </c>
      <c r="J1554" s="31">
        <v>7.9807359163761502</v>
      </c>
      <c r="K1554" s="31">
        <v>34297.630147493997</v>
      </c>
      <c r="L1554" s="31">
        <v>8923.7278047893014</v>
      </c>
    </row>
    <row r="1555" spans="1:12" ht="14.25">
      <c r="A1555" s="33">
        <v>37063</v>
      </c>
      <c r="B1555" s="37">
        <v>2189.15</v>
      </c>
      <c r="C1555" s="31">
        <v>56.507637482225498</v>
      </c>
      <c r="D1555" s="31">
        <v>5.2349998398488102</v>
      </c>
      <c r="E1555" s="31" t="e">
        <f>COUNTIF(#REF!,"&lt;"&amp;C1555)/COUNTA(#REF!)</f>
        <v>#REF!</v>
      </c>
      <c r="F1555" s="31">
        <v>26.783042456368801</v>
      </c>
      <c r="G1555" s="31">
        <v>5.1197362677094702</v>
      </c>
      <c r="H1555" s="31">
        <v>0.198213370715805</v>
      </c>
      <c r="I1555" s="31">
        <v>2.48364778377241</v>
      </c>
      <c r="J1555" s="31">
        <v>7.9807359163761502</v>
      </c>
      <c r="K1555" s="31">
        <v>34721.3347698262</v>
      </c>
      <c r="L1555" s="31">
        <v>9027.1368726264191</v>
      </c>
    </row>
    <row r="1556" spans="1:12" ht="14.25">
      <c r="A1556" s="33">
        <v>37064</v>
      </c>
      <c r="B1556" s="37">
        <v>2206.0700000000002</v>
      </c>
      <c r="C1556" s="31">
        <v>57.0036436116361</v>
      </c>
      <c r="D1556" s="31">
        <v>5.2807061237998596</v>
      </c>
      <c r="E1556" s="31" t="e">
        <f>COUNTIF(#REF!,"&lt;"&amp;C1556)/COUNTA(#REF!)</f>
        <v>#REF!</v>
      </c>
      <c r="F1556" s="31">
        <v>27.0253859275991</v>
      </c>
      <c r="G1556" s="31">
        <v>5.1638543831576698</v>
      </c>
      <c r="H1556" s="31">
        <v>0.19819445221616899</v>
      </c>
      <c r="I1556" s="31">
        <v>2.4834107317031</v>
      </c>
      <c r="J1556" s="31">
        <v>7.9807359163761502</v>
      </c>
      <c r="K1556" s="31">
        <v>35023.670624521605</v>
      </c>
      <c r="L1556" s="31">
        <v>9086.17775670417</v>
      </c>
    </row>
    <row r="1557" spans="1:12" ht="14.25">
      <c r="A1557" s="33">
        <v>37067</v>
      </c>
      <c r="B1557" s="37">
        <v>2230.1999999999998</v>
      </c>
      <c r="C1557" s="31">
        <v>57.792797310769103</v>
      </c>
      <c r="D1557" s="31">
        <v>5.3540424998842102</v>
      </c>
      <c r="E1557" s="31" t="e">
        <f>COUNTIF(#REF!,"&lt;"&amp;C1557)/COUNTA(#REF!)</f>
        <v>#REF!</v>
      </c>
      <c r="F1557" s="31">
        <v>27.3776844721495</v>
      </c>
      <c r="G1557" s="31">
        <v>5.2349571142128601</v>
      </c>
      <c r="H1557" s="31">
        <v>0.19811607612283899</v>
      </c>
      <c r="I1557" s="31">
        <v>2.4824286657112999</v>
      </c>
      <c r="J1557" s="31">
        <v>7.9807359163761502</v>
      </c>
      <c r="K1557" s="31">
        <v>35511.159221040296</v>
      </c>
      <c r="L1557" s="31">
        <v>9169.5726536257298</v>
      </c>
    </row>
    <row r="1558" spans="1:12" ht="14.25">
      <c r="A1558" s="33">
        <v>37068</v>
      </c>
      <c r="B1558" s="37">
        <v>2233.59</v>
      </c>
      <c r="C1558" s="31">
        <v>57.9225591216114</v>
      </c>
      <c r="D1558" s="31">
        <v>5.36885447243254</v>
      </c>
      <c r="E1558" s="31" t="e">
        <f>COUNTIF(#REF!,"&lt;"&amp;C1558)/COUNTA(#REF!)</f>
        <v>#REF!</v>
      </c>
      <c r="F1558" s="31">
        <v>27.430701236725699</v>
      </c>
      <c r="G1558" s="31">
        <v>5.2490768911729901</v>
      </c>
      <c r="H1558" s="31">
        <v>0.19813273980756901</v>
      </c>
      <c r="I1558" s="31">
        <v>2.48137609594027</v>
      </c>
      <c r="J1558" s="31">
        <v>7.98479279830776</v>
      </c>
      <c r="K1558" s="31">
        <v>35620.805654565003</v>
      </c>
      <c r="L1558" s="31">
        <v>9204.2667694172087</v>
      </c>
    </row>
    <row r="1559" spans="1:12" ht="14.25">
      <c r="A1559" s="33">
        <v>37069</v>
      </c>
      <c r="B1559" s="37">
        <v>2229.83</v>
      </c>
      <c r="C1559" s="31">
        <v>57.8527490062338</v>
      </c>
      <c r="D1559" s="31">
        <v>5.3638945110122096</v>
      </c>
      <c r="E1559" s="31" t="e">
        <f>COUNTIF(#REF!,"&lt;"&amp;C1559)/COUNTA(#REF!)</f>
        <v>#REF!</v>
      </c>
      <c r="F1559" s="31">
        <v>27.429414843994699</v>
      </c>
      <c r="G1559" s="31">
        <v>5.2444583325015097</v>
      </c>
      <c r="H1559" s="31">
        <v>0.19813273980756901</v>
      </c>
      <c r="I1559" s="31">
        <v>2.48137609594027</v>
      </c>
      <c r="J1559" s="31">
        <v>7.98479279830776</v>
      </c>
      <c r="K1559" s="31">
        <v>35587.985946487403</v>
      </c>
      <c r="L1559" s="31">
        <v>9191.9561060434207</v>
      </c>
    </row>
    <row r="1560" spans="1:12" ht="14.25">
      <c r="A1560" s="33">
        <v>37070</v>
      </c>
      <c r="B1560" s="37">
        <v>2219.25</v>
      </c>
      <c r="C1560" s="31">
        <v>57.5184958369993</v>
      </c>
      <c r="D1560" s="31">
        <v>5.33252633839398</v>
      </c>
      <c r="E1560" s="31" t="e">
        <f>COUNTIF(#REF!,"&lt;"&amp;C1560)/COUNTA(#REF!)</f>
        <v>#REF!</v>
      </c>
      <c r="F1560" s="31">
        <v>27.260199777265701</v>
      </c>
      <c r="G1560" s="31">
        <v>5.21392074678971</v>
      </c>
      <c r="H1560" s="31">
        <v>0.19812099167870201</v>
      </c>
      <c r="I1560" s="31">
        <v>2.48097854470713</v>
      </c>
      <c r="J1560" s="31">
        <v>7.98559875099967</v>
      </c>
      <c r="K1560" s="31">
        <v>35385.407954640803</v>
      </c>
      <c r="L1560" s="31">
        <v>9159.5645358406291</v>
      </c>
    </row>
    <row r="1561" spans="1:12" ht="14.25">
      <c r="A1561" s="33">
        <v>37071</v>
      </c>
      <c r="B1561" s="37">
        <v>2218.0300000000002</v>
      </c>
      <c r="C1561" s="31">
        <v>57.511588448469702</v>
      </c>
      <c r="D1561" s="31">
        <v>5.3310980942570598</v>
      </c>
      <c r="E1561" s="31" t="e">
        <f>COUNTIF(#REF!,"&lt;"&amp;C1561)/COUNTA(#REF!)</f>
        <v>#REF!</v>
      </c>
      <c r="F1561" s="31">
        <v>27.2423808550597</v>
      </c>
      <c r="G1561" s="31">
        <v>5.2127997052155699</v>
      </c>
      <c r="H1561" s="31">
        <v>0.19810562090532499</v>
      </c>
      <c r="I1561" s="31">
        <v>2.48078606354377</v>
      </c>
      <c r="J1561" s="31">
        <v>7.98559875099967</v>
      </c>
      <c r="K1561" s="31">
        <v>35375.956031268099</v>
      </c>
      <c r="L1561" s="31">
        <v>9163.6177724388999</v>
      </c>
    </row>
    <row r="1562" spans="1:12" ht="14.25">
      <c r="A1562" s="33">
        <v>37074</v>
      </c>
      <c r="B1562" s="37">
        <v>2205.9899999999998</v>
      </c>
      <c r="C1562" s="31">
        <v>57.213548797430001</v>
      </c>
      <c r="D1562" s="31">
        <v>4.8227874696070803</v>
      </c>
      <c r="E1562" s="31" t="e">
        <f>COUNTIF(#REF!,"&lt;"&amp;C1562)/COUNTA(#REF!)</f>
        <v>#REF!</v>
      </c>
      <c r="F1562" s="31">
        <v>27.1534561798575</v>
      </c>
      <c r="G1562" s="31">
        <v>5.1867188799040598</v>
      </c>
      <c r="H1562" s="31">
        <v>0.19814703215495499</v>
      </c>
      <c r="I1562" s="31">
        <v>2.73268788341184</v>
      </c>
      <c r="J1562" s="31">
        <v>7.2509939154691398</v>
      </c>
      <c r="K1562" s="31">
        <v>35224.471820882005</v>
      </c>
      <c r="L1562" s="31">
        <v>9133.7164451834597</v>
      </c>
    </row>
    <row r="1563" spans="1:12" ht="14.25">
      <c r="A1563" s="33">
        <v>37075</v>
      </c>
      <c r="B1563" s="37">
        <v>2211.83</v>
      </c>
      <c r="C1563" s="31">
        <v>57.411827719544</v>
      </c>
      <c r="D1563" s="31">
        <v>4.8398536402850301</v>
      </c>
      <c r="E1563" s="31" t="e">
        <f>COUNTIF(#REF!,"&lt;"&amp;C1563)/COUNTA(#REF!)</f>
        <v>#REF!</v>
      </c>
      <c r="F1563" s="31">
        <v>27.2531567698549</v>
      </c>
      <c r="G1563" s="31">
        <v>5.2046626306392403</v>
      </c>
      <c r="H1563" s="31">
        <v>0.19804598440656901</v>
      </c>
      <c r="I1563" s="31">
        <v>2.7312943124122802</v>
      </c>
      <c r="J1563" s="31">
        <v>7.2509939154691398</v>
      </c>
      <c r="K1563" s="31">
        <v>35348.609739638399</v>
      </c>
      <c r="L1563" s="31">
        <v>9147.4649228133403</v>
      </c>
    </row>
    <row r="1564" spans="1:12" ht="14.25">
      <c r="A1564" s="33">
        <v>37076</v>
      </c>
      <c r="B1564" s="37">
        <v>2202.06</v>
      </c>
      <c r="C1564" s="31">
        <v>57.097026934069397</v>
      </c>
      <c r="D1564" s="31">
        <v>4.8138787777346996</v>
      </c>
      <c r="E1564" s="31" t="e">
        <f>COUNTIF(#REF!,"&lt;"&amp;C1564)/COUNTA(#REF!)</f>
        <v>#REF!</v>
      </c>
      <c r="F1564" s="31">
        <v>27.1270040300757</v>
      </c>
      <c r="G1564" s="31">
        <v>5.1771356512007403</v>
      </c>
      <c r="H1564" s="31">
        <v>0.19801876058596199</v>
      </c>
      <c r="I1564" s="31">
        <v>2.7309188629094301</v>
      </c>
      <c r="J1564" s="31">
        <v>7.2509939154691398</v>
      </c>
      <c r="K1564" s="31">
        <v>35159.591059229104</v>
      </c>
      <c r="L1564" s="31">
        <v>9113.5630309564494</v>
      </c>
    </row>
    <row r="1565" spans="1:12" ht="14.25">
      <c r="A1565" s="33">
        <v>37077</v>
      </c>
      <c r="B1565" s="37">
        <v>2181.66</v>
      </c>
      <c r="C1565" s="31">
        <v>56.526653954108902</v>
      </c>
      <c r="D1565" s="31">
        <v>4.7664267369455402</v>
      </c>
      <c r="E1565" s="31" t="e">
        <f>COUNTIF(#REF!,"&lt;"&amp;C1565)/COUNTA(#REF!)</f>
        <v>#REF!</v>
      </c>
      <c r="F1565" s="31">
        <v>26.873127910308099</v>
      </c>
      <c r="G1565" s="31">
        <v>5.1264551834909398</v>
      </c>
      <c r="H1565" s="31">
        <v>0.19801876058596199</v>
      </c>
      <c r="I1565" s="31">
        <v>2.7309188629094301</v>
      </c>
      <c r="J1565" s="31">
        <v>7.2509939154691398</v>
      </c>
      <c r="K1565" s="31">
        <v>34813.806481076099</v>
      </c>
      <c r="L1565" s="31">
        <v>9037.84572961503</v>
      </c>
    </row>
    <row r="1566" spans="1:12" ht="14.25">
      <c r="A1566" s="33">
        <v>37078</v>
      </c>
      <c r="B1566" s="37">
        <v>2170.52</v>
      </c>
      <c r="C1566" s="31">
        <v>56.2632924079345</v>
      </c>
      <c r="D1566" s="31">
        <v>4.7423367079118304</v>
      </c>
      <c r="E1566" s="31" t="e">
        <f>COUNTIF(#REF!,"&lt;"&amp;C1566)/COUNTA(#REF!)</f>
        <v>#REF!</v>
      </c>
      <c r="F1566" s="31">
        <v>26.8052740168844</v>
      </c>
      <c r="G1566" s="31">
        <v>5.0883434673234698</v>
      </c>
      <c r="H1566" s="31">
        <v>0.19788941143268099</v>
      </c>
      <c r="I1566" s="31">
        <v>2.7293505242784599</v>
      </c>
      <c r="J1566" s="31">
        <v>7.25042128786282</v>
      </c>
      <c r="K1566" s="31">
        <v>34700.353143097898</v>
      </c>
      <c r="L1566" s="31">
        <v>9007.6226975016798</v>
      </c>
    </row>
    <row r="1567" spans="1:12" ht="14.25">
      <c r="A1567" s="33">
        <v>37081</v>
      </c>
      <c r="B1567" s="37">
        <v>2169.66</v>
      </c>
      <c r="C1567" s="31">
        <v>56.205909608857901</v>
      </c>
      <c r="D1567" s="31">
        <v>4.7388302994133404</v>
      </c>
      <c r="E1567" s="31" t="e">
        <f>COUNTIF(#REF!,"&lt;"&amp;C1567)/COUNTA(#REF!)</f>
        <v>#REF!</v>
      </c>
      <c r="F1567" s="31">
        <v>26.758150136692201</v>
      </c>
      <c r="G1567" s="31">
        <v>5.0842242476022701</v>
      </c>
      <c r="H1567" s="31">
        <v>0.19760008543531099</v>
      </c>
      <c r="I1567" s="31">
        <v>2.72536005274746</v>
      </c>
      <c r="J1567" s="31">
        <v>7.25042128786282</v>
      </c>
      <c r="K1567" s="31">
        <v>34675.090492412703</v>
      </c>
      <c r="L1567" s="31">
        <v>9002.0598481131892</v>
      </c>
    </row>
    <row r="1568" spans="1:12" ht="14.25">
      <c r="A1568" s="33">
        <v>37082</v>
      </c>
      <c r="B1568" s="37">
        <v>2189.79</v>
      </c>
      <c r="C1568" s="31">
        <v>56.7683913242982</v>
      </c>
      <c r="D1568" s="31">
        <v>4.7870079192292598</v>
      </c>
      <c r="E1568" s="31" t="e">
        <f>COUNTIF(#REF!,"&lt;"&amp;C1568)/COUNTA(#REF!)</f>
        <v>#REF!</v>
      </c>
      <c r="F1568" s="31">
        <v>27.020489781817499</v>
      </c>
      <c r="G1568" s="31">
        <v>5.1353981317757196</v>
      </c>
      <c r="H1568" s="31">
        <v>0.19760008543531099</v>
      </c>
      <c r="I1568" s="31">
        <v>2.72536005274746</v>
      </c>
      <c r="J1568" s="31">
        <v>7.25042128786282</v>
      </c>
      <c r="K1568" s="31">
        <v>35026.966059296901</v>
      </c>
      <c r="L1568" s="31">
        <v>9078.5836397892708</v>
      </c>
    </row>
    <row r="1569" spans="1:12" ht="14.25">
      <c r="A1569" s="33">
        <v>37083</v>
      </c>
      <c r="B1569" s="37">
        <v>2168.7399999999998</v>
      </c>
      <c r="C1569" s="31">
        <v>56.190580973943398</v>
      </c>
      <c r="D1569" s="31">
        <v>4.7389422878256298</v>
      </c>
      <c r="E1569" s="31" t="e">
        <f>COUNTIF(#REF!,"&lt;"&amp;C1569)/COUNTA(#REF!)</f>
        <v>#REF!</v>
      </c>
      <c r="F1569" s="31">
        <v>26.738931184264501</v>
      </c>
      <c r="G1569" s="31">
        <v>5.0848236633477804</v>
      </c>
      <c r="H1569" s="31">
        <v>0.19760008543531099</v>
      </c>
      <c r="I1569" s="31">
        <v>2.72536005274746</v>
      </c>
      <c r="J1569" s="31">
        <v>7.25042128786282</v>
      </c>
      <c r="K1569" s="31">
        <v>34676.500624334905</v>
      </c>
      <c r="L1569" s="31">
        <v>8999.5390329094298</v>
      </c>
    </row>
    <row r="1570" spans="1:12" ht="14.25">
      <c r="A1570" s="33">
        <v>37084</v>
      </c>
      <c r="B1570" s="37">
        <v>2165.4899999999998</v>
      </c>
      <c r="C1570" s="31">
        <v>56.1295794528275</v>
      </c>
      <c r="D1570" s="31">
        <v>4.7343015170978697</v>
      </c>
      <c r="E1570" s="31" t="e">
        <f>COUNTIF(#REF!,"&lt;"&amp;C1570)/COUNTA(#REF!)</f>
        <v>#REF!</v>
      </c>
      <c r="F1570" s="31">
        <v>26.692616336431001</v>
      </c>
      <c r="G1570" s="31">
        <v>5.0802158552039103</v>
      </c>
      <c r="H1570" s="31">
        <v>0.197561964383169</v>
      </c>
      <c r="I1570" s="31">
        <v>2.7248342756839001</v>
      </c>
      <c r="J1570" s="31">
        <v>7.25042128786282</v>
      </c>
      <c r="K1570" s="31">
        <v>34643.1714655424</v>
      </c>
      <c r="L1570" s="31">
        <v>8990.3982652827999</v>
      </c>
    </row>
    <row r="1571" spans="1:12" ht="14.25">
      <c r="A1571" s="33">
        <v>37085</v>
      </c>
      <c r="B1571" s="37">
        <v>2161.34</v>
      </c>
      <c r="C1571" s="31">
        <v>56.0418121199749</v>
      </c>
      <c r="D1571" s="31">
        <v>4.7262745606999497</v>
      </c>
      <c r="E1571" s="31" t="e">
        <f>COUNTIF(#REF!,"&lt;"&amp;C1571)/COUNTA(#REF!)</f>
        <v>#REF!</v>
      </c>
      <c r="F1571" s="31">
        <v>26.6626181795965</v>
      </c>
      <c r="G1571" s="31">
        <v>5.0710750280351702</v>
      </c>
      <c r="H1571" s="31">
        <v>0.19753708646065099</v>
      </c>
      <c r="I1571" s="31">
        <v>2.7244911518635102</v>
      </c>
      <c r="J1571" s="31">
        <v>7.25042128786282</v>
      </c>
      <c r="K1571" s="31">
        <v>34584.795241614796</v>
      </c>
      <c r="L1571" s="31">
        <v>8976.0602588949005</v>
      </c>
    </row>
    <row r="1572" spans="1:12" ht="14.25">
      <c r="A1572" s="33">
        <v>37088</v>
      </c>
      <c r="B1572" s="37">
        <v>2146.2399999999998</v>
      </c>
      <c r="C1572" s="31">
        <v>55.646639628050302</v>
      </c>
      <c r="D1572" s="31">
        <v>4.6932887032157904</v>
      </c>
      <c r="E1572" s="31" t="e">
        <f>COUNTIF(#REF!,"&lt;"&amp;C1572)/COUNTA(#REF!)</f>
        <v>#REF!</v>
      </c>
      <c r="F1572" s="31">
        <v>26.488577976502899</v>
      </c>
      <c r="G1572" s="31">
        <v>5.0350866605457396</v>
      </c>
      <c r="H1572" s="31">
        <v>0.19748672833674399</v>
      </c>
      <c r="I1572" s="31">
        <v>2.7244911518635102</v>
      </c>
      <c r="J1572" s="31">
        <v>7.2485729381674098</v>
      </c>
      <c r="K1572" s="31">
        <v>34345.3386559305</v>
      </c>
      <c r="L1572" s="31">
        <v>8913.6000726881612</v>
      </c>
    </row>
    <row r="1573" spans="1:12" ht="14.25">
      <c r="A1573" s="33">
        <v>37089</v>
      </c>
      <c r="B1573" s="37">
        <v>2140.98</v>
      </c>
      <c r="C1573" s="31">
        <v>55.422490522067399</v>
      </c>
      <c r="D1573" s="31">
        <v>4.6824143428606204</v>
      </c>
      <c r="E1573" s="31" t="e">
        <f>COUNTIF(#REF!,"&lt;"&amp;C1573)/COUNTA(#REF!)</f>
        <v>#REF!</v>
      </c>
      <c r="F1573" s="31">
        <v>26.369703044870601</v>
      </c>
      <c r="G1573" s="31">
        <v>5.0181593287807802</v>
      </c>
      <c r="H1573" s="31">
        <v>0.19782548035841899</v>
      </c>
      <c r="I1573" s="31">
        <v>2.7244911518635102</v>
      </c>
      <c r="J1573" s="31">
        <v>7.2610065267824302</v>
      </c>
      <c r="K1573" s="31">
        <v>34266.418903975398</v>
      </c>
      <c r="L1573" s="31">
        <v>8893.9392507104894</v>
      </c>
    </row>
    <row r="1574" spans="1:12" ht="14.25">
      <c r="A1574" s="33">
        <v>37090</v>
      </c>
      <c r="B1574" s="37">
        <v>2146.54</v>
      </c>
      <c r="C1574" s="31">
        <v>55.584781669597803</v>
      </c>
      <c r="D1574" s="31">
        <v>4.6932320896974904</v>
      </c>
      <c r="E1574" s="31" t="e">
        <f>COUNTIF(#REF!,"&lt;"&amp;C1574)/COUNTA(#REF!)</f>
        <v>#REF!</v>
      </c>
      <c r="F1574" s="31">
        <v>26.342431760933099</v>
      </c>
      <c r="G1574" s="31">
        <v>5.0260778123166698</v>
      </c>
      <c r="H1574" s="31">
        <v>0.19765754519422801</v>
      </c>
      <c r="I1574" s="31">
        <v>2.7244911518635102</v>
      </c>
      <c r="J1574" s="31">
        <v>7.2548426174565801</v>
      </c>
      <c r="K1574" s="31">
        <v>34345.570773323503</v>
      </c>
      <c r="L1574" s="31">
        <v>8920.31043390167</v>
      </c>
    </row>
    <row r="1575" spans="1:12" ht="14.25">
      <c r="A1575" s="33">
        <v>37091</v>
      </c>
      <c r="B1575" s="37">
        <v>2150.27</v>
      </c>
      <c r="C1575" s="31">
        <v>55.533356250171899</v>
      </c>
      <c r="D1575" s="31">
        <v>4.6876311739055998</v>
      </c>
      <c r="E1575" s="31" t="e">
        <f>COUNTIF(#REF!,"&lt;"&amp;C1575)/COUNTA(#REF!)</f>
        <v>#REF!</v>
      </c>
      <c r="F1575" s="31">
        <v>26.362894109819099</v>
      </c>
      <c r="G1575" s="31">
        <v>5.0194584112956004</v>
      </c>
      <c r="H1575" s="31">
        <v>0.197650502510054</v>
      </c>
      <c r="I1575" s="31">
        <v>2.7242042701124798</v>
      </c>
      <c r="J1575" s="31">
        <v>7.2553480911287496</v>
      </c>
      <c r="K1575" s="31">
        <v>34303.975072880101</v>
      </c>
      <c r="L1575" s="31">
        <v>8940.2303677281197</v>
      </c>
    </row>
    <row r="1576" spans="1:12" ht="14.25">
      <c r="A1576" s="33">
        <v>37092</v>
      </c>
      <c r="B1576" s="37">
        <v>2179.62</v>
      </c>
      <c r="C1576" s="31">
        <v>56.3547026283888</v>
      </c>
      <c r="D1576" s="31">
        <v>4.7532179636195098</v>
      </c>
      <c r="E1576" s="31" t="e">
        <f>COUNTIF(#REF!,"&lt;"&amp;C1576)/COUNTA(#REF!)</f>
        <v>#REF!</v>
      </c>
      <c r="F1576" s="31">
        <v>26.6554345991585</v>
      </c>
      <c r="G1576" s="31">
        <v>5.0880568068852599</v>
      </c>
      <c r="H1576" s="31">
        <v>0.197643217854061</v>
      </c>
      <c r="I1576" s="31">
        <v>2.7213094488466298</v>
      </c>
      <c r="J1576" s="31">
        <v>7.2627983538523093</v>
      </c>
      <c r="K1576" s="31">
        <v>34783.130982885603</v>
      </c>
      <c r="L1576" s="31">
        <v>9056.8385542162505</v>
      </c>
    </row>
    <row r="1577" spans="1:12" ht="14.25">
      <c r="A1577" s="33">
        <v>37095</v>
      </c>
      <c r="B1577" s="37">
        <v>2169.0100000000002</v>
      </c>
      <c r="C1577" s="31">
        <v>55.982715534965699</v>
      </c>
      <c r="D1577" s="31">
        <v>4.7253137734836397</v>
      </c>
      <c r="E1577" s="31" t="e">
        <f>COUNTIF(#REF!,"&lt;"&amp;C1577)/COUNTA(#REF!)</f>
        <v>#REF!</v>
      </c>
      <c r="F1577" s="31">
        <v>26.6661463378619</v>
      </c>
      <c r="G1577" s="31">
        <v>5.0584158350261896</v>
      </c>
      <c r="H1577" s="31">
        <v>0.19754399060456401</v>
      </c>
      <c r="I1577" s="31">
        <v>2.7213163241762799</v>
      </c>
      <c r="J1577" s="31">
        <v>7.2591337085503689</v>
      </c>
      <c r="K1577" s="31">
        <v>34589.882445232703</v>
      </c>
      <c r="L1577" s="31">
        <v>9029.2018009641397</v>
      </c>
    </row>
    <row r="1578" spans="1:12" ht="14.25">
      <c r="A1578" s="33">
        <v>37096</v>
      </c>
      <c r="B1578" s="37">
        <v>2136.4499999999998</v>
      </c>
      <c r="C1578" s="31">
        <v>54.9109708100452</v>
      </c>
      <c r="D1578" s="31">
        <v>4.6490521565798701</v>
      </c>
      <c r="E1578" s="31" t="e">
        <f>COUNTIF(#REF!,"&lt;"&amp;C1578)/COUNTA(#REF!)</f>
        <v>#REF!</v>
      </c>
      <c r="F1578" s="31">
        <v>26.247921696387401</v>
      </c>
      <c r="G1578" s="31">
        <v>4.9615579066787303</v>
      </c>
      <c r="H1578" s="31">
        <v>0.19819280187184399</v>
      </c>
      <c r="I1578" s="31">
        <v>2.7213163241762799</v>
      </c>
      <c r="J1578" s="31">
        <v>7.2829755258913202</v>
      </c>
      <c r="K1578" s="31">
        <v>34033.377533111801</v>
      </c>
      <c r="L1578" s="31">
        <v>8899.4493927226504</v>
      </c>
    </row>
    <row r="1579" spans="1:12" ht="14.25">
      <c r="A1579" s="33">
        <v>37097</v>
      </c>
      <c r="B1579" s="37">
        <v>2112.2600000000002</v>
      </c>
      <c r="C1579" s="31">
        <v>54.008666637830203</v>
      </c>
      <c r="D1579" s="31">
        <v>4.5965226079019201</v>
      </c>
      <c r="E1579" s="31" t="e">
        <f>COUNTIF(#REF!,"&lt;"&amp;C1579)/COUNTA(#REF!)</f>
        <v>#REF!</v>
      </c>
      <c r="F1579" s="31">
        <v>25.8949084080235</v>
      </c>
      <c r="G1579" s="31">
        <v>4.8955086357791204</v>
      </c>
      <c r="H1579" s="31">
        <v>0.19926264980269001</v>
      </c>
      <c r="I1579" s="31">
        <v>2.7213163241762799</v>
      </c>
      <c r="J1579" s="31">
        <v>7.3222891448683507</v>
      </c>
      <c r="K1579" s="31">
        <v>33649.764556918904</v>
      </c>
      <c r="L1579" s="31">
        <v>8783.1215404044597</v>
      </c>
    </row>
    <row r="1580" spans="1:12" ht="14.25">
      <c r="A1580" s="33">
        <v>37098</v>
      </c>
      <c r="B1580" s="37">
        <v>2094.0100000000002</v>
      </c>
      <c r="C1580" s="31">
        <v>53.396010114808803</v>
      </c>
      <c r="D1580" s="31">
        <v>4.5632604645661603</v>
      </c>
      <c r="E1580" s="31" t="e">
        <f>COUNTIF(#REF!,"&lt;"&amp;C1580)/COUNTA(#REF!)</f>
        <v>#REF!</v>
      </c>
      <c r="F1580" s="31">
        <v>25.620798736353098</v>
      </c>
      <c r="G1580" s="31">
        <v>4.84758943066333</v>
      </c>
      <c r="H1580" s="31">
        <v>0.20003840461651401</v>
      </c>
      <c r="I1580" s="31">
        <v>2.7213163241762799</v>
      </c>
      <c r="J1580" s="31">
        <v>7.35079574687314</v>
      </c>
      <c r="K1580" s="31">
        <v>33406.396645818801</v>
      </c>
      <c r="L1580" s="31">
        <v>8712.3733200818097</v>
      </c>
    </row>
    <row r="1581" spans="1:12" ht="14.25">
      <c r="A1581" s="33">
        <v>37099</v>
      </c>
      <c r="B1581" s="37">
        <v>2065.73</v>
      </c>
      <c r="C1581" s="31">
        <v>52.534120605149802</v>
      </c>
      <c r="D1581" s="31">
        <v>4.5036631496241997</v>
      </c>
      <c r="E1581" s="31" t="e">
        <f>COUNTIF(#REF!,"&lt;"&amp;C1581)/COUNTA(#REF!)</f>
        <v>#REF!</v>
      </c>
      <c r="F1581" s="31">
        <v>25.069137206161301</v>
      </c>
      <c r="G1581" s="31">
        <v>4.77976400586655</v>
      </c>
      <c r="H1581" s="31">
        <v>0.20073958899984601</v>
      </c>
      <c r="I1581" s="31">
        <v>2.72071346793282</v>
      </c>
      <c r="J1581" s="31">
        <v>7.3781966151829499</v>
      </c>
      <c r="K1581" s="31">
        <v>32968.265702419303</v>
      </c>
      <c r="L1581" s="31">
        <v>8597.0180360781796</v>
      </c>
    </row>
    <row r="1582" spans="1:12" ht="14.25">
      <c r="A1582" s="33">
        <v>37102</v>
      </c>
      <c r="B1582" s="37">
        <v>1956.82</v>
      </c>
      <c r="C1582" s="31">
        <v>49.6104534002517</v>
      </c>
      <c r="D1582" s="31">
        <v>4.2693936873020197</v>
      </c>
      <c r="E1582" s="31" t="e">
        <f>COUNTIF(#REF!,"&lt;"&amp;C1582)/COUNTA(#REF!)</f>
        <v>#REF!</v>
      </c>
      <c r="F1582" s="31">
        <v>24.221262653220201</v>
      </c>
      <c r="G1582" s="31">
        <v>4.5168654276547597</v>
      </c>
      <c r="H1582" s="31">
        <v>0.20189521169996599</v>
      </c>
      <c r="I1582" s="31">
        <v>2.72071346793282</v>
      </c>
      <c r="J1582" s="31">
        <v>7.4206716024883299</v>
      </c>
      <c r="K1582" s="31">
        <v>31258.147625203597</v>
      </c>
      <c r="L1582" s="31">
        <v>8147.0677079117295</v>
      </c>
    </row>
    <row r="1583" spans="1:12" ht="14.25">
      <c r="A1583" s="33">
        <v>37103</v>
      </c>
      <c r="B1583" s="37">
        <v>1920.32</v>
      </c>
      <c r="C1583" s="31">
        <v>48.442795694293899</v>
      </c>
      <c r="D1583" s="31">
        <v>4.18016197516177</v>
      </c>
      <c r="E1583" s="31" t="e">
        <f>COUNTIF(#REF!,"&lt;"&amp;C1583)/COUNTA(#REF!)</f>
        <v>#REF!</v>
      </c>
      <c r="F1583" s="31">
        <v>23.470858374329701</v>
      </c>
      <c r="G1583" s="31">
        <v>4.4081083426770098</v>
      </c>
      <c r="H1583" s="31">
        <v>0.202534316753883</v>
      </c>
      <c r="I1583" s="31">
        <v>2.71921853753781</v>
      </c>
      <c r="J1583" s="31">
        <v>7.4482544877497698</v>
      </c>
      <c r="K1583" s="31">
        <v>30606.149379783499</v>
      </c>
      <c r="L1583" s="31">
        <v>8009.4619999159495</v>
      </c>
    </row>
    <row r="1584" spans="1:12" ht="14.25">
      <c r="A1584" s="33">
        <v>37104</v>
      </c>
      <c r="B1584" s="37">
        <v>1986.93</v>
      </c>
      <c r="C1584" s="31">
        <v>49.946248424248303</v>
      </c>
      <c r="D1584" s="31">
        <v>4.3242236317149301</v>
      </c>
      <c r="E1584" s="31" t="e">
        <f>COUNTIF(#REF!,"&lt;"&amp;C1584)/COUNTA(#REF!)</f>
        <v>#REF!</v>
      </c>
      <c r="F1584" s="31">
        <v>24.326285368001301</v>
      </c>
      <c r="G1584" s="31">
        <v>4.5586144909849802</v>
      </c>
      <c r="H1584" s="31">
        <v>0.20320795848429701</v>
      </c>
      <c r="I1584" s="31">
        <v>2.7173496338434302</v>
      </c>
      <c r="J1584" s="31">
        <v>7.4781675480191909</v>
      </c>
      <c r="K1584" s="31">
        <v>31658.077462099103</v>
      </c>
      <c r="L1584" s="31">
        <v>8277.5111274896208</v>
      </c>
    </row>
    <row r="1585" spans="1:12" ht="14.25">
      <c r="A1585" s="33">
        <v>37105</v>
      </c>
      <c r="B1585" s="37">
        <v>1957.02</v>
      </c>
      <c r="C1585" s="31">
        <v>49.054131187763701</v>
      </c>
      <c r="D1585" s="31">
        <v>4.2571797585192401</v>
      </c>
      <c r="E1585" s="31" t="e">
        <f>COUNTIF(#REF!,"&lt;"&amp;C1585)/COUNTA(#REF!)</f>
        <v>#REF!</v>
      </c>
      <c r="F1585" s="31">
        <v>24.2252913067321</v>
      </c>
      <c r="G1585" s="31">
        <v>4.4849541724681501</v>
      </c>
      <c r="H1585" s="31">
        <v>0.203078002347755</v>
      </c>
      <c r="I1585" s="31">
        <v>2.71707747026108</v>
      </c>
      <c r="J1585" s="31">
        <v>7.4741336811512298</v>
      </c>
      <c r="K1585" s="31">
        <v>31169.615284706098</v>
      </c>
      <c r="L1585" s="31">
        <v>8156.2052570447904</v>
      </c>
    </row>
    <row r="1586" spans="1:12" ht="14.25">
      <c r="A1586" s="33">
        <v>37106</v>
      </c>
      <c r="B1586" s="37">
        <v>1958.69</v>
      </c>
      <c r="C1586" s="31">
        <v>49.057466574907899</v>
      </c>
      <c r="D1586" s="31">
        <v>4.2590514009149798</v>
      </c>
      <c r="E1586" s="31" t="e">
        <f>COUNTIF(#REF!,"&lt;"&amp;C1586)/COUNTA(#REF!)</f>
        <v>#REF!</v>
      </c>
      <c r="F1586" s="31">
        <v>24.275000564274901</v>
      </c>
      <c r="G1586" s="31">
        <v>4.4822566892021003</v>
      </c>
      <c r="H1586" s="31">
        <v>0.20323045062384301</v>
      </c>
      <c r="I1586" s="31">
        <v>2.71707747026108</v>
      </c>
      <c r="J1586" s="31">
        <v>7.4797444257014405</v>
      </c>
      <c r="K1586" s="31">
        <v>31180.932108178702</v>
      </c>
      <c r="L1586" s="31">
        <v>8161.6306739873808</v>
      </c>
    </row>
    <row r="1587" spans="1:12" ht="14.25">
      <c r="A1587" s="33">
        <v>37109</v>
      </c>
      <c r="B1587" s="37">
        <v>1882.13</v>
      </c>
      <c r="C1587" s="31">
        <v>46.985876948877802</v>
      </c>
      <c r="D1587" s="31">
        <v>4.0851962475248698</v>
      </c>
      <c r="E1587" s="31" t="e">
        <f>COUNTIF(#REF!,"&lt;"&amp;C1587)/COUNTA(#REF!)</f>
        <v>#REF!</v>
      </c>
      <c r="F1587" s="31">
        <v>23.237466284046899</v>
      </c>
      <c r="G1587" s="31">
        <v>4.3065597598957597</v>
      </c>
      <c r="H1587" s="31">
        <v>0.20316877373716499</v>
      </c>
      <c r="I1587" s="31">
        <v>2.7166756209088998</v>
      </c>
      <c r="J1587" s="31">
        <v>7.4785805185380401</v>
      </c>
      <c r="K1587" s="31">
        <v>29911.558900705499</v>
      </c>
      <c r="L1587" s="31">
        <v>7851.5098031995103</v>
      </c>
    </row>
    <row r="1588" spans="1:12" ht="14.25">
      <c r="A1588" s="33">
        <v>37110</v>
      </c>
      <c r="B1588" s="37">
        <v>1903.93</v>
      </c>
      <c r="C1588" s="31">
        <v>47.488378378106297</v>
      </c>
      <c r="D1588" s="31">
        <v>4.1345834724470798</v>
      </c>
      <c r="E1588" s="31" t="e">
        <f>COUNTIF(#REF!,"&lt;"&amp;C1588)/COUNTA(#REF!)</f>
        <v>#REF!</v>
      </c>
      <c r="F1588" s="31">
        <v>23.3247713575078</v>
      </c>
      <c r="G1588" s="31">
        <v>4.3521545535121904</v>
      </c>
      <c r="H1588" s="31">
        <v>0.203252747759226</v>
      </c>
      <c r="I1588" s="31">
        <v>2.71472570324753</v>
      </c>
      <c r="J1588" s="31">
        <v>7.4870454689430099</v>
      </c>
      <c r="K1588" s="31">
        <v>30275.438535404501</v>
      </c>
      <c r="L1588" s="31">
        <v>7970.8084577313793</v>
      </c>
    </row>
    <row r="1589" spans="1:12" ht="14.25">
      <c r="A1589" s="33">
        <v>37111</v>
      </c>
      <c r="B1589" s="37">
        <v>1895.17</v>
      </c>
      <c r="C1589" s="31">
        <v>42.259681399603302</v>
      </c>
      <c r="D1589" s="31">
        <v>3.94266730165424</v>
      </c>
      <c r="E1589" s="31" t="e">
        <f>COUNTIF(#REF!,"&lt;"&amp;C1589)/COUNTA(#REF!)</f>
        <v>#REF!</v>
      </c>
      <c r="F1589" s="31">
        <v>22.827580933678</v>
      </c>
      <c r="G1589" s="31">
        <v>3.3021456727196101</v>
      </c>
      <c r="H1589" s="31">
        <v>0.19913973968756801</v>
      </c>
      <c r="I1589" s="31">
        <v>2.4126924532059499</v>
      </c>
      <c r="J1589" s="31">
        <v>8.2538385455201695</v>
      </c>
      <c r="K1589" s="31">
        <v>33938.4393870774</v>
      </c>
      <c r="L1589" s="31">
        <v>8002.7251006010001</v>
      </c>
    </row>
    <row r="1590" spans="1:12" ht="14.25">
      <c r="A1590" s="33">
        <v>37112</v>
      </c>
      <c r="B1590" s="37">
        <v>1924.59</v>
      </c>
      <c r="C1590" s="31">
        <v>42.876713019613497</v>
      </c>
      <c r="D1590" s="31">
        <v>4.0125557386830204</v>
      </c>
      <c r="E1590" s="31" t="e">
        <f>COUNTIF(#REF!,"&lt;"&amp;C1590)/COUNTA(#REF!)</f>
        <v>#REF!</v>
      </c>
      <c r="F1590" s="31">
        <v>23.005893328315299</v>
      </c>
      <c r="G1590" s="31">
        <v>3.34962524677813</v>
      </c>
      <c r="H1590" s="31">
        <v>0.19970680329264101</v>
      </c>
      <c r="I1590" s="31">
        <v>2.4125335094518698</v>
      </c>
      <c r="J1590" s="31">
        <v>8.2778872297618413</v>
      </c>
      <c r="K1590" s="31">
        <v>34538.590862569603</v>
      </c>
      <c r="L1590" s="31">
        <v>8152.3932549279598</v>
      </c>
    </row>
    <row r="1591" spans="1:12" ht="14.25">
      <c r="A1591" s="33">
        <v>37113</v>
      </c>
      <c r="B1591" s="37">
        <v>1955.04</v>
      </c>
      <c r="C1591" s="31">
        <v>43.3595846900213</v>
      </c>
      <c r="D1591" s="31">
        <v>4.08128658158466</v>
      </c>
      <c r="E1591" s="31" t="e">
        <f>COUNTIF(#REF!,"&lt;"&amp;C1591)/COUNTA(#REF!)</f>
        <v>#REF!</v>
      </c>
      <c r="F1591" s="31">
        <v>22.917733186791502</v>
      </c>
      <c r="G1591" s="31">
        <v>3.3882502614369199</v>
      </c>
      <c r="H1591" s="31">
        <v>0.20086967947850901</v>
      </c>
      <c r="I1591" s="31">
        <v>2.4115120654458</v>
      </c>
      <c r="J1591" s="31">
        <v>8.329615362773481</v>
      </c>
      <c r="K1591" s="31">
        <v>35130.364631690201</v>
      </c>
      <c r="L1591" s="31">
        <v>8280.7968386725806</v>
      </c>
    </row>
    <row r="1592" spans="1:12" ht="14.25">
      <c r="A1592" s="33">
        <v>37116</v>
      </c>
      <c r="B1592" s="37">
        <v>1955.1</v>
      </c>
      <c r="C1592" s="31">
        <v>43.0516831059551</v>
      </c>
      <c r="D1592" s="31">
        <v>4.0753089759637904</v>
      </c>
      <c r="E1592" s="31" t="e">
        <f>COUNTIF(#REF!,"&lt;"&amp;C1592)/COUNTA(#REF!)</f>
        <v>#REF!</v>
      </c>
      <c r="F1592" s="31">
        <v>23.187276361032598</v>
      </c>
      <c r="G1592" s="31">
        <v>3.3733088127554098</v>
      </c>
      <c r="H1592" s="31">
        <v>0.20175807909851301</v>
      </c>
      <c r="I1592" s="31">
        <v>2.4115120654458</v>
      </c>
      <c r="J1592" s="31">
        <v>8.3664553036858109</v>
      </c>
      <c r="K1592" s="31">
        <v>35079.954601052901</v>
      </c>
      <c r="L1592" s="31">
        <v>8290.6833196317693</v>
      </c>
    </row>
    <row r="1593" spans="1:12" ht="14.25">
      <c r="A1593" s="33">
        <v>37117</v>
      </c>
      <c r="B1593" s="37">
        <v>1939.54</v>
      </c>
      <c r="C1593" s="31">
        <v>42.6570324626502</v>
      </c>
      <c r="D1593" s="31">
        <v>4.0457149365190999</v>
      </c>
      <c r="E1593" s="31" t="e">
        <f>COUNTIF(#REF!,"&lt;"&amp;C1593)/COUNTA(#REF!)</f>
        <v>#REF!</v>
      </c>
      <c r="F1593" s="31">
        <v>23.145142368737599</v>
      </c>
      <c r="G1593" s="31">
        <v>3.3426469434650099</v>
      </c>
      <c r="H1593" s="31">
        <v>0.202154605901151</v>
      </c>
      <c r="I1593" s="31">
        <v>2.4113530155522702</v>
      </c>
      <c r="J1593" s="31">
        <v>8.3834513071015895</v>
      </c>
      <c r="K1593" s="31">
        <v>34826.040839798698</v>
      </c>
      <c r="L1593" s="31">
        <v>8216.61829592711</v>
      </c>
    </row>
    <row r="1594" spans="1:12" ht="14.25">
      <c r="A1594" s="33">
        <v>37118</v>
      </c>
      <c r="B1594" s="37">
        <v>1947.36</v>
      </c>
      <c r="C1594" s="31">
        <v>42.747785705071202</v>
      </c>
      <c r="D1594" s="31">
        <v>4.0630451560115999</v>
      </c>
      <c r="E1594" s="31" t="e">
        <f>COUNTIF(#REF!,"&lt;"&amp;C1594)/COUNTA(#REF!)</f>
        <v>#REF!</v>
      </c>
      <c r="F1594" s="31">
        <v>23.532708555772299</v>
      </c>
      <c r="G1594" s="31">
        <v>3.3480773490067901</v>
      </c>
      <c r="H1594" s="31">
        <v>0.202552664236331</v>
      </c>
      <c r="I1594" s="31">
        <v>2.4113530155522702</v>
      </c>
      <c r="J1594" s="31">
        <v>8.3999589827763401</v>
      </c>
      <c r="K1594" s="31">
        <v>34975.248309340197</v>
      </c>
      <c r="L1594" s="31">
        <v>8251.7966237082401</v>
      </c>
    </row>
    <row r="1595" spans="1:12" ht="14.25">
      <c r="A1595" s="33">
        <v>37119</v>
      </c>
      <c r="B1595" s="37">
        <v>1919.65</v>
      </c>
      <c r="C1595" s="31">
        <v>42.200083574482797</v>
      </c>
      <c r="D1595" s="31">
        <v>3.99953036567012</v>
      </c>
      <c r="E1595" s="31" t="e">
        <f>COUNTIF(#REF!,"&lt;"&amp;C1595)/COUNTA(#REF!)</f>
        <v>#REF!</v>
      </c>
      <c r="F1595" s="31">
        <v>23.714787477409601</v>
      </c>
      <c r="G1595" s="31">
        <v>3.2750569726704701</v>
      </c>
      <c r="H1595" s="31">
        <v>0.20169188184951001</v>
      </c>
      <c r="I1595" s="31">
        <v>2.4113530155522702</v>
      </c>
      <c r="J1595" s="31">
        <v>8.3642619122408597</v>
      </c>
      <c r="K1595" s="31">
        <v>34429.9110553875</v>
      </c>
      <c r="L1595" s="31">
        <v>8134.4804883033103</v>
      </c>
    </row>
    <row r="1596" spans="1:12" ht="14.25">
      <c r="A1596" s="33">
        <v>37120</v>
      </c>
      <c r="B1596" s="37">
        <v>1924</v>
      </c>
      <c r="C1596" s="31">
        <v>42.191269526247801</v>
      </c>
      <c r="D1596" s="31">
        <v>4.0095099396719904</v>
      </c>
      <c r="E1596" s="31" t="e">
        <f>COUNTIF(#REF!,"&lt;"&amp;C1596)/COUNTA(#REF!)</f>
        <v>#REF!</v>
      </c>
      <c r="F1596" s="31">
        <v>23.732028805761502</v>
      </c>
      <c r="G1596" s="31">
        <v>3.2752389206166299</v>
      </c>
      <c r="H1596" s="31">
        <v>0.201776629335369</v>
      </c>
      <c r="I1596" s="31">
        <v>2.4109452911618798</v>
      </c>
      <c r="J1596" s="31">
        <v>8.3691915397270797</v>
      </c>
      <c r="K1596" s="31">
        <v>34515.367182244401</v>
      </c>
      <c r="L1596" s="31">
        <v>8162.4998083717892</v>
      </c>
    </row>
    <row r="1597" spans="1:12" ht="14.25">
      <c r="A1597" s="33">
        <v>37123</v>
      </c>
      <c r="B1597" s="37">
        <v>1934.49</v>
      </c>
      <c r="C1597" s="31">
        <v>42.312364235846999</v>
      </c>
      <c r="D1597" s="31">
        <v>4.0405395244260003</v>
      </c>
      <c r="E1597" s="31" t="e">
        <f>COUNTIF(#REF!,"&lt;"&amp;C1597)/COUNTA(#REF!)</f>
        <v>#REF!</v>
      </c>
      <c r="F1597" s="31">
        <v>23.8368009732764</v>
      </c>
      <c r="G1597" s="31">
        <v>3.29275879429697</v>
      </c>
      <c r="H1597" s="31">
        <v>0.202377855701911</v>
      </c>
      <c r="I1597" s="31">
        <v>2.4080627690899301</v>
      </c>
      <c r="J1597" s="31">
        <v>8.4041769300887097</v>
      </c>
      <c r="K1597" s="31">
        <v>34885.042741319798</v>
      </c>
      <c r="L1597" s="31">
        <v>8244.7171668218889</v>
      </c>
    </row>
    <row r="1598" spans="1:12" ht="14.25">
      <c r="A1598" s="33">
        <v>37124</v>
      </c>
      <c r="B1598" s="37">
        <v>1938.87</v>
      </c>
      <c r="C1598" s="31">
        <v>42.256360281613198</v>
      </c>
      <c r="D1598" s="31">
        <v>4.04881745020504</v>
      </c>
      <c r="E1598" s="31" t="e">
        <f>COUNTIF(#REF!,"&lt;"&amp;C1598)/COUNTA(#REF!)</f>
        <v>#REF!</v>
      </c>
      <c r="F1598" s="31">
        <v>25.482255302960699</v>
      </c>
      <c r="G1598" s="31">
        <v>3.2898386874853598</v>
      </c>
      <c r="H1598" s="31">
        <v>0.203170754866114</v>
      </c>
      <c r="I1598" s="31">
        <v>2.4080627690899301</v>
      </c>
      <c r="J1598" s="31">
        <v>8.4371037779425393</v>
      </c>
      <c r="K1598" s="31">
        <v>34956.431516315002</v>
      </c>
      <c r="L1598" s="31">
        <v>8266.0802579812898</v>
      </c>
    </row>
    <row r="1599" spans="1:12" ht="14.25">
      <c r="A1599" s="33">
        <v>37125</v>
      </c>
      <c r="B1599" s="37">
        <v>1903.45</v>
      </c>
      <c r="C1599" s="31">
        <v>41.416368265421703</v>
      </c>
      <c r="D1599" s="31">
        <v>3.9767288271086101</v>
      </c>
      <c r="E1599" s="31" t="e">
        <f>COUNTIF(#REF!,"&lt;"&amp;C1599)/COUNTA(#REF!)</f>
        <v>#REF!</v>
      </c>
      <c r="F1599" s="31">
        <v>24.723807511548799</v>
      </c>
      <c r="G1599" s="31">
        <v>3.2242350893365899</v>
      </c>
      <c r="H1599" s="31">
        <v>0.20351703250669101</v>
      </c>
      <c r="I1599" s="31">
        <v>2.4077373589043001</v>
      </c>
      <c r="J1599" s="31">
        <v>8.4526259375444095</v>
      </c>
      <c r="K1599" s="31">
        <v>34341.242761040696</v>
      </c>
      <c r="L1599" s="31">
        <v>8134.0341059217899</v>
      </c>
    </row>
    <row r="1600" spans="1:12" ht="14.25">
      <c r="A1600" s="33">
        <v>37126</v>
      </c>
      <c r="B1600" s="37">
        <v>1902.99</v>
      </c>
      <c r="C1600" s="31">
        <v>41.498061221320299</v>
      </c>
      <c r="D1600" s="31">
        <v>3.98812483968028</v>
      </c>
      <c r="E1600" s="31" t="e">
        <f>COUNTIF(#REF!,"&lt;"&amp;C1600)/COUNTA(#REF!)</f>
        <v>#REF!</v>
      </c>
      <c r="F1600" s="31">
        <v>24.583231267010898</v>
      </c>
      <c r="G1600" s="31">
        <v>3.2329152750453698</v>
      </c>
      <c r="H1600" s="31">
        <v>0.203660065705071</v>
      </c>
      <c r="I1600" s="31">
        <v>2.4063383907435401</v>
      </c>
      <c r="J1600" s="31">
        <v>8.4634840423313005</v>
      </c>
      <c r="K1600" s="31">
        <v>34459.275229347601</v>
      </c>
      <c r="L1600" s="31">
        <v>8163.90717927474</v>
      </c>
    </row>
    <row r="1601" spans="1:12" ht="14.25">
      <c r="A1601" s="33">
        <v>37127</v>
      </c>
      <c r="B1601" s="37">
        <v>1886.8</v>
      </c>
      <c r="C1601" s="31">
        <v>41.407874781296499</v>
      </c>
      <c r="D1601" s="31">
        <v>3.9592835524829102</v>
      </c>
      <c r="E1601" s="31" t="e">
        <f>COUNTIF(#REF!,"&lt;"&amp;C1601)/COUNTA(#REF!)</f>
        <v>#REF!</v>
      </c>
      <c r="F1601" s="31">
        <v>24.717470228039598</v>
      </c>
      <c r="G1601" s="31">
        <v>3.2112943819305801</v>
      </c>
      <c r="H1601" s="31">
        <v>0.20318834485611301</v>
      </c>
      <c r="I1601" s="31">
        <v>2.4036306461651402</v>
      </c>
      <c r="J1601" s="31">
        <v>8.4533930028013504</v>
      </c>
      <c r="K1601" s="31">
        <v>34230.007718789799</v>
      </c>
      <c r="L1601" s="31">
        <v>8111.8188592180395</v>
      </c>
    </row>
    <row r="1602" spans="1:12" ht="14.25">
      <c r="A1602" s="33">
        <v>37130</v>
      </c>
      <c r="B1602" s="37">
        <v>1827.25</v>
      </c>
      <c r="C1602" s="31">
        <v>39.2008065867754</v>
      </c>
      <c r="D1602" s="31">
        <v>3.84398169770897</v>
      </c>
      <c r="E1602" s="31" t="e">
        <f>COUNTIF(#REF!,"&lt;"&amp;C1602)/COUNTA(#REF!)</f>
        <v>#REF!</v>
      </c>
      <c r="F1602" s="31">
        <v>23.598707003203899</v>
      </c>
      <c r="G1602" s="31">
        <v>3.08044441321776</v>
      </c>
      <c r="H1602" s="31">
        <v>0.208695157479073</v>
      </c>
      <c r="I1602" s="31">
        <v>2.4031919038634699</v>
      </c>
      <c r="J1602" s="31">
        <v>8.6840820803185093</v>
      </c>
      <c r="K1602" s="31">
        <v>33252.577786561502</v>
      </c>
      <c r="L1602" s="31">
        <v>7890.9686476327797</v>
      </c>
    </row>
    <row r="1603" spans="1:12" ht="14.25">
      <c r="A1603" s="33">
        <v>37131</v>
      </c>
      <c r="B1603" s="37">
        <v>1843.39</v>
      </c>
      <c r="C1603" s="31">
        <v>39.526132386842399</v>
      </c>
      <c r="D1603" s="31">
        <v>3.8797385002828202</v>
      </c>
      <c r="E1603" s="31" t="e">
        <f>COUNTIF(#REF!,"&lt;"&amp;C1603)/COUNTA(#REF!)</f>
        <v>#REF!</v>
      </c>
      <c r="F1603" s="31">
        <v>21.418105749380299</v>
      </c>
      <c r="G1603" s="31">
        <v>3.0987082275479199</v>
      </c>
      <c r="H1603" s="31">
        <v>0.20907962554248199</v>
      </c>
      <c r="I1603" s="31">
        <v>2.4025345822281001</v>
      </c>
      <c r="J1603" s="31">
        <v>8.7024606051073707</v>
      </c>
      <c r="K1603" s="31">
        <v>33564.207831640604</v>
      </c>
      <c r="L1603" s="31">
        <v>7968.9634980733999</v>
      </c>
    </row>
    <row r="1604" spans="1:12" ht="14.25">
      <c r="A1604" s="33">
        <v>37132</v>
      </c>
      <c r="B1604" s="37">
        <v>1847.54</v>
      </c>
      <c r="C1604" s="31">
        <v>39.391437860452903</v>
      </c>
      <c r="D1604" s="31">
        <v>3.8904776597156001</v>
      </c>
      <c r="E1604" s="31" t="e">
        <f>COUNTIF(#REF!,"&lt;"&amp;C1604)/COUNTA(#REF!)</f>
        <v>#REF!</v>
      </c>
      <c r="F1604" s="31">
        <v>21.518183109872499</v>
      </c>
      <c r="G1604" s="31">
        <v>3.1019431397759298</v>
      </c>
      <c r="H1604" s="31">
        <v>0.20805987069890899</v>
      </c>
      <c r="I1604" s="31">
        <v>2.4014096292133198</v>
      </c>
      <c r="J1604" s="31">
        <v>8.664072475093219</v>
      </c>
      <c r="K1604" s="31">
        <v>33678.985163624602</v>
      </c>
      <c r="L1604" s="31">
        <v>8005.7123478842705</v>
      </c>
    </row>
    <row r="1605" spans="1:12" ht="14.25">
      <c r="A1605" s="33">
        <v>37133</v>
      </c>
      <c r="B1605" s="37">
        <v>1839.63</v>
      </c>
      <c r="C1605" s="31">
        <v>39.187926085548199</v>
      </c>
      <c r="D1605" s="31">
        <v>3.8745492010318801</v>
      </c>
      <c r="E1605" s="31" t="e">
        <f>COUNTIF(#REF!,"&lt;"&amp;C1605)/COUNTA(#REF!)</f>
        <v>#REF!</v>
      </c>
      <c r="F1605" s="31">
        <v>20.7592423072436</v>
      </c>
      <c r="G1605" s="31">
        <v>3.08409965494302</v>
      </c>
      <c r="H1605" s="31">
        <v>0.20852087038905101</v>
      </c>
      <c r="I1605" s="31">
        <v>2.4014096292133198</v>
      </c>
      <c r="J1605" s="31">
        <v>8.6832695202175998</v>
      </c>
      <c r="K1605" s="31">
        <v>33540.969324273399</v>
      </c>
      <c r="L1605" s="31">
        <v>7958.7543804344105</v>
      </c>
    </row>
    <row r="1606" spans="1:12" ht="14.25">
      <c r="A1606" s="33">
        <v>37134</v>
      </c>
      <c r="B1606" s="37">
        <v>1834.14</v>
      </c>
      <c r="C1606" s="31">
        <v>39.030158917714402</v>
      </c>
      <c r="D1606" s="31">
        <v>3.85810734240148</v>
      </c>
      <c r="E1606" s="31" t="e">
        <f>COUNTIF(#REF!,"&lt;"&amp;C1606)/COUNTA(#REF!)</f>
        <v>#REF!</v>
      </c>
      <c r="F1606" s="31">
        <v>20.680219946179701</v>
      </c>
      <c r="G1606" s="31">
        <v>3.0685430925993602</v>
      </c>
      <c r="H1606" s="31">
        <v>0.20863819545485199</v>
      </c>
      <c r="I1606" s="31">
        <v>2.4014096292133198</v>
      </c>
      <c r="J1606" s="31">
        <v>8.6881551950468392</v>
      </c>
      <c r="K1606" s="31">
        <v>33398.721770340999</v>
      </c>
      <c r="L1606" s="31">
        <v>7947.3697601947206</v>
      </c>
    </row>
    <row r="1607" spans="1:12" ht="14.25">
      <c r="A1607" s="33">
        <v>37137</v>
      </c>
      <c r="B1607" s="37">
        <v>1817.19</v>
      </c>
      <c r="C1607" s="31">
        <v>38.667392052571998</v>
      </c>
      <c r="D1607" s="31">
        <v>3.8229994521595501</v>
      </c>
      <c r="E1607" s="31" t="e">
        <f>COUNTIF(#REF!,"&lt;"&amp;C1607)/COUNTA(#REF!)</f>
        <v>#REF!</v>
      </c>
      <c r="F1607" s="31">
        <v>20.504961047284102</v>
      </c>
      <c r="G1607" s="31">
        <v>3.0391132807456702</v>
      </c>
      <c r="H1607" s="31">
        <v>0.20859042405531</v>
      </c>
      <c r="I1607" s="31">
        <v>2.4005219644290499</v>
      </c>
      <c r="J1607" s="31">
        <v>8.6893778580743604</v>
      </c>
      <c r="K1607" s="31">
        <v>33106.259459589703</v>
      </c>
      <c r="L1607" s="31">
        <v>7896.9376453752193</v>
      </c>
    </row>
    <row r="1608" spans="1:12" ht="14.25">
      <c r="A1608" s="33">
        <v>37138</v>
      </c>
      <c r="B1608" s="37">
        <v>1862.36</v>
      </c>
      <c r="C1608" s="31">
        <v>39.681488835588603</v>
      </c>
      <c r="D1608" s="31">
        <v>3.9223835006284702</v>
      </c>
      <c r="E1608" s="31" t="e">
        <f>COUNTIF(#REF!,"&lt;"&amp;C1608)/COUNTA(#REF!)</f>
        <v>#REF!</v>
      </c>
      <c r="F1608" s="31">
        <v>21.065515965264598</v>
      </c>
      <c r="G1608" s="31">
        <v>3.11753325958977</v>
      </c>
      <c r="H1608" s="31">
        <v>0.20859042405531</v>
      </c>
      <c r="I1608" s="31">
        <v>2.4005219644290499</v>
      </c>
      <c r="J1608" s="31">
        <v>8.6893778580743604</v>
      </c>
      <c r="K1608" s="31">
        <v>33964.219695300599</v>
      </c>
      <c r="L1608" s="31">
        <v>8092.8235267600094</v>
      </c>
    </row>
    <row r="1609" spans="1:12" ht="14.25">
      <c r="A1609" s="33">
        <v>37139</v>
      </c>
      <c r="B1609" s="37">
        <v>1868.27</v>
      </c>
      <c r="C1609" s="31">
        <v>39.790916663562903</v>
      </c>
      <c r="D1609" s="31">
        <v>3.9333074814896198</v>
      </c>
      <c r="E1609" s="31" t="e">
        <f>COUNTIF(#REF!,"&lt;"&amp;C1609)/COUNTA(#REF!)</f>
        <v>#REF!</v>
      </c>
      <c r="F1609" s="31">
        <v>21.131075375156801</v>
      </c>
      <c r="G1609" s="31">
        <v>3.1259039609538499</v>
      </c>
      <c r="H1609" s="31">
        <v>0.208488847210034</v>
      </c>
      <c r="I1609" s="31">
        <v>2.3993529872371799</v>
      </c>
      <c r="J1609" s="31">
        <v>8.6893778580743604</v>
      </c>
      <c r="K1609" s="31">
        <v>34058.418217360697</v>
      </c>
      <c r="L1609" s="31">
        <v>8117.6400814994204</v>
      </c>
    </row>
    <row r="1610" spans="1:12" ht="14.25">
      <c r="A1610" s="33">
        <v>37140</v>
      </c>
      <c r="B1610" s="37">
        <v>1861.5609999999999</v>
      </c>
      <c r="C1610" s="31">
        <v>39.681483969603399</v>
      </c>
      <c r="D1610" s="31">
        <v>3.9228992285365201</v>
      </c>
      <c r="E1610" s="31" t="e">
        <f>COUNTIF(#REF!,"&lt;"&amp;C1610)/COUNTA(#REF!)</f>
        <v>#REF!</v>
      </c>
      <c r="F1610" s="31">
        <v>21.081713008275301</v>
      </c>
      <c r="G1610" s="31">
        <v>3.11713073923588</v>
      </c>
      <c r="H1610" s="31">
        <v>0.20847531675441699</v>
      </c>
      <c r="I1610" s="31">
        <v>2.39899670043101</v>
      </c>
      <c r="J1610" s="31">
        <v>8.6901043555817505</v>
      </c>
      <c r="K1610" s="31">
        <v>33975.556358057096</v>
      </c>
      <c r="L1610" s="31">
        <v>8099.9195436239797</v>
      </c>
    </row>
    <row r="1611" spans="1:12" ht="14.25">
      <c r="A1611" s="33">
        <v>37141</v>
      </c>
      <c r="B1611" s="37">
        <v>1808.8440000000001</v>
      </c>
      <c r="C1611" s="31">
        <v>38.563945081602803</v>
      </c>
      <c r="D1611" s="31">
        <v>3.8126852844221299</v>
      </c>
      <c r="E1611" s="31" t="e">
        <f>COUNTIF(#REF!,"&lt;"&amp;C1611)/COUNTA(#REF!)</f>
        <v>#REF!</v>
      </c>
      <c r="F1611" s="31">
        <v>20.474371426751802</v>
      </c>
      <c r="G1611" s="31">
        <v>3.0299184197826099</v>
      </c>
      <c r="H1611" s="31">
        <v>0.20844108205763001</v>
      </c>
      <c r="I1611" s="31">
        <v>2.3986027500779801</v>
      </c>
      <c r="J1611" s="31">
        <v>8.6901043555817505</v>
      </c>
      <c r="K1611" s="31">
        <v>33024.000352483999</v>
      </c>
      <c r="L1611" s="31">
        <v>7873.9475235599193</v>
      </c>
    </row>
    <row r="1612" spans="1:12" ht="14.25">
      <c r="A1612" s="33">
        <v>37144</v>
      </c>
      <c r="B1612" s="37">
        <v>1856.529</v>
      </c>
      <c r="C1612" s="31">
        <v>39.625557413054601</v>
      </c>
      <c r="D1612" s="31">
        <v>3.9144711353685002</v>
      </c>
      <c r="E1612" s="31" t="e">
        <f>COUNTIF(#REF!,"&lt;"&amp;C1612)/COUNTA(#REF!)</f>
        <v>#REF!</v>
      </c>
      <c r="F1612" s="31">
        <v>21.0908081445622</v>
      </c>
      <c r="G1612" s="31">
        <v>3.1130894239844298</v>
      </c>
      <c r="H1612" s="31">
        <v>0.20837452139393001</v>
      </c>
      <c r="I1612" s="31">
        <v>2.3986665727570098</v>
      </c>
      <c r="J1612" s="31">
        <v>8.6870982303482798</v>
      </c>
      <c r="K1612" s="31">
        <v>33943.798770163499</v>
      </c>
      <c r="L1612" s="31">
        <v>8102.4345172490903</v>
      </c>
    </row>
    <row r="1613" spans="1:12" ht="14.25">
      <c r="A1613" s="33">
        <v>37145</v>
      </c>
      <c r="B1613" s="37">
        <v>1863.78</v>
      </c>
      <c r="C1613" s="31">
        <v>39.797276799697897</v>
      </c>
      <c r="D1613" s="31">
        <v>3.92998162776576</v>
      </c>
      <c r="E1613" s="31" t="e">
        <f>COUNTIF(#REF!,"&lt;"&amp;C1613)/COUNTA(#REF!)</f>
        <v>#REF!</v>
      </c>
      <c r="F1613" s="31">
        <v>21.141063004547799</v>
      </c>
      <c r="G1613" s="31">
        <v>3.1256794499451801</v>
      </c>
      <c r="H1613" s="31">
        <v>0.20837452139393001</v>
      </c>
      <c r="I1613" s="31">
        <v>2.3986665727570098</v>
      </c>
      <c r="J1613" s="31">
        <v>8.6870982303482798</v>
      </c>
      <c r="K1613" s="31">
        <v>34077.461385038499</v>
      </c>
      <c r="L1613" s="31">
        <v>8125.3800179717</v>
      </c>
    </row>
    <row r="1614" spans="1:12" ht="14.25">
      <c r="A1614" s="33">
        <v>37146</v>
      </c>
      <c r="B1614" s="37">
        <v>1852.604</v>
      </c>
      <c r="C1614" s="31">
        <v>39.566154763108798</v>
      </c>
      <c r="D1614" s="31">
        <v>3.9048874935657598</v>
      </c>
      <c r="E1614" s="31" t="e">
        <f>COUNTIF(#REF!,"&lt;"&amp;C1614)/COUNTA(#REF!)</f>
        <v>#REF!</v>
      </c>
      <c r="F1614" s="31">
        <v>20.8978117790205</v>
      </c>
      <c r="G1614" s="31">
        <v>3.106336941441</v>
      </c>
      <c r="H1614" s="31">
        <v>0.20837452139393001</v>
      </c>
      <c r="I1614" s="31">
        <v>2.3986665727570098</v>
      </c>
      <c r="J1614" s="31">
        <v>8.6870982303482798</v>
      </c>
      <c r="K1614" s="31">
        <v>33860.1980319883</v>
      </c>
      <c r="L1614" s="31">
        <v>8034.8709750114904</v>
      </c>
    </row>
    <row r="1615" spans="1:12" ht="14.25">
      <c r="A1615" s="33">
        <v>37147</v>
      </c>
      <c r="B1615" s="37">
        <v>1839.9</v>
      </c>
      <c r="C1615" s="31">
        <v>39.263271955548902</v>
      </c>
      <c r="D1615" s="31">
        <v>3.87544982812976</v>
      </c>
      <c r="E1615" s="31" t="e">
        <f>COUNTIF(#REF!,"&lt;"&amp;C1615)/COUNTA(#REF!)</f>
        <v>#REF!</v>
      </c>
      <c r="F1615" s="31">
        <v>20.8149709516995</v>
      </c>
      <c r="G1615" s="31">
        <v>3.0826772326996301</v>
      </c>
      <c r="H1615" s="31">
        <v>0.20837452139393001</v>
      </c>
      <c r="I1615" s="31">
        <v>2.3986665727570098</v>
      </c>
      <c r="J1615" s="31">
        <v>8.6870982303482798</v>
      </c>
      <c r="K1615" s="31">
        <v>33605.292458611002</v>
      </c>
      <c r="L1615" s="31">
        <v>8010.6820772577794</v>
      </c>
    </row>
    <row r="1616" spans="1:12" ht="14.25">
      <c r="A1616" s="33">
        <v>37148</v>
      </c>
      <c r="B1616" s="37">
        <v>1818.3820000000001</v>
      </c>
      <c r="C1616" s="31">
        <v>38.791330701772502</v>
      </c>
      <c r="D1616" s="31">
        <v>3.8253831726173799</v>
      </c>
      <c r="E1616" s="31" t="e">
        <f>COUNTIF(#REF!,"&lt;"&amp;C1616)/COUNTA(#REF!)</f>
        <v>#REF!</v>
      </c>
      <c r="F1616" s="31">
        <v>20.537594941558599</v>
      </c>
      <c r="G1616" s="31">
        <v>3.04314877063617</v>
      </c>
      <c r="H1616" s="31">
        <v>0.20837452139393001</v>
      </c>
      <c r="I1616" s="31">
        <v>2.3986665727570098</v>
      </c>
      <c r="J1616" s="31">
        <v>8.6870982303482798</v>
      </c>
      <c r="K1616" s="31">
        <v>33167.8268867558</v>
      </c>
      <c r="L1616" s="31">
        <v>7913.9030494485996</v>
      </c>
    </row>
    <row r="1617" spans="1:12" ht="14.25">
      <c r="A1617" s="33">
        <v>37151</v>
      </c>
      <c r="B1617" s="37">
        <v>1784.61</v>
      </c>
      <c r="C1617" s="31">
        <v>38.038321432693202</v>
      </c>
      <c r="D1617" s="31">
        <v>3.7477415416411102</v>
      </c>
      <c r="E1617" s="31" t="e">
        <f>COUNTIF(#REF!,"&lt;"&amp;C1617)/COUNTA(#REF!)</f>
        <v>#REF!</v>
      </c>
      <c r="F1617" s="31">
        <v>20.141220913666999</v>
      </c>
      <c r="G1617" s="31">
        <v>2.9819844413262699</v>
      </c>
      <c r="H1617" s="31">
        <v>0.20837452139393001</v>
      </c>
      <c r="I1617" s="31">
        <v>2.3986665727570098</v>
      </c>
      <c r="J1617" s="31">
        <v>8.6870982303482798</v>
      </c>
      <c r="K1617" s="31">
        <v>32495.853568325401</v>
      </c>
      <c r="L1617" s="31">
        <v>7774.8358879542602</v>
      </c>
    </row>
    <row r="1618" spans="1:12" ht="14.25">
      <c r="A1618" s="33">
        <v>37152</v>
      </c>
      <c r="B1618" s="37">
        <v>1798.6220000000001</v>
      </c>
      <c r="C1618" s="31">
        <v>38.363957784590802</v>
      </c>
      <c r="D1618" s="31">
        <v>3.78060238333356</v>
      </c>
      <c r="E1618" s="31" t="e">
        <f>COUNTIF(#REF!,"&lt;"&amp;C1618)/COUNTA(#REF!)</f>
        <v>#REF!</v>
      </c>
      <c r="F1618" s="31">
        <v>20.323653780288002</v>
      </c>
      <c r="G1618" s="31">
        <v>3.00746288416267</v>
      </c>
      <c r="H1618" s="31">
        <v>0.20837452139393001</v>
      </c>
      <c r="I1618" s="31">
        <v>2.3986665727570098</v>
      </c>
      <c r="J1618" s="31">
        <v>8.6870982303482798</v>
      </c>
      <c r="K1618" s="31">
        <v>32780.4729831812</v>
      </c>
      <c r="L1618" s="31">
        <v>7833.1362131487695</v>
      </c>
    </row>
    <row r="1619" spans="1:12" ht="14.25">
      <c r="A1619" s="33">
        <v>37153</v>
      </c>
      <c r="B1619" s="37">
        <v>1822.6949999999999</v>
      </c>
      <c r="C1619" s="31">
        <v>38.9103939843273</v>
      </c>
      <c r="D1619" s="31">
        <v>3.8329862864183202</v>
      </c>
      <c r="E1619" s="31" t="e">
        <f>COUNTIF(#REF!,"&lt;"&amp;C1619)/COUNTA(#REF!)</f>
        <v>#REF!</v>
      </c>
      <c r="F1619" s="31">
        <v>20.613778733835701</v>
      </c>
      <c r="G1619" s="31">
        <v>3.0486979808488401</v>
      </c>
      <c r="H1619" s="31">
        <v>0.20837452139393001</v>
      </c>
      <c r="I1619" s="31">
        <v>2.3986665727570098</v>
      </c>
      <c r="J1619" s="31">
        <v>8.6870982303482798</v>
      </c>
      <c r="K1619" s="31">
        <v>33232.246888138201</v>
      </c>
      <c r="L1619" s="31">
        <v>7943.1734109888903</v>
      </c>
    </row>
    <row r="1620" spans="1:12" ht="14.25">
      <c r="A1620" s="33">
        <v>37154</v>
      </c>
      <c r="B1620" s="37">
        <v>1818.4190000000001</v>
      </c>
      <c r="C1620" s="31">
        <v>38.810589320091999</v>
      </c>
      <c r="D1620" s="31">
        <v>3.8224749025354301</v>
      </c>
      <c r="E1620" s="31" t="e">
        <f>COUNTIF(#REF!,"&lt;"&amp;C1620)/COUNTA(#REF!)</f>
        <v>#REF!</v>
      </c>
      <c r="F1620" s="31">
        <v>20.558200171756699</v>
      </c>
      <c r="G1620" s="31">
        <v>3.0395754060114499</v>
      </c>
      <c r="H1620" s="31">
        <v>0.20833354684637001</v>
      </c>
      <c r="I1620" s="31">
        <v>2.3981949014753701</v>
      </c>
      <c r="J1620" s="31">
        <v>8.6870982303482798</v>
      </c>
      <c r="K1620" s="31">
        <v>33141.169928009702</v>
      </c>
      <c r="L1620" s="31">
        <v>7923.0362852306998</v>
      </c>
    </row>
    <row r="1621" spans="1:12" ht="14.25">
      <c r="A1621" s="33">
        <v>37155</v>
      </c>
      <c r="B1621" s="37">
        <v>1807.019</v>
      </c>
      <c r="C1621" s="31">
        <v>38.546492108700797</v>
      </c>
      <c r="D1621" s="31">
        <v>3.79619030788241</v>
      </c>
      <c r="E1621" s="31" t="e">
        <f>COUNTIF(#REF!,"&lt;"&amp;C1621)/COUNTA(#REF!)</f>
        <v>#REF!</v>
      </c>
      <c r="F1621" s="31">
        <v>20.403785636696501</v>
      </c>
      <c r="G1621" s="31">
        <v>3.0178236229633399</v>
      </c>
      <c r="H1621" s="31">
        <v>0.208317894658584</v>
      </c>
      <c r="I1621" s="31">
        <v>2.3980147240746899</v>
      </c>
      <c r="J1621" s="31">
        <v>8.6870982303482798</v>
      </c>
      <c r="K1621" s="31">
        <v>32909.901515967598</v>
      </c>
      <c r="L1621" s="31">
        <v>7875.52875010962</v>
      </c>
    </row>
    <row r="1622" spans="1:12" ht="14.25">
      <c r="A1622" s="33">
        <v>37158</v>
      </c>
      <c r="B1622" s="37">
        <v>1794.961</v>
      </c>
      <c r="C1622" s="31">
        <v>38.311192437215098</v>
      </c>
      <c r="D1622" s="31">
        <v>3.77162928926117</v>
      </c>
      <c r="E1622" s="31" t="e">
        <f>COUNTIF(#REF!,"&lt;"&amp;C1622)/COUNTA(#REF!)</f>
        <v>#REF!</v>
      </c>
      <c r="F1622" s="31">
        <v>20.2621591435387</v>
      </c>
      <c r="G1622" s="31">
        <v>2.9982878314692698</v>
      </c>
      <c r="H1622" s="31">
        <v>0.208317894658584</v>
      </c>
      <c r="I1622" s="31">
        <v>2.3980147240746899</v>
      </c>
      <c r="J1622" s="31">
        <v>8.6870982303482798</v>
      </c>
      <c r="K1622" s="31">
        <v>32697.658420642598</v>
      </c>
      <c r="L1622" s="31">
        <v>7816.1573783116501</v>
      </c>
    </row>
    <row r="1623" spans="1:12" ht="14.25">
      <c r="A1623" s="33">
        <v>37159</v>
      </c>
      <c r="B1623" s="37">
        <v>1793.884</v>
      </c>
      <c r="C1623" s="31">
        <v>38.3131855478088</v>
      </c>
      <c r="D1623" s="31">
        <v>3.7714824546598802</v>
      </c>
      <c r="E1623" s="31" t="e">
        <f>COUNTIF(#REF!,"&lt;"&amp;C1623)/COUNTA(#REF!)</f>
        <v>#REF!</v>
      </c>
      <c r="F1623" s="31">
        <v>20.238642592250098</v>
      </c>
      <c r="G1623" s="31">
        <v>2.9983238268889698</v>
      </c>
      <c r="H1623" s="31">
        <v>0.20817199963121799</v>
      </c>
      <c r="I1623" s="31">
        <v>2.3963352791841599</v>
      </c>
      <c r="J1623" s="31">
        <v>8.6870982303482798</v>
      </c>
      <c r="K1623" s="31">
        <v>32695.512200855897</v>
      </c>
      <c r="L1623" s="31">
        <v>7811.7738988150004</v>
      </c>
    </row>
    <row r="1624" spans="1:12" ht="14.25">
      <c r="A1624" s="33">
        <v>37160</v>
      </c>
      <c r="B1624" s="37">
        <v>1767.8140000000001</v>
      </c>
      <c r="C1624" s="31">
        <v>37.7735442879709</v>
      </c>
      <c r="D1624" s="31">
        <v>3.7177474466668001</v>
      </c>
      <c r="E1624" s="31" t="e">
        <f>COUNTIF(#REF!,"&lt;"&amp;C1624)/COUNTA(#REF!)</f>
        <v>#REF!</v>
      </c>
      <c r="F1624" s="31">
        <v>19.961441320713099</v>
      </c>
      <c r="G1624" s="31">
        <v>2.9559613775967502</v>
      </c>
      <c r="H1624" s="31">
        <v>0.20817199963121799</v>
      </c>
      <c r="I1624" s="31">
        <v>2.3963352791841599</v>
      </c>
      <c r="J1624" s="31">
        <v>8.6870982303482798</v>
      </c>
      <c r="K1624" s="31">
        <v>32230.281155671699</v>
      </c>
      <c r="L1624" s="31">
        <v>7697.9287731296199</v>
      </c>
    </row>
    <row r="1625" spans="1:12" ht="14.25">
      <c r="A1625" s="33">
        <v>37161</v>
      </c>
      <c r="B1625" s="37">
        <v>1764.932</v>
      </c>
      <c r="C1625" s="31">
        <v>37.728332909174398</v>
      </c>
      <c r="D1625" s="31">
        <v>3.7141053747431698</v>
      </c>
      <c r="E1625" s="31" t="e">
        <f>COUNTIF(#REF!,"&lt;"&amp;C1625)/COUNTA(#REF!)</f>
        <v>#REF!</v>
      </c>
      <c r="F1625" s="31">
        <v>19.966484789576199</v>
      </c>
      <c r="G1625" s="31">
        <v>2.9527397984554602</v>
      </c>
      <c r="H1625" s="31">
        <v>0.20817199963121799</v>
      </c>
      <c r="I1625" s="31">
        <v>2.3963352791841599</v>
      </c>
      <c r="J1625" s="31">
        <v>8.6870982303482798</v>
      </c>
      <c r="K1625" s="31">
        <v>32198.752905788198</v>
      </c>
      <c r="L1625" s="31">
        <v>7683.3075115313404</v>
      </c>
    </row>
    <row r="1626" spans="1:12" ht="14.25">
      <c r="A1626" s="33">
        <v>37162</v>
      </c>
      <c r="B1626" s="37">
        <v>1764.867</v>
      </c>
      <c r="C1626" s="31">
        <v>37.749720379896701</v>
      </c>
      <c r="D1626" s="31">
        <v>3.7161876892931902</v>
      </c>
      <c r="E1626" s="31" t="e">
        <f>COUNTIF(#REF!,"&lt;"&amp;C1626)/COUNTA(#REF!)</f>
        <v>#REF!</v>
      </c>
      <c r="F1626" s="31">
        <v>19.9468015867484</v>
      </c>
      <c r="G1626" s="31">
        <v>2.95380396717279</v>
      </c>
      <c r="H1626" s="31">
        <v>0.20792490809928801</v>
      </c>
      <c r="I1626" s="31">
        <v>2.3934909285692698</v>
      </c>
      <c r="J1626" s="31">
        <v>8.6870982303482798</v>
      </c>
      <c r="K1626" s="31">
        <v>32213.347672056898</v>
      </c>
      <c r="L1626" s="31">
        <v>7670.65622377215</v>
      </c>
    </row>
    <row r="1627" spans="1:12" ht="14.25">
      <c r="A1627" s="33">
        <v>37172</v>
      </c>
      <c r="B1627" s="37">
        <v>1726.5329999999999</v>
      </c>
      <c r="C1627" s="31">
        <v>36.954507470073501</v>
      </c>
      <c r="D1627" s="31">
        <v>3.6306398447742101</v>
      </c>
      <c r="E1627" s="31" t="e">
        <f>COUNTIF(#REF!,"&lt;"&amp;C1627)/COUNTA(#REF!)</f>
        <v>#REF!</v>
      </c>
      <c r="F1627" s="31">
        <v>19.4885257171359</v>
      </c>
      <c r="G1627" s="31">
        <v>2.8919246468361099</v>
      </c>
      <c r="H1627" s="31">
        <v>0.20790016211677401</v>
      </c>
      <c r="I1627" s="31">
        <v>2.3975678807751901</v>
      </c>
      <c r="J1627" s="31">
        <v>8.6712940969811214</v>
      </c>
      <c r="K1627" s="31">
        <v>31540.411857503397</v>
      </c>
      <c r="L1627" s="31">
        <v>7493.8042047632798</v>
      </c>
    </row>
    <row r="1628" spans="1:12" ht="14.25">
      <c r="A1628" s="33">
        <v>37173</v>
      </c>
      <c r="B1628" s="37">
        <v>1744.64</v>
      </c>
      <c r="C1628" s="31">
        <v>37.358034607978297</v>
      </c>
      <c r="D1628" s="31">
        <v>3.6707536353135701</v>
      </c>
      <c r="E1628" s="31" t="e">
        <f>COUNTIF(#REF!,"&lt;"&amp;C1628)/COUNTA(#REF!)</f>
        <v>#REF!</v>
      </c>
      <c r="F1628" s="31">
        <v>19.699580576122699</v>
      </c>
      <c r="G1628" s="31">
        <v>2.92352124514677</v>
      </c>
      <c r="H1628" s="31">
        <v>0.20787933673219</v>
      </c>
      <c r="I1628" s="31">
        <v>2.39732771610828</v>
      </c>
      <c r="J1628" s="31">
        <v>8.6712940969811214</v>
      </c>
      <c r="K1628" s="31">
        <v>31888.043470534598</v>
      </c>
      <c r="L1628" s="31">
        <v>7570.5427530581201</v>
      </c>
    </row>
    <row r="1629" spans="1:12" ht="14.25">
      <c r="A1629" s="33">
        <v>37174</v>
      </c>
      <c r="B1629" s="37">
        <v>1686.6120000000001</v>
      </c>
      <c r="C1629" s="31">
        <v>36.162506094648101</v>
      </c>
      <c r="D1629" s="31">
        <v>3.5532166949261699</v>
      </c>
      <c r="E1629" s="31" t="e">
        <f>COUNTIF(#REF!,"&lt;"&amp;C1629)/COUNTA(#REF!)</f>
        <v>#REF!</v>
      </c>
      <c r="F1629" s="31">
        <v>19.032347101342602</v>
      </c>
      <c r="G1629" s="31">
        <v>2.8296151801797902</v>
      </c>
      <c r="H1629" s="31">
        <v>0.20782659061693601</v>
      </c>
      <c r="I1629" s="31">
        <v>2.3967194318699199</v>
      </c>
      <c r="J1629" s="31">
        <v>8.6712940969811214</v>
      </c>
      <c r="K1629" s="31">
        <v>30869.590565041202</v>
      </c>
      <c r="L1629" s="31">
        <v>7304.5728447086694</v>
      </c>
    </row>
    <row r="1630" spans="1:12" ht="14.25">
      <c r="A1630" s="33">
        <v>37175</v>
      </c>
      <c r="B1630" s="37">
        <v>1638.326</v>
      </c>
      <c r="C1630" s="31">
        <v>35.175298373247401</v>
      </c>
      <c r="D1630" s="31">
        <v>3.4554955289510598</v>
      </c>
      <c r="E1630" s="31" t="e">
        <f>COUNTIF(#REF!,"&lt;"&amp;C1630)/COUNTA(#REF!)</f>
        <v>#REF!</v>
      </c>
      <c r="F1630" s="31">
        <v>18.497189423815801</v>
      </c>
      <c r="G1630" s="31">
        <v>2.7517006029948301</v>
      </c>
      <c r="H1630" s="31">
        <v>0.20780517226540901</v>
      </c>
      <c r="I1630" s="31">
        <v>2.39647242892794</v>
      </c>
      <c r="J1630" s="31">
        <v>8.6712940969811214</v>
      </c>
      <c r="K1630" s="31">
        <v>30022.727161419702</v>
      </c>
      <c r="L1630" s="31">
        <v>7110.4543143922801</v>
      </c>
    </row>
    <row r="1631" spans="1:12" ht="14.25">
      <c r="A1631" s="33">
        <v>37176</v>
      </c>
      <c r="B1631" s="37">
        <v>1691.326</v>
      </c>
      <c r="C1631" s="31">
        <v>36.293922822193501</v>
      </c>
      <c r="D1631" s="31">
        <v>3.5648950923895</v>
      </c>
      <c r="E1631" s="31" t="e">
        <f>COUNTIF(#REF!,"&lt;"&amp;C1631)/COUNTA(#REF!)</f>
        <v>#REF!</v>
      </c>
      <c r="F1631" s="31">
        <v>19.104511299064601</v>
      </c>
      <c r="G1631" s="31">
        <v>2.8384666429798302</v>
      </c>
      <c r="H1631" s="31">
        <v>0.207720708657709</v>
      </c>
      <c r="I1631" s="31">
        <v>2.3954983689231102</v>
      </c>
      <c r="J1631" s="31">
        <v>8.6712940969811214</v>
      </c>
      <c r="K1631" s="31">
        <v>30968.501300769902</v>
      </c>
      <c r="L1631" s="31">
        <v>7351.7274000146899</v>
      </c>
    </row>
    <row r="1632" spans="1:12" ht="14.25">
      <c r="A1632" s="33">
        <v>37179</v>
      </c>
      <c r="B1632" s="37">
        <v>1687.28</v>
      </c>
      <c r="C1632" s="31">
        <v>36.217525566413997</v>
      </c>
      <c r="D1632" s="31">
        <v>3.5590134323732698</v>
      </c>
      <c r="E1632" s="31" t="e">
        <f>COUNTIF(#REF!,"&lt;"&amp;C1632)/COUNTA(#REF!)</f>
        <v>#REF!</v>
      </c>
      <c r="F1632" s="31">
        <v>19.0897294481993</v>
      </c>
      <c r="G1632" s="31">
        <v>2.8338159230677098</v>
      </c>
      <c r="H1632" s="31">
        <v>0.207648019107743</v>
      </c>
      <c r="I1632" s="31">
        <v>2.3946600909319198</v>
      </c>
      <c r="J1632" s="31">
        <v>8.6712940969811214</v>
      </c>
      <c r="K1632" s="31">
        <v>30918.400932413799</v>
      </c>
      <c r="L1632" s="31">
        <v>7347.863093327629</v>
      </c>
    </row>
    <row r="1633" spans="1:12" ht="14.25">
      <c r="A1633" s="33">
        <v>37180</v>
      </c>
      <c r="B1633" s="37">
        <v>1655.902</v>
      </c>
      <c r="C1633" s="31">
        <v>35.541960651441201</v>
      </c>
      <c r="D1633" s="31">
        <v>3.4935960690011401</v>
      </c>
      <c r="E1633" s="31" t="e">
        <f>COUNTIF(#REF!,"&lt;"&amp;C1633)/COUNTA(#REF!)</f>
        <v>#REF!</v>
      </c>
      <c r="F1633" s="31">
        <v>18.751703023280001</v>
      </c>
      <c r="G1633" s="31">
        <v>2.7821028071055101</v>
      </c>
      <c r="H1633" s="31">
        <v>0.207648019107743</v>
      </c>
      <c r="I1633" s="31">
        <v>2.3946600909319198</v>
      </c>
      <c r="J1633" s="31">
        <v>8.6712940969811214</v>
      </c>
      <c r="K1633" s="31">
        <v>30351.795584644799</v>
      </c>
      <c r="L1633" s="31">
        <v>7217.0264119510093</v>
      </c>
    </row>
    <row r="1634" spans="1:12" ht="14.25">
      <c r="A1634" s="33">
        <v>37181</v>
      </c>
      <c r="B1634" s="37">
        <v>1643.066</v>
      </c>
      <c r="C1634" s="31">
        <v>35.283650117422397</v>
      </c>
      <c r="D1634" s="31">
        <v>3.46818115785597</v>
      </c>
      <c r="E1634" s="31" t="e">
        <f>COUNTIF(#REF!,"&lt;"&amp;C1634)/COUNTA(#REF!)</f>
        <v>#REF!</v>
      </c>
      <c r="F1634" s="31">
        <v>18.579457000409899</v>
      </c>
      <c r="G1634" s="31">
        <v>2.7619023438016601</v>
      </c>
      <c r="H1634" s="31">
        <v>0.20763942780224401</v>
      </c>
      <c r="I1634" s="31">
        <v>2.3945610133847599</v>
      </c>
      <c r="J1634" s="31">
        <v>8.6712940969811214</v>
      </c>
      <c r="K1634" s="31">
        <v>30131.255997510099</v>
      </c>
      <c r="L1634" s="31">
        <v>7160.6461302090793</v>
      </c>
    </row>
    <row r="1635" spans="1:12" ht="14.25">
      <c r="A1635" s="33">
        <v>37182</v>
      </c>
      <c r="B1635" s="37">
        <v>1615.579</v>
      </c>
      <c r="C1635" s="31">
        <v>34.697595161760198</v>
      </c>
      <c r="D1635" s="31">
        <v>3.4101545580399399</v>
      </c>
      <c r="E1635" s="31" t="e">
        <f>COUNTIF(#REF!,"&lt;"&amp;C1635)/COUNTA(#REF!)</f>
        <v>#REF!</v>
      </c>
      <c r="F1635" s="31">
        <v>18.260711514334702</v>
      </c>
      <c r="G1635" s="31">
        <v>2.7159655483876199</v>
      </c>
      <c r="H1635" s="31">
        <v>0.20763942780224401</v>
      </c>
      <c r="I1635" s="31">
        <v>2.3945610133847599</v>
      </c>
      <c r="J1635" s="31">
        <v>8.6712940969811214</v>
      </c>
      <c r="K1635" s="31">
        <v>29628.2028145185</v>
      </c>
      <c r="L1635" s="31">
        <v>7041.936905662581</v>
      </c>
    </row>
    <row r="1636" spans="1:12" ht="14.25">
      <c r="A1636" s="33">
        <v>37183</v>
      </c>
      <c r="B1636" s="37">
        <v>1572.453</v>
      </c>
      <c r="C1636" s="31">
        <v>33.804623806479498</v>
      </c>
      <c r="D1636" s="31">
        <v>3.3224134280394799</v>
      </c>
      <c r="E1636" s="31" t="e">
        <f>COUNTIF(#REF!,"&lt;"&amp;C1636)/COUNTA(#REF!)</f>
        <v>#REF!</v>
      </c>
      <c r="F1636" s="31">
        <v>17.758624530830399</v>
      </c>
      <c r="G1636" s="31">
        <v>2.6467776790053001</v>
      </c>
      <c r="H1636" s="31">
        <v>0.20759258095119801</v>
      </c>
      <c r="I1636" s="31">
        <v>2.3940207612548901</v>
      </c>
      <c r="J1636" s="31">
        <v>8.6712940969811214</v>
      </c>
      <c r="K1636" s="31">
        <v>28865.716781272298</v>
      </c>
      <c r="L1636" s="31">
        <v>6841.4015014154602</v>
      </c>
    </row>
    <row r="1637" spans="1:12" ht="14.25">
      <c r="A1637" s="33">
        <v>37186</v>
      </c>
      <c r="B1637" s="37">
        <v>1520.6690000000001</v>
      </c>
      <c r="C1637" s="31">
        <v>32.723863598072803</v>
      </c>
      <c r="D1637" s="31">
        <v>3.2169259695300298</v>
      </c>
      <c r="E1637" s="31" t="e">
        <f>COUNTIF(#REF!,"&lt;"&amp;C1637)/COUNTA(#REF!)</f>
        <v>#REF!</v>
      </c>
      <c r="F1637" s="31">
        <v>17.182224317710901</v>
      </c>
      <c r="G1637" s="31">
        <v>2.5638061634609999</v>
      </c>
      <c r="H1637" s="31">
        <v>0.20756879507700701</v>
      </c>
      <c r="I1637" s="31">
        <v>2.39374645532172</v>
      </c>
      <c r="J1637" s="31">
        <v>8.6712940969811214</v>
      </c>
      <c r="K1637" s="31">
        <v>27951.265295275</v>
      </c>
      <c r="L1637" s="31">
        <v>6614.1726336953006</v>
      </c>
    </row>
    <row r="1638" spans="1:12" ht="14.25">
      <c r="A1638" s="33">
        <v>37187</v>
      </c>
      <c r="B1638" s="37">
        <v>1670.56</v>
      </c>
      <c r="C1638" s="31">
        <v>35.968468919078099</v>
      </c>
      <c r="D1638" s="31">
        <v>3.5329709679597898</v>
      </c>
      <c r="E1638" s="31" t="e">
        <f>COUNTIF(#REF!,"&lt;"&amp;C1638)/COUNTA(#REF!)</f>
        <v>#REF!</v>
      </c>
      <c r="F1638" s="31">
        <v>18.863559969671201</v>
      </c>
      <c r="G1638" s="31">
        <v>2.8149553139342798</v>
      </c>
      <c r="H1638" s="31">
        <v>0.20756253997599999</v>
      </c>
      <c r="I1638" s="31">
        <v>2.39374645532172</v>
      </c>
      <c r="J1638" s="31">
        <v>8.6710327868915105</v>
      </c>
      <c r="K1638" s="31">
        <v>30688.724293446801</v>
      </c>
      <c r="L1638" s="31">
        <v>7260.4966908816004</v>
      </c>
    </row>
    <row r="1639" spans="1:12" ht="14.25">
      <c r="A1639" s="33">
        <v>37188</v>
      </c>
      <c r="B1639" s="37">
        <v>1718.06</v>
      </c>
      <c r="C1639" s="31">
        <v>36.920886021765099</v>
      </c>
      <c r="D1639" s="31">
        <v>3.6261127639511002</v>
      </c>
      <c r="E1639" s="31" t="e">
        <f>COUNTIF(#REF!,"&lt;"&amp;C1639)/COUNTA(#REF!)</f>
        <v>#REF!</v>
      </c>
      <c r="F1639" s="31">
        <v>19.433167057838901</v>
      </c>
      <c r="G1639" s="31">
        <v>2.8874779989934898</v>
      </c>
      <c r="H1639" s="31">
        <v>0.20754544210549</v>
      </c>
      <c r="I1639" s="31">
        <v>2.39374645532172</v>
      </c>
      <c r="J1639" s="31">
        <v>8.6703185144809396</v>
      </c>
      <c r="K1639" s="31">
        <v>31496.2842526032</v>
      </c>
      <c r="L1639" s="31">
        <v>7495.2329987675803</v>
      </c>
    </row>
    <row r="1640" spans="1:12" ht="14.25">
      <c r="A1640" s="33">
        <v>37189</v>
      </c>
      <c r="B1640" s="37">
        <v>1676.499</v>
      </c>
      <c r="C1640" s="31">
        <v>36.033398534921801</v>
      </c>
      <c r="D1640" s="31">
        <v>3.5383505214815498</v>
      </c>
      <c r="E1640" s="31" t="e">
        <f>COUNTIF(#REF!,"&lt;"&amp;C1640)/COUNTA(#REF!)</f>
        <v>#REF!</v>
      </c>
      <c r="F1640" s="31">
        <v>18.977151764835199</v>
      </c>
      <c r="G1640" s="31">
        <v>2.8177302888634901</v>
      </c>
      <c r="H1640" s="31">
        <v>0.20754544210549</v>
      </c>
      <c r="I1640" s="31">
        <v>2.39374645532172</v>
      </c>
      <c r="J1640" s="31">
        <v>8.6703185144809396</v>
      </c>
      <c r="K1640" s="31">
        <v>30736.073348058399</v>
      </c>
      <c r="L1640" s="31">
        <v>7315.9207269887402</v>
      </c>
    </row>
    <row r="1641" spans="1:12" ht="14.25">
      <c r="A1641" s="33">
        <v>37190</v>
      </c>
      <c r="B1641" s="37">
        <v>1677.8779999999999</v>
      </c>
      <c r="C1641" s="31">
        <v>36.100195375569598</v>
      </c>
      <c r="D1641" s="31">
        <v>3.54318958969432</v>
      </c>
      <c r="E1641" s="31" t="e">
        <f>COUNTIF(#REF!,"&lt;"&amp;C1641)/COUNTA(#REF!)</f>
        <v>#REF!</v>
      </c>
      <c r="F1641" s="31">
        <v>18.988809027877299</v>
      </c>
      <c r="G1641" s="31">
        <v>2.8217905848179101</v>
      </c>
      <c r="H1641" s="31">
        <v>0.20742573157524</v>
      </c>
      <c r="I1641" s="31">
        <v>2.39374645532172</v>
      </c>
      <c r="J1641" s="31">
        <v>8.6653175449762401</v>
      </c>
      <c r="K1641" s="31">
        <v>30780.369641358902</v>
      </c>
      <c r="L1641" s="31">
        <v>7321.9932022867297</v>
      </c>
    </row>
    <row r="1642" spans="1:12" ht="14.25">
      <c r="A1642" s="33">
        <v>37193</v>
      </c>
      <c r="B1642" s="37">
        <v>1700.4770000000001</v>
      </c>
      <c r="C1642" s="31">
        <v>36.551205580050201</v>
      </c>
      <c r="D1642" s="31">
        <v>3.5898525224620701</v>
      </c>
      <c r="E1642" s="31" t="e">
        <f>COUNTIF(#REF!,"&lt;"&amp;C1642)/COUNTA(#REF!)</f>
        <v>#REF!</v>
      </c>
      <c r="F1642" s="31">
        <v>19.2529109542727</v>
      </c>
      <c r="G1642" s="31">
        <v>2.85800199250248</v>
      </c>
      <c r="H1642" s="31">
        <v>0.20739360367103199</v>
      </c>
      <c r="I1642" s="31">
        <v>2.3926345939084799</v>
      </c>
      <c r="J1642" s="31">
        <v>8.6680015493817901</v>
      </c>
      <c r="K1642" s="31">
        <v>31185.444523363902</v>
      </c>
      <c r="L1642" s="31">
        <v>7433.8747248296704</v>
      </c>
    </row>
    <row r="1643" spans="1:12" ht="14.25">
      <c r="A1643" s="33">
        <v>37194</v>
      </c>
      <c r="B1643" s="37">
        <v>1682.769</v>
      </c>
      <c r="C1643" s="31">
        <v>36.170485162389703</v>
      </c>
      <c r="D1643" s="31">
        <v>3.55285007234446</v>
      </c>
      <c r="E1643" s="31" t="e">
        <f>COUNTIF(#REF!,"&lt;"&amp;C1643)/COUNTA(#REF!)</f>
        <v>#REF!</v>
      </c>
      <c r="F1643" s="31">
        <v>19.065066666494701</v>
      </c>
      <c r="G1643" s="31">
        <v>2.8290603460540198</v>
      </c>
      <c r="H1643" s="31">
        <v>0.207304328102726</v>
      </c>
      <c r="I1643" s="31">
        <v>2.39157610818416</v>
      </c>
      <c r="J1643" s="31">
        <v>8.6681049954176501</v>
      </c>
      <c r="K1643" s="31">
        <v>30865.421296167999</v>
      </c>
      <c r="L1643" s="31">
        <v>7364.2671710510094</v>
      </c>
    </row>
    <row r="1644" spans="1:12" ht="14.25">
      <c r="A1644" s="33">
        <v>37195</v>
      </c>
      <c r="B1644" s="37">
        <v>1689.17</v>
      </c>
      <c r="C1644" s="31">
        <v>36.315223091867097</v>
      </c>
      <c r="D1644" s="31">
        <v>3.5670367921478001</v>
      </c>
      <c r="E1644" s="31" t="e">
        <f>COUNTIF(#REF!,"&lt;"&amp;C1644)/COUNTA(#REF!)</f>
        <v>#REF!</v>
      </c>
      <c r="F1644" s="31">
        <v>19.1373011499836</v>
      </c>
      <c r="G1644" s="31">
        <v>2.8401531587501099</v>
      </c>
      <c r="H1644" s="31">
        <v>0.207265286368044</v>
      </c>
      <c r="I1644" s="31">
        <v>2.3911257013800999</v>
      </c>
      <c r="J1644" s="31">
        <v>8.6681049954176501</v>
      </c>
      <c r="K1644" s="31">
        <v>30988.5526009473</v>
      </c>
      <c r="L1644" s="31">
        <v>7391.1855015322899</v>
      </c>
    </row>
    <row r="1645" spans="1:12" ht="14.25">
      <c r="A1645" s="33">
        <v>37196</v>
      </c>
      <c r="B1645" s="37">
        <v>1707.7539999999999</v>
      </c>
      <c r="C1645" s="31">
        <v>36.708387033868</v>
      </c>
      <c r="D1645" s="31">
        <v>3.60673247749253</v>
      </c>
      <c r="E1645" s="31" t="e">
        <f>COUNTIF(#REF!,"&lt;"&amp;C1645)/COUNTA(#REF!)</f>
        <v>#REF!</v>
      </c>
      <c r="F1645" s="31">
        <v>19.351112093083099</v>
      </c>
      <c r="G1645" s="31">
        <v>2.8713483645676598</v>
      </c>
      <c r="H1645" s="31">
        <v>0.207265286368044</v>
      </c>
      <c r="I1645" s="31">
        <v>2.3911257013800999</v>
      </c>
      <c r="J1645" s="31">
        <v>8.6681049954176501</v>
      </c>
      <c r="K1645" s="31">
        <v>31332.428066758701</v>
      </c>
      <c r="L1645" s="31">
        <v>7469.3003193636805</v>
      </c>
    </row>
    <row r="1646" spans="1:12" ht="14.25">
      <c r="A1646" s="33">
        <v>37197</v>
      </c>
      <c r="B1646" s="37">
        <v>1691.3510000000001</v>
      </c>
      <c r="C1646" s="31">
        <v>36.356309083528402</v>
      </c>
      <c r="D1646" s="31">
        <v>3.5727749227433199</v>
      </c>
      <c r="E1646" s="31" t="e">
        <f>COUNTIF(#REF!,"&lt;"&amp;C1646)/COUNTA(#REF!)</f>
        <v>#REF!</v>
      </c>
      <c r="F1646" s="31">
        <v>19.1694728738671</v>
      </c>
      <c r="G1646" s="31">
        <v>2.8436913771639598</v>
      </c>
      <c r="H1646" s="31">
        <v>0.20723298541107399</v>
      </c>
      <c r="I1646" s="31">
        <v>2.39075305987441</v>
      </c>
      <c r="J1646" s="31">
        <v>8.6681049954176501</v>
      </c>
      <c r="K1646" s="31">
        <v>31038.6626656384</v>
      </c>
      <c r="L1646" s="31">
        <v>7397.9323495697208</v>
      </c>
    </row>
    <row r="1647" spans="1:12" ht="14.25">
      <c r="A1647" s="33">
        <v>37200</v>
      </c>
      <c r="B1647" s="37">
        <v>1679.5719999999999</v>
      </c>
      <c r="C1647" s="31">
        <v>36.122867407648101</v>
      </c>
      <c r="D1647" s="31">
        <v>3.55114309471336</v>
      </c>
      <c r="E1647" s="31" t="e">
        <f>COUNTIF(#REF!,"&lt;"&amp;C1647)/COUNTA(#REF!)</f>
        <v>#REF!</v>
      </c>
      <c r="F1647" s="31">
        <v>19.017788004535401</v>
      </c>
      <c r="G1647" s="31">
        <v>2.8264486361809298</v>
      </c>
      <c r="H1647" s="31">
        <v>0.20722868020233801</v>
      </c>
      <c r="I1647" s="31">
        <v>2.3907033926318202</v>
      </c>
      <c r="J1647" s="31">
        <v>8.6681049954176501</v>
      </c>
      <c r="K1647" s="31">
        <v>30850.535916123703</v>
      </c>
      <c r="L1647" s="31">
        <v>7332.6106988708498</v>
      </c>
    </row>
    <row r="1648" spans="1:12" ht="14.25">
      <c r="A1648" s="33">
        <v>37201</v>
      </c>
      <c r="B1648" s="37">
        <v>1671.278</v>
      </c>
      <c r="C1648" s="31">
        <v>35.968017619272302</v>
      </c>
      <c r="D1648" s="31">
        <v>3.53481125165822</v>
      </c>
      <c r="E1648" s="31" t="e">
        <f>COUNTIF(#REF!,"&lt;"&amp;C1648)/COUNTA(#REF!)</f>
        <v>#REF!</v>
      </c>
      <c r="F1648" s="31">
        <v>18.9420958912008</v>
      </c>
      <c r="G1648" s="31">
        <v>2.8131666707729899</v>
      </c>
      <c r="H1648" s="31">
        <v>0.20722868020233801</v>
      </c>
      <c r="I1648" s="31">
        <v>2.3907033926318202</v>
      </c>
      <c r="J1648" s="31">
        <v>8.6681049954176501</v>
      </c>
      <c r="K1648" s="31">
        <v>30709.260140339</v>
      </c>
      <c r="L1648" s="31">
        <v>7297.1489311287405</v>
      </c>
    </row>
    <row r="1649" spans="1:12" ht="14.25">
      <c r="A1649" s="33">
        <v>37202</v>
      </c>
      <c r="B1649" s="37">
        <v>1594.05</v>
      </c>
      <c r="C1649" s="31">
        <v>34.353452788004603</v>
      </c>
      <c r="D1649" s="31">
        <v>3.3759826336130199</v>
      </c>
      <c r="E1649" s="31" t="e">
        <f>COUNTIF(#REF!,"&lt;"&amp;C1649)/COUNTA(#REF!)</f>
        <v>#REF!</v>
      </c>
      <c r="F1649" s="31">
        <v>18.049522824321802</v>
      </c>
      <c r="G1649" s="31">
        <v>2.6876048908624002</v>
      </c>
      <c r="H1649" s="31">
        <v>0.20722868020233801</v>
      </c>
      <c r="I1649" s="31">
        <v>2.3907033926318202</v>
      </c>
      <c r="J1649" s="31">
        <v>8.6681049954176501</v>
      </c>
      <c r="K1649" s="31">
        <v>29332.843704643499</v>
      </c>
      <c r="L1649" s="31">
        <v>6942.1356377434404</v>
      </c>
    </row>
    <row r="1650" spans="1:12" ht="14.25">
      <c r="A1650" s="33">
        <v>37203</v>
      </c>
      <c r="B1650" s="37">
        <v>1605.8710000000001</v>
      </c>
      <c r="C1650" s="31">
        <v>34.597106034261699</v>
      </c>
      <c r="D1650" s="31">
        <v>3.4003745551054401</v>
      </c>
      <c r="E1650" s="31" t="e">
        <f>COUNTIF(#REF!,"&lt;"&amp;C1650)/COUNTA(#REF!)</f>
        <v>#REF!</v>
      </c>
      <c r="F1650" s="31">
        <v>18.2163524673404</v>
      </c>
      <c r="G1650" s="31">
        <v>2.7068007232910398</v>
      </c>
      <c r="H1650" s="31">
        <v>0.20722868020233801</v>
      </c>
      <c r="I1650" s="31">
        <v>2.3907033926318202</v>
      </c>
      <c r="J1650" s="31">
        <v>8.6681049954176501</v>
      </c>
      <c r="K1650" s="31">
        <v>29543.806210024599</v>
      </c>
      <c r="L1650" s="31">
        <v>7016.3841164676296</v>
      </c>
    </row>
    <row r="1651" spans="1:12" ht="14.25">
      <c r="A1651" s="33">
        <v>37204</v>
      </c>
      <c r="B1651" s="37">
        <v>1630.3589999999999</v>
      </c>
      <c r="C1651" s="31">
        <v>35.067888849285403</v>
      </c>
      <c r="D1651" s="31">
        <v>3.44598592413996</v>
      </c>
      <c r="E1651" s="31" t="e">
        <f>COUNTIF(#REF!,"&lt;"&amp;C1651)/COUNTA(#REF!)</f>
        <v>#REF!</v>
      </c>
      <c r="F1651" s="31">
        <v>18.4767884586172</v>
      </c>
      <c r="G1651" s="31">
        <v>2.7432677734601798</v>
      </c>
      <c r="H1651" s="31">
        <v>0.20722868020233801</v>
      </c>
      <c r="I1651" s="31">
        <v>2.3907033926318202</v>
      </c>
      <c r="J1651" s="31">
        <v>8.6681049954176501</v>
      </c>
      <c r="K1651" s="31">
        <v>29940.698408734101</v>
      </c>
      <c r="L1651" s="31">
        <v>7136.9256291639194</v>
      </c>
    </row>
    <row r="1652" spans="1:12" ht="14.25">
      <c r="A1652" s="33">
        <v>37207</v>
      </c>
      <c r="B1652" s="37">
        <v>1621.2</v>
      </c>
      <c r="C1652" s="31">
        <v>34.854498630014703</v>
      </c>
      <c r="D1652" s="31">
        <v>3.4278343644024298</v>
      </c>
      <c r="E1652" s="31" t="e">
        <f>COUNTIF(#REF!,"&lt;"&amp;C1652)/COUNTA(#REF!)</f>
        <v>#REF!</v>
      </c>
      <c r="F1652" s="31">
        <v>18.354299384881799</v>
      </c>
      <c r="G1652" s="31">
        <v>2.7293753214796102</v>
      </c>
      <c r="H1652" s="31">
        <v>0.20722868020233801</v>
      </c>
      <c r="I1652" s="31">
        <v>2.3907033926318202</v>
      </c>
      <c r="J1652" s="31">
        <v>8.6681049954176501</v>
      </c>
      <c r="K1652" s="31">
        <v>29784.303105657003</v>
      </c>
      <c r="L1652" s="31">
        <v>7086.7733267879503</v>
      </c>
    </row>
    <row r="1653" spans="1:12" ht="14.25">
      <c r="A1653" s="33">
        <v>37208</v>
      </c>
      <c r="B1653" s="37">
        <v>1615.931</v>
      </c>
      <c r="C1653" s="31">
        <v>34.755006053222402</v>
      </c>
      <c r="D1653" s="31">
        <v>3.4174172538571699</v>
      </c>
      <c r="E1653" s="31" t="e">
        <f>COUNTIF(#REF!,"&lt;"&amp;C1653)/COUNTA(#REF!)</f>
        <v>#REF!</v>
      </c>
      <c r="F1653" s="31">
        <v>18.2595643082294</v>
      </c>
      <c r="G1653" s="31">
        <v>2.7206473172360202</v>
      </c>
      <c r="H1653" s="31">
        <v>0.20722868020233801</v>
      </c>
      <c r="I1653" s="31">
        <v>2.3907033926318202</v>
      </c>
      <c r="J1653" s="31">
        <v>8.6681049954176501</v>
      </c>
      <c r="K1653" s="31">
        <v>29693.689387117702</v>
      </c>
      <c r="L1653" s="31">
        <v>7053.7396900609001</v>
      </c>
    </row>
    <row r="1654" spans="1:12" ht="14.25">
      <c r="A1654" s="33">
        <v>37209</v>
      </c>
      <c r="B1654" s="37">
        <v>1617.1020000000001</v>
      </c>
      <c r="C1654" s="31">
        <v>34.783434739536702</v>
      </c>
      <c r="D1654" s="31">
        <v>3.42072614287363</v>
      </c>
      <c r="E1654" s="31" t="e">
        <f>COUNTIF(#REF!,"&lt;"&amp;C1654)/COUNTA(#REF!)</f>
        <v>#REF!</v>
      </c>
      <c r="F1654" s="31">
        <v>18.296002392502501</v>
      </c>
      <c r="G1654" s="31">
        <v>2.7232344552329302</v>
      </c>
      <c r="H1654" s="31">
        <v>0.20722868020233801</v>
      </c>
      <c r="I1654" s="31">
        <v>2.3907033926318202</v>
      </c>
      <c r="J1654" s="31">
        <v>8.6681049954176501</v>
      </c>
      <c r="K1654" s="31">
        <v>29722.103700442203</v>
      </c>
      <c r="L1654" s="31">
        <v>7064.9460737141799</v>
      </c>
    </row>
    <row r="1655" spans="1:12" ht="14.25">
      <c r="A1655" s="33">
        <v>37210</v>
      </c>
      <c r="B1655" s="37">
        <v>1621.3440000000001</v>
      </c>
      <c r="C1655" s="31">
        <v>34.870816527060697</v>
      </c>
      <c r="D1655" s="31">
        <v>3.4287715340256599</v>
      </c>
      <c r="E1655" s="31" t="e">
        <f>COUNTIF(#REF!,"&lt;"&amp;C1655)/COUNTA(#REF!)</f>
        <v>#REF!</v>
      </c>
      <c r="F1655" s="31">
        <v>18.352813144905099</v>
      </c>
      <c r="G1655" s="31">
        <v>2.7296963293744301</v>
      </c>
      <c r="H1655" s="31">
        <v>0.20722868020233801</v>
      </c>
      <c r="I1655" s="31">
        <v>2.3907033926318202</v>
      </c>
      <c r="J1655" s="31">
        <v>8.6681049954176501</v>
      </c>
      <c r="K1655" s="31">
        <v>29792.889510584599</v>
      </c>
      <c r="L1655" s="31">
        <v>7078.0371367664193</v>
      </c>
    </row>
    <row r="1656" spans="1:12" ht="14.25">
      <c r="A1656" s="33">
        <v>37211</v>
      </c>
      <c r="B1656" s="37">
        <v>1646.7629999999999</v>
      </c>
      <c r="C1656" s="31">
        <v>35.411349013916698</v>
      </c>
      <c r="D1656" s="31">
        <v>3.4810918759151401</v>
      </c>
      <c r="E1656" s="31" t="e">
        <f>COUNTIF(#REF!,"&lt;"&amp;C1656)/COUNTA(#REF!)</f>
        <v>#REF!</v>
      </c>
      <c r="F1656" s="31">
        <v>18.669680797473799</v>
      </c>
      <c r="G1656" s="31">
        <v>2.77130848515342</v>
      </c>
      <c r="H1656" s="31">
        <v>0.207171312859812</v>
      </c>
      <c r="I1656" s="31">
        <v>2.3900415715930099</v>
      </c>
      <c r="J1656" s="31">
        <v>8.6681049954176501</v>
      </c>
      <c r="K1656" s="31">
        <v>30245.999365017498</v>
      </c>
      <c r="L1656" s="31">
        <v>7195.4854501515292</v>
      </c>
    </row>
    <row r="1657" spans="1:12" ht="14.25">
      <c r="A1657" s="33">
        <v>37214</v>
      </c>
      <c r="B1657" s="37">
        <v>1669.894</v>
      </c>
      <c r="C1657" s="31">
        <v>35.8930510691047</v>
      </c>
      <c r="D1657" s="31">
        <v>3.5290390934047999</v>
      </c>
      <c r="E1657" s="31" t="e">
        <f>COUNTIF(#REF!,"&lt;"&amp;C1657)/COUNTA(#REF!)</f>
        <v>#REF!</v>
      </c>
      <c r="F1657" s="31">
        <v>18.943615199470202</v>
      </c>
      <c r="G1657" s="31">
        <v>2.8092266711749199</v>
      </c>
      <c r="H1657" s="31">
        <v>0.207171312859812</v>
      </c>
      <c r="I1657" s="31">
        <v>2.3900415715930099</v>
      </c>
      <c r="J1657" s="31">
        <v>8.6681049954176501</v>
      </c>
      <c r="K1657" s="31">
        <v>30662.041535699504</v>
      </c>
      <c r="L1657" s="31">
        <v>7303.89704312911</v>
      </c>
    </row>
    <row r="1658" spans="1:12" ht="14.25">
      <c r="A1658" s="33">
        <v>37215</v>
      </c>
      <c r="B1658" s="37">
        <v>1699.732</v>
      </c>
      <c r="C1658" s="31">
        <v>36.526354620234102</v>
      </c>
      <c r="D1658" s="31">
        <v>3.5909056068154399</v>
      </c>
      <c r="E1658" s="31" t="e">
        <f>COUNTIF(#REF!,"&lt;"&amp;C1658)/COUNTA(#REF!)</f>
        <v>#REF!</v>
      </c>
      <c r="F1658" s="31">
        <v>19.3104834400275</v>
      </c>
      <c r="G1658" s="31">
        <v>2.8581191753001098</v>
      </c>
      <c r="H1658" s="31">
        <v>0.20714514669320599</v>
      </c>
      <c r="I1658" s="31">
        <v>2.3897397043841999</v>
      </c>
      <c r="J1658" s="31">
        <v>8.6681049954176501</v>
      </c>
      <c r="K1658" s="31">
        <v>31197.6022350821</v>
      </c>
      <c r="L1658" s="31">
        <v>7448.5653306474996</v>
      </c>
    </row>
    <row r="1659" spans="1:12" ht="14.25">
      <c r="A1659" s="33">
        <v>37216</v>
      </c>
      <c r="B1659" s="37">
        <v>1705.664</v>
      </c>
      <c r="C1659" s="31">
        <v>36.636529182142198</v>
      </c>
      <c r="D1659" s="31">
        <v>3.6015015472335401</v>
      </c>
      <c r="E1659" s="31" t="e">
        <f>COUNTIF(#REF!,"&lt;"&amp;C1659)/COUNTA(#REF!)</f>
        <v>#REF!</v>
      </c>
      <c r="F1659" s="31">
        <v>19.3738271557839</v>
      </c>
      <c r="G1659" s="31">
        <v>2.8664982762817299</v>
      </c>
      <c r="H1659" s="31">
        <v>0.20714514669320599</v>
      </c>
      <c r="I1659" s="31">
        <v>2.3897397043841999</v>
      </c>
      <c r="J1659" s="31">
        <v>8.6681049954176501</v>
      </c>
      <c r="K1659" s="31">
        <v>31289.263599820497</v>
      </c>
      <c r="L1659" s="31">
        <v>7483.4028969421997</v>
      </c>
    </row>
    <row r="1660" spans="1:12" ht="14.25">
      <c r="A1660" s="33">
        <v>37217</v>
      </c>
      <c r="B1660" s="37">
        <v>1715.8130000000001</v>
      </c>
      <c r="C1660" s="31">
        <v>36.851757885545801</v>
      </c>
      <c r="D1660" s="31">
        <v>3.6227265563781001</v>
      </c>
      <c r="E1660" s="31" t="e">
        <f>COUNTIF(#REF!,"&lt;"&amp;C1660)/COUNTA(#REF!)</f>
        <v>#REF!</v>
      </c>
      <c r="F1660" s="31">
        <v>19.500772882528999</v>
      </c>
      <c r="G1660" s="31">
        <v>2.8834068244120301</v>
      </c>
      <c r="H1660" s="31">
        <v>0.20714514669320599</v>
      </c>
      <c r="I1660" s="31">
        <v>2.3897397043841999</v>
      </c>
      <c r="J1660" s="31">
        <v>8.6681049954176501</v>
      </c>
      <c r="K1660" s="31">
        <v>31472.851316672797</v>
      </c>
      <c r="L1660" s="31">
        <v>7538.3923722208701</v>
      </c>
    </row>
    <row r="1661" spans="1:12" ht="14.25">
      <c r="A1661" s="33">
        <v>37218</v>
      </c>
      <c r="B1661" s="37">
        <v>1712.5640000000001</v>
      </c>
      <c r="C1661" s="31">
        <v>36.791096490993901</v>
      </c>
      <c r="D1661" s="31">
        <v>3.6170960281209399</v>
      </c>
      <c r="E1661" s="31" t="e">
        <f>COUNTIF(#REF!,"&lt;"&amp;C1661)/COUNTA(#REF!)</f>
        <v>#REF!</v>
      </c>
      <c r="F1661" s="31">
        <v>19.442982698460099</v>
      </c>
      <c r="G1661" s="31">
        <v>2.8795210551611499</v>
      </c>
      <c r="H1661" s="31">
        <v>0.20713127253323799</v>
      </c>
      <c r="I1661" s="31">
        <v>2.3895796444867399</v>
      </c>
      <c r="J1661" s="31">
        <v>8.6681049954176501</v>
      </c>
      <c r="K1661" s="31">
        <v>31422.981718752002</v>
      </c>
      <c r="L1661" s="31">
        <v>7516.5952605513003</v>
      </c>
    </row>
    <row r="1662" spans="1:12" ht="14.25">
      <c r="A1662" s="33">
        <v>37221</v>
      </c>
      <c r="B1662" s="37">
        <v>1705.885</v>
      </c>
      <c r="C1662" s="31">
        <v>36.635768929331299</v>
      </c>
      <c r="D1662" s="31">
        <v>3.6028421603672802</v>
      </c>
      <c r="E1662" s="31" t="e">
        <f>COUNTIF(#REF!,"&lt;"&amp;C1662)/COUNTA(#REF!)</f>
        <v>#REF!</v>
      </c>
      <c r="F1662" s="31">
        <v>19.3785225759699</v>
      </c>
      <c r="G1662" s="31">
        <v>2.8683305161501802</v>
      </c>
      <c r="H1662" s="31">
        <v>0.20713127253323799</v>
      </c>
      <c r="I1662" s="31">
        <v>2.3895796444867399</v>
      </c>
      <c r="J1662" s="31">
        <v>8.6681049954176501</v>
      </c>
      <c r="K1662" s="31">
        <v>31299.932314254303</v>
      </c>
      <c r="L1662" s="31">
        <v>7493.0368130500301</v>
      </c>
    </row>
    <row r="1663" spans="1:12" ht="14.25">
      <c r="A1663" s="33">
        <v>37222</v>
      </c>
      <c r="B1663" s="37">
        <v>1722.5889999999999</v>
      </c>
      <c r="C1663" s="31">
        <v>36.984679463506303</v>
      </c>
      <c r="D1663" s="31">
        <v>3.63688352628097</v>
      </c>
      <c r="E1663" s="31" t="e">
        <f>COUNTIF(#REF!,"&lt;"&amp;C1663)/COUNTA(#REF!)</f>
        <v>#REF!</v>
      </c>
      <c r="F1663" s="31">
        <v>19.572338310371698</v>
      </c>
      <c r="G1663" s="31">
        <v>2.8949347214667802</v>
      </c>
      <c r="H1663" s="31">
        <v>0.20712094544170101</v>
      </c>
      <c r="I1663" s="31">
        <v>2.3894605055106601</v>
      </c>
      <c r="J1663" s="31">
        <v>8.6681049954176501</v>
      </c>
      <c r="K1663" s="31">
        <v>31595.012075972798</v>
      </c>
      <c r="L1663" s="31">
        <v>7574.2734353423903</v>
      </c>
    </row>
    <row r="1664" spans="1:12" ht="14.25">
      <c r="A1664" s="33">
        <v>37223</v>
      </c>
      <c r="B1664" s="37">
        <v>1735</v>
      </c>
      <c r="C1664" s="31">
        <v>37.239812598478402</v>
      </c>
      <c r="D1664" s="31">
        <v>3.66178254108867</v>
      </c>
      <c r="E1664" s="31" t="e">
        <f>COUNTIF(#REF!,"&lt;"&amp;C1664)/COUNTA(#REF!)</f>
        <v>#REF!</v>
      </c>
      <c r="F1664" s="31">
        <v>19.7152185201554</v>
      </c>
      <c r="G1664" s="31">
        <v>2.9144542502513899</v>
      </c>
      <c r="H1664" s="31">
        <v>0.20712094544170101</v>
      </c>
      <c r="I1664" s="31">
        <v>2.3894605055106601</v>
      </c>
      <c r="J1664" s="31">
        <v>8.6681049954176501</v>
      </c>
      <c r="K1664" s="31">
        <v>31810.781733716201</v>
      </c>
      <c r="L1664" s="31">
        <v>7628.1583807642201</v>
      </c>
    </row>
    <row r="1665" spans="1:12" ht="14.25">
      <c r="A1665" s="33">
        <v>37224</v>
      </c>
      <c r="B1665" s="37">
        <v>1732.296</v>
      </c>
      <c r="C1665" s="31">
        <v>37.199396623027397</v>
      </c>
      <c r="D1665" s="31">
        <v>3.6592798401481401</v>
      </c>
      <c r="E1665" s="31" t="e">
        <f>COUNTIF(#REF!,"&lt;"&amp;C1665)/COUNTA(#REF!)</f>
        <v>#REF!</v>
      </c>
      <c r="F1665" s="31">
        <v>19.699758663673499</v>
      </c>
      <c r="G1665" s="31">
        <v>2.9103301478735899</v>
      </c>
      <c r="H1665" s="31">
        <v>0.20713625498279301</v>
      </c>
      <c r="I1665" s="31">
        <v>2.38890989259867</v>
      </c>
      <c r="J1665" s="31">
        <v>8.6707437406719912</v>
      </c>
      <c r="K1665" s="31">
        <v>31793.036419494903</v>
      </c>
      <c r="L1665" s="31">
        <v>7625.9060787267699</v>
      </c>
    </row>
    <row r="1666" spans="1:12" ht="14.25">
      <c r="A1666" s="33">
        <v>37225</v>
      </c>
      <c r="B1666" s="37">
        <v>1747.9929999999999</v>
      </c>
      <c r="C1666" s="31">
        <v>37.548234796024403</v>
      </c>
      <c r="D1666" s="31">
        <v>3.6948398798448299</v>
      </c>
      <c r="E1666" s="31" t="e">
        <f>COUNTIF(#REF!,"&lt;"&amp;C1666)/COUNTA(#REF!)</f>
        <v>#REF!</v>
      </c>
      <c r="F1666" s="31">
        <v>19.903408315840402</v>
      </c>
      <c r="G1666" s="31">
        <v>2.9382679042756199</v>
      </c>
      <c r="H1666" s="31">
        <v>0.20713625498279301</v>
      </c>
      <c r="I1666" s="31">
        <v>2.38890989259867</v>
      </c>
      <c r="J1666" s="31">
        <v>8.6707437406719912</v>
      </c>
      <c r="K1666" s="31">
        <v>32103.0033960488</v>
      </c>
      <c r="L1666" s="31">
        <v>7699.0919429711594</v>
      </c>
    </row>
    <row r="1667" spans="1:12" ht="14.25">
      <c r="A1667" s="33">
        <v>37228</v>
      </c>
      <c r="B1667" s="37">
        <v>1762.5619999999999</v>
      </c>
      <c r="C1667" s="31">
        <v>37.864478729885803</v>
      </c>
      <c r="D1667" s="31">
        <v>3.7263500983476598</v>
      </c>
      <c r="E1667" s="31" t="e">
        <f>COUNTIF(#REF!,"&lt;"&amp;C1667)/COUNTA(#REF!)</f>
        <v>#REF!</v>
      </c>
      <c r="F1667" s="31">
        <v>20.071473173009402</v>
      </c>
      <c r="G1667" s="31">
        <v>2.9632127050294099</v>
      </c>
      <c r="H1667" s="31">
        <v>0.20713625498279301</v>
      </c>
      <c r="I1667" s="31">
        <v>2.38890989259867</v>
      </c>
      <c r="J1667" s="31">
        <v>8.6707437406719912</v>
      </c>
      <c r="K1667" s="31">
        <v>32375.981615601002</v>
      </c>
      <c r="L1667" s="31">
        <v>7764.7760984905199</v>
      </c>
    </row>
    <row r="1668" spans="1:12" ht="14.25">
      <c r="A1668" s="33">
        <v>37229</v>
      </c>
      <c r="B1668" s="37">
        <v>1769.681</v>
      </c>
      <c r="C1668" s="31">
        <v>38.015719913897101</v>
      </c>
      <c r="D1668" s="31">
        <v>3.74156985654768</v>
      </c>
      <c r="E1668" s="31" t="e">
        <f>COUNTIF(#REF!,"&lt;"&amp;C1668)/COUNTA(#REF!)</f>
        <v>#REF!</v>
      </c>
      <c r="F1668" s="31">
        <v>20.146889537698801</v>
      </c>
      <c r="G1668" s="31">
        <v>2.9752675698203701</v>
      </c>
      <c r="H1668" s="31">
        <v>0.207108464648559</v>
      </c>
      <c r="I1668" s="31">
        <v>2.3885893856725602</v>
      </c>
      <c r="J1668" s="31">
        <v>8.6707437406719912</v>
      </c>
      <c r="K1668" s="31">
        <v>32507.713027366299</v>
      </c>
      <c r="L1668" s="31">
        <v>7802.9160824278797</v>
      </c>
    </row>
    <row r="1669" spans="1:12" ht="14.25">
      <c r="A1669" s="33">
        <v>37230</v>
      </c>
      <c r="B1669" s="37">
        <v>1745.2270000000001</v>
      </c>
      <c r="C1669" s="31">
        <v>37.499459056625902</v>
      </c>
      <c r="D1669" s="31">
        <v>3.6892438050501202</v>
      </c>
      <c r="E1669" s="31" t="e">
        <f>COUNTIF(#REF!,"&lt;"&amp;C1669)/COUNTA(#REF!)</f>
        <v>#REF!</v>
      </c>
      <c r="F1669" s="31">
        <v>19.8515664476136</v>
      </c>
      <c r="G1669" s="31">
        <v>2.93362632547991</v>
      </c>
      <c r="H1669" s="31">
        <v>0.20705983471832101</v>
      </c>
      <c r="I1669" s="31">
        <v>2.38802853493481</v>
      </c>
      <c r="J1669" s="31">
        <v>8.6707437406719912</v>
      </c>
      <c r="K1669" s="31">
        <v>32053.216638985898</v>
      </c>
      <c r="L1669" s="31">
        <v>7682.9101982318298</v>
      </c>
    </row>
    <row r="1670" spans="1:12" ht="14.25">
      <c r="A1670" s="33">
        <v>37231</v>
      </c>
      <c r="B1670" s="37">
        <v>1751.182</v>
      </c>
      <c r="C1670" s="31">
        <v>37.405880531087</v>
      </c>
      <c r="D1670" s="31">
        <v>3.69975865296127</v>
      </c>
      <c r="E1670" s="31" t="e">
        <f>COUNTIF(#REF!,"&lt;"&amp;C1670)/COUNTA(#REF!)</f>
        <v>#REF!</v>
      </c>
      <c r="F1670" s="31">
        <v>19.962757785186</v>
      </c>
      <c r="G1670" s="31">
        <v>2.9847199790464001</v>
      </c>
      <c r="H1670" s="31">
        <v>0.21087363280559501</v>
      </c>
      <c r="I1670" s="31">
        <v>2.41031298116852</v>
      </c>
      <c r="J1670" s="31">
        <v>8.7488070824463602</v>
      </c>
      <c r="K1670" s="31">
        <v>32976.7440274986</v>
      </c>
      <c r="L1670" s="31">
        <v>7740.6416100856795</v>
      </c>
    </row>
    <row r="1671" spans="1:12" ht="14.25">
      <c r="A1671" s="33">
        <v>37232</v>
      </c>
      <c r="B1671" s="37">
        <v>1745.4069999999999</v>
      </c>
      <c r="C1671" s="31">
        <v>37.3118379248479</v>
      </c>
      <c r="D1671" s="31">
        <v>3.6906147240988001</v>
      </c>
      <c r="E1671" s="31" t="e">
        <f>COUNTIF(#REF!,"&lt;"&amp;C1671)/COUNTA(#REF!)</f>
        <v>#REF!</v>
      </c>
      <c r="F1671" s="31">
        <v>19.9262543694432</v>
      </c>
      <c r="G1671" s="31">
        <v>2.9771696678251902</v>
      </c>
      <c r="H1671" s="31">
        <v>0.21087363280559501</v>
      </c>
      <c r="I1671" s="31">
        <v>2.41031298116852</v>
      </c>
      <c r="J1671" s="31">
        <v>8.7488070824463602</v>
      </c>
      <c r="K1671" s="31">
        <v>32893.515623008498</v>
      </c>
      <c r="L1671" s="31">
        <v>7719.5316848357998</v>
      </c>
    </row>
    <row r="1672" spans="1:12" ht="14.25">
      <c r="A1672" s="33">
        <v>37235</v>
      </c>
      <c r="B1672" s="37">
        <v>1748.682</v>
      </c>
      <c r="C1672" s="31">
        <v>37.413902216215099</v>
      </c>
      <c r="D1672" s="31">
        <v>3.7009503549334601</v>
      </c>
      <c r="E1672" s="31" t="e">
        <f>COUNTIF(#REF!,"&lt;"&amp;C1672)/COUNTA(#REF!)</f>
        <v>#REF!</v>
      </c>
      <c r="F1672" s="31">
        <v>19.9897349456988</v>
      </c>
      <c r="G1672" s="31">
        <v>2.9856838682624298</v>
      </c>
      <c r="H1672" s="31">
        <v>0.21087363280559501</v>
      </c>
      <c r="I1672" s="31">
        <v>2.41031298116852</v>
      </c>
      <c r="J1672" s="31">
        <v>8.7488070824463602</v>
      </c>
      <c r="K1672" s="31">
        <v>32986.115811776399</v>
      </c>
      <c r="L1672" s="31">
        <v>7758.1216653627498</v>
      </c>
    </row>
    <row r="1673" spans="1:12" ht="14.25">
      <c r="A1673" s="33">
        <v>37236</v>
      </c>
      <c r="B1673" s="37">
        <v>1728.8779999999999</v>
      </c>
      <c r="C1673" s="31">
        <v>36.9864092303117</v>
      </c>
      <c r="D1673" s="31">
        <v>3.6588458037143599</v>
      </c>
      <c r="E1673" s="31" t="e">
        <f>COUNTIF(#REF!,"&lt;"&amp;C1673)/COUNTA(#REF!)</f>
        <v>#REF!</v>
      </c>
      <c r="F1673" s="31">
        <v>19.764477555069899</v>
      </c>
      <c r="G1673" s="31">
        <v>2.95157186484751</v>
      </c>
      <c r="H1673" s="31">
        <v>0.210835473650969</v>
      </c>
      <c r="I1673" s="31">
        <v>2.4098768170804701</v>
      </c>
      <c r="J1673" s="31">
        <v>8.7488070824463602</v>
      </c>
      <c r="K1673" s="31">
        <v>32612.0415543046</v>
      </c>
      <c r="L1673" s="31">
        <v>7675.4661193854099</v>
      </c>
    </row>
    <row r="1674" spans="1:12" ht="14.25">
      <c r="A1674" s="33">
        <v>37237</v>
      </c>
      <c r="B1674" s="37">
        <v>1715.172</v>
      </c>
      <c r="C1674" s="31">
        <v>36.732465605735698</v>
      </c>
      <c r="D1674" s="31">
        <v>3.6341365315187701</v>
      </c>
      <c r="E1674" s="31" t="e">
        <f>COUNTIF(#REF!,"&lt;"&amp;C1674)/COUNTA(#REF!)</f>
        <v>#REF!</v>
      </c>
      <c r="F1674" s="31">
        <v>19.608160353836102</v>
      </c>
      <c r="G1674" s="31">
        <v>2.9319650306807699</v>
      </c>
      <c r="H1674" s="31">
        <v>0.21083726564132199</v>
      </c>
      <c r="I1674" s="31">
        <v>2.4093439770038301</v>
      </c>
      <c r="J1674" s="31">
        <v>8.7508163074128902</v>
      </c>
      <c r="K1674" s="31">
        <v>32397.038863078102</v>
      </c>
      <c r="L1674" s="31">
        <v>7616.0983781324694</v>
      </c>
    </row>
    <row r="1675" spans="1:12" ht="14.25">
      <c r="A1675" s="33">
        <v>37238</v>
      </c>
      <c r="B1675" s="37">
        <v>1688.0129999999999</v>
      </c>
      <c r="C1675" s="31">
        <v>36.135099236433398</v>
      </c>
      <c r="D1675" s="31">
        <v>3.5738643612589902</v>
      </c>
      <c r="E1675" s="31" t="e">
        <f>COUNTIF(#REF!,"&lt;"&amp;C1675)/COUNTA(#REF!)</f>
        <v>#REF!</v>
      </c>
      <c r="F1675" s="31">
        <v>19.275915117020201</v>
      </c>
      <c r="G1675" s="31">
        <v>2.8839473298307299</v>
      </c>
      <c r="H1675" s="31">
        <v>0.21083726564132199</v>
      </c>
      <c r="I1675" s="31">
        <v>2.4093439770038301</v>
      </c>
      <c r="J1675" s="31">
        <v>8.7508163074128902</v>
      </c>
      <c r="K1675" s="31">
        <v>31861.796561435</v>
      </c>
      <c r="L1675" s="31">
        <v>7494.9902845663601</v>
      </c>
    </row>
    <row r="1676" spans="1:12" ht="14.25">
      <c r="A1676" s="33">
        <v>37239</v>
      </c>
      <c r="B1676" s="37">
        <v>1675.5139999999999</v>
      </c>
      <c r="C1676" s="31">
        <v>35.878692147832801</v>
      </c>
      <c r="D1676" s="31">
        <v>3.5483415234793099</v>
      </c>
      <c r="E1676" s="31" t="e">
        <f>COUNTIF(#REF!,"&lt;"&amp;C1676)/COUNTA(#REF!)</f>
        <v>#REF!</v>
      </c>
      <c r="F1676" s="31">
        <v>19.134738467878901</v>
      </c>
      <c r="G1676" s="31">
        <v>2.8634923159048</v>
      </c>
      <c r="H1676" s="31">
        <v>0.21083726564132199</v>
      </c>
      <c r="I1676" s="31">
        <v>2.4093439770038301</v>
      </c>
      <c r="J1676" s="31">
        <v>8.7508163074128902</v>
      </c>
      <c r="K1676" s="31">
        <v>31632.923147374502</v>
      </c>
      <c r="L1676" s="31">
        <v>7436.8541907987901</v>
      </c>
    </row>
    <row r="1677" spans="1:12" ht="14.25">
      <c r="A1677" s="33">
        <v>37242</v>
      </c>
      <c r="B1677" s="37">
        <v>1665.9380000000001</v>
      </c>
      <c r="C1677" s="31">
        <v>35.7045431828356</v>
      </c>
      <c r="D1677" s="31">
        <v>3.5305217393744699</v>
      </c>
      <c r="E1677" s="31" t="e">
        <f>COUNTIF(#REF!,"&lt;"&amp;C1677)/COUNTA(#REF!)</f>
        <v>#REF!</v>
      </c>
      <c r="F1677" s="31">
        <v>19.039265243345</v>
      </c>
      <c r="G1677" s="31">
        <v>2.8490413702300099</v>
      </c>
      <c r="H1677" s="31">
        <v>0.21082075695542901</v>
      </c>
      <c r="I1677" s="31">
        <v>2.4091553239077999</v>
      </c>
      <c r="J1677" s="31">
        <v>8.7508163074128902</v>
      </c>
      <c r="K1677" s="31">
        <v>31474.4515544317</v>
      </c>
      <c r="L1677" s="31">
        <v>7393.6554913052596</v>
      </c>
    </row>
    <row r="1678" spans="1:12" ht="14.25">
      <c r="A1678" s="33">
        <v>37243</v>
      </c>
      <c r="B1678" s="37">
        <v>1687.29</v>
      </c>
      <c r="C1678" s="31">
        <v>36.184022680402499</v>
      </c>
      <c r="D1678" s="31">
        <v>3.5776556083742701</v>
      </c>
      <c r="E1678" s="31" t="e">
        <f>COUNTIF(#REF!,"&lt;"&amp;C1678)/COUNTA(#REF!)</f>
        <v>#REF!</v>
      </c>
      <c r="F1678" s="31">
        <v>19.3366719098746</v>
      </c>
      <c r="G1678" s="31">
        <v>2.88615754989896</v>
      </c>
      <c r="H1678" s="31">
        <v>0.21077790166980401</v>
      </c>
      <c r="I1678" s="31">
        <v>2.40844214239443</v>
      </c>
      <c r="J1678" s="31">
        <v>8.7516281981452408</v>
      </c>
      <c r="K1678" s="31">
        <v>31897.111463480898</v>
      </c>
      <c r="L1678" s="31">
        <v>7509.5748017054293</v>
      </c>
    </row>
    <row r="1679" spans="1:12" ht="14.25">
      <c r="A1679" s="33">
        <v>37244</v>
      </c>
      <c r="B1679" s="37">
        <v>1672.6980000000001</v>
      </c>
      <c r="C1679" s="31">
        <v>35.843756548297399</v>
      </c>
      <c r="D1679" s="31">
        <v>3.5444618734876499</v>
      </c>
      <c r="E1679" s="31" t="e">
        <f>COUNTIF(#REF!,"&lt;"&amp;C1679)/COUNTA(#REF!)</f>
        <v>#REF!</v>
      </c>
      <c r="F1679" s="31">
        <v>19.1546932759112</v>
      </c>
      <c r="G1679" s="31">
        <v>2.8597193628789102</v>
      </c>
      <c r="H1679" s="31">
        <v>0.21077790166980401</v>
      </c>
      <c r="I1679" s="31">
        <v>2.40844214239443</v>
      </c>
      <c r="J1679" s="31">
        <v>8.7516281981452408</v>
      </c>
      <c r="K1679" s="31">
        <v>31602.0384699852</v>
      </c>
      <c r="L1679" s="31">
        <v>7436.7523654718398</v>
      </c>
    </row>
    <row r="1680" spans="1:12" ht="14.25">
      <c r="A1680" s="33">
        <v>37245</v>
      </c>
      <c r="B1680" s="37">
        <v>1631.537</v>
      </c>
      <c r="C1680" s="31">
        <v>34.9971950751249</v>
      </c>
      <c r="D1680" s="31">
        <v>3.4610430415062301</v>
      </c>
      <c r="E1680" s="31" t="e">
        <f>COUNTIF(#REF!,"&lt;"&amp;C1680)/COUNTA(#REF!)</f>
        <v>#REF!</v>
      </c>
      <c r="F1680" s="31">
        <v>18.716567567656401</v>
      </c>
      <c r="G1680" s="31">
        <v>2.7925569403314201</v>
      </c>
      <c r="H1680" s="31">
        <v>0.21080281291218</v>
      </c>
      <c r="I1680" s="31">
        <v>2.4081814103950299</v>
      </c>
      <c r="J1680" s="31">
        <v>8.7536101724828104</v>
      </c>
      <c r="K1680" s="31">
        <v>30868.089305305199</v>
      </c>
      <c r="L1680" s="31">
        <v>7262.2429936476701</v>
      </c>
    </row>
    <row r="1681" spans="1:12" ht="14.25">
      <c r="A1681" s="33">
        <v>37246</v>
      </c>
      <c r="B1681" s="37">
        <v>1640.1420000000001</v>
      </c>
      <c r="C1681" s="31">
        <v>35.204737175733896</v>
      </c>
      <c r="D1681" s="31">
        <v>3.4802082398621699</v>
      </c>
      <c r="E1681" s="31" t="e">
        <f>COUNTIF(#REF!,"&lt;"&amp;C1681)/COUNTA(#REF!)</f>
        <v>#REF!</v>
      </c>
      <c r="F1681" s="31">
        <v>18.844141759099401</v>
      </c>
      <c r="G1681" s="31">
        <v>2.8080866842358398</v>
      </c>
      <c r="H1681" s="31">
        <v>0.21071694705806801</v>
      </c>
      <c r="I1681" s="31">
        <v>2.40720049106667</v>
      </c>
      <c r="J1681" s="31">
        <v>8.7536101724828104</v>
      </c>
      <c r="K1681" s="31">
        <v>31037.849876388198</v>
      </c>
      <c r="L1681" s="31">
        <v>7315.2515652429602</v>
      </c>
    </row>
    <row r="1682" spans="1:12" ht="14.25">
      <c r="A1682" s="33">
        <v>37249</v>
      </c>
      <c r="B1682" s="37">
        <v>1606.104</v>
      </c>
      <c r="C1682" s="31">
        <v>34.485220377351702</v>
      </c>
      <c r="D1682" s="31">
        <v>3.4080338004771802</v>
      </c>
      <c r="E1682" s="31" t="e">
        <f>COUNTIF(#REF!,"&lt;"&amp;C1682)/COUNTA(#REF!)</f>
        <v>#REF!</v>
      </c>
      <c r="F1682" s="31">
        <v>18.470362912319899</v>
      </c>
      <c r="G1682" s="31">
        <v>2.7501585486487499</v>
      </c>
      <c r="H1682" s="31">
        <v>0.21071694705806801</v>
      </c>
      <c r="I1682" s="31">
        <v>2.40720049106667</v>
      </c>
      <c r="J1682" s="31">
        <v>8.7536101724828104</v>
      </c>
      <c r="K1682" s="31">
        <v>30395.089577348099</v>
      </c>
      <c r="L1682" s="31">
        <v>7167.3704947246897</v>
      </c>
    </row>
    <row r="1683" spans="1:12" ht="14.25">
      <c r="A1683" s="33">
        <v>37250</v>
      </c>
      <c r="B1683" s="37">
        <v>1611.17</v>
      </c>
      <c r="C1683" s="31">
        <v>34.632529526739198</v>
      </c>
      <c r="D1683" s="31">
        <v>3.41930645488033</v>
      </c>
      <c r="E1683" s="31" t="e">
        <f>COUNTIF(#REF!,"&lt;"&amp;C1683)/COUNTA(#REF!)</f>
        <v>#REF!</v>
      </c>
      <c r="F1683" s="31">
        <v>18.681877220673901</v>
      </c>
      <c r="G1683" s="31">
        <v>2.7714568381686502</v>
      </c>
      <c r="H1683" s="31">
        <v>0.210404145578273</v>
      </c>
      <c r="I1683" s="31">
        <v>2.4045989551697899</v>
      </c>
      <c r="J1683" s="31">
        <v>8.7500722366160986</v>
      </c>
      <c r="K1683" s="31">
        <v>30641.730782766801</v>
      </c>
      <c r="L1683" s="31">
        <v>7194.3749282273302</v>
      </c>
    </row>
    <row r="1684" spans="1:12" ht="14.25">
      <c r="A1684" s="33">
        <v>37251</v>
      </c>
      <c r="B1684" s="37">
        <v>1633.643</v>
      </c>
      <c r="C1684" s="31">
        <v>35.132756941832596</v>
      </c>
      <c r="D1684" s="31">
        <v>3.4688289782680402</v>
      </c>
      <c r="E1684" s="31" t="e">
        <f>COUNTIF(#REF!,"&lt;"&amp;C1684)/COUNTA(#REF!)</f>
        <v>#REF!</v>
      </c>
      <c r="F1684" s="31">
        <v>18.9522929112673</v>
      </c>
      <c r="G1684" s="31">
        <v>2.8117108673858202</v>
      </c>
      <c r="H1684" s="31">
        <v>0.21038680934607601</v>
      </c>
      <c r="I1684" s="31">
        <v>2.4040577348814001</v>
      </c>
      <c r="J1684" s="31">
        <v>8.7513209975573005</v>
      </c>
      <c r="K1684" s="31">
        <v>31089.878592601603</v>
      </c>
      <c r="L1684" s="31">
        <v>7294.5702990340505</v>
      </c>
    </row>
    <row r="1685" spans="1:12" ht="14.25">
      <c r="A1685" s="33">
        <v>37252</v>
      </c>
      <c r="B1685" s="37">
        <v>1627.923</v>
      </c>
      <c r="C1685" s="31">
        <v>35.025439075943297</v>
      </c>
      <c r="D1685" s="31">
        <v>3.4583767838688901</v>
      </c>
      <c r="E1685" s="31" t="e">
        <f>COUNTIF(#REF!,"&lt;"&amp;C1685)/COUNTA(#REF!)</f>
        <v>#REF!</v>
      </c>
      <c r="F1685" s="31">
        <v>18.917183292233702</v>
      </c>
      <c r="G1685" s="31">
        <v>2.80342713653239</v>
      </c>
      <c r="H1685" s="31">
        <v>0.210361818147448</v>
      </c>
      <c r="I1685" s="31">
        <v>2.4032418270702798</v>
      </c>
      <c r="J1685" s="31">
        <v>8.753252202001411</v>
      </c>
      <c r="K1685" s="31">
        <v>31003.552094791801</v>
      </c>
      <c r="L1685" s="31">
        <v>7271.6894725423999</v>
      </c>
    </row>
    <row r="1686" spans="1:12" ht="14.25">
      <c r="A1686" s="33">
        <v>37253</v>
      </c>
      <c r="B1686" s="37">
        <v>1639.4839999999999</v>
      </c>
      <c r="C1686" s="31">
        <v>35.280456061152201</v>
      </c>
      <c r="D1686" s="31">
        <v>3.48354051215424</v>
      </c>
      <c r="E1686" s="31" t="e">
        <f>COUNTIF(#REF!,"&lt;"&amp;C1686)/COUNTA(#REF!)</f>
        <v>#REF!</v>
      </c>
      <c r="F1686" s="31">
        <v>19.0412958260526</v>
      </c>
      <c r="G1686" s="31">
        <v>2.8238156924536399</v>
      </c>
      <c r="H1686" s="31">
        <v>0.21032455342791601</v>
      </c>
      <c r="I1686" s="31">
        <v>2.4028161027946302</v>
      </c>
      <c r="J1686" s="31">
        <v>8.753252202001411</v>
      </c>
      <c r="K1686" s="31">
        <v>31229.888121437201</v>
      </c>
      <c r="L1686" s="31">
        <v>7311.6132850464292</v>
      </c>
    </row>
    <row r="1687" spans="1:12" ht="14.25">
      <c r="A1687" s="33">
        <v>37256</v>
      </c>
      <c r="B1687" s="37">
        <v>1645.971</v>
      </c>
      <c r="C1687" s="31">
        <v>35.422677218375703</v>
      </c>
      <c r="D1687" s="31">
        <v>3.40833556954939</v>
      </c>
      <c r="E1687" s="31" t="e">
        <f>COUNTIF(#REF!,"&lt;"&amp;C1687)/COUNTA(#REF!)</f>
        <v>#REF!</v>
      </c>
      <c r="F1687" s="31">
        <v>19.1203981591526</v>
      </c>
      <c r="G1687" s="31">
        <v>2.8345875367360902</v>
      </c>
      <c r="H1687" s="31">
        <v>0.21032454773201401</v>
      </c>
      <c r="I1687" s="31">
        <v>2.4650075875732602</v>
      </c>
      <c r="J1687" s="31">
        <v>8.5324097496621896</v>
      </c>
      <c r="K1687" s="31">
        <v>31346.533552111803</v>
      </c>
      <c r="L1687" s="31">
        <v>7348.5992867115792</v>
      </c>
    </row>
    <row r="1688" spans="1:12" ht="14.25">
      <c r="A1688" s="33">
        <v>37260</v>
      </c>
      <c r="B1688" s="37">
        <v>1611.393</v>
      </c>
      <c r="C1688" s="31">
        <v>34.676776312048801</v>
      </c>
      <c r="D1688" s="31">
        <v>3.3383063530441901</v>
      </c>
      <c r="E1688" s="31" t="e">
        <f>COUNTIF(#REF!,"&lt;"&amp;C1688)/COUNTA(#REF!)</f>
        <v>#REF!</v>
      </c>
      <c r="F1688" s="31">
        <v>18.7217619844347</v>
      </c>
      <c r="G1688" s="31">
        <v>2.7763778780807402</v>
      </c>
      <c r="H1688" s="31">
        <v>0.21032454773201401</v>
      </c>
      <c r="I1688" s="31">
        <v>2.4650075875732602</v>
      </c>
      <c r="J1688" s="31">
        <v>8.5324097496621896</v>
      </c>
      <c r="K1688" s="31">
        <v>30704.868987166803</v>
      </c>
      <c r="L1688" s="31">
        <v>7205.5917580432297</v>
      </c>
    </row>
    <row r="1689" spans="1:12" ht="14.25">
      <c r="A1689" s="33">
        <v>37263</v>
      </c>
      <c r="B1689" s="37">
        <v>1596.76</v>
      </c>
      <c r="C1689" s="31">
        <v>34.380720973043097</v>
      </c>
      <c r="D1689" s="31">
        <v>3.3096963694689499</v>
      </c>
      <c r="E1689" s="31" t="e">
        <f>COUNTIF(#REF!,"&lt;"&amp;C1689)/COUNTA(#REF!)</f>
        <v>#REF!</v>
      </c>
      <c r="F1689" s="31">
        <v>18.541746077091201</v>
      </c>
      <c r="G1689" s="31">
        <v>2.7524871051867401</v>
      </c>
      <c r="H1689" s="31">
        <v>0.21032454773201401</v>
      </c>
      <c r="I1689" s="31">
        <v>2.4650075875732602</v>
      </c>
      <c r="J1689" s="31">
        <v>8.5324097496621896</v>
      </c>
      <c r="K1689" s="31">
        <v>30443.189321277998</v>
      </c>
      <c r="L1689" s="31">
        <v>7126.2754332915101</v>
      </c>
    </row>
    <row r="1690" spans="1:12" ht="14.25">
      <c r="A1690" s="33">
        <v>37264</v>
      </c>
      <c r="B1690" s="37">
        <v>1583.461</v>
      </c>
      <c r="C1690" s="31">
        <v>34.065994662908501</v>
      </c>
      <c r="D1690" s="31">
        <v>3.27957135012735</v>
      </c>
      <c r="E1690" s="31" t="e">
        <f>COUNTIF(#REF!,"&lt;"&amp;C1690)/COUNTA(#REF!)</f>
        <v>#REF!</v>
      </c>
      <c r="F1690" s="31">
        <v>18.368122516767301</v>
      </c>
      <c r="G1690" s="31">
        <v>2.7280391384338998</v>
      </c>
      <c r="H1690" s="31">
        <v>0.210333569173907</v>
      </c>
      <c r="I1690" s="31">
        <v>2.4651881353001501</v>
      </c>
      <c r="J1690" s="31">
        <v>8.5321507986366303</v>
      </c>
      <c r="K1690" s="31">
        <v>30173.184432539303</v>
      </c>
      <c r="L1690" s="31">
        <v>7074.6782295314097</v>
      </c>
    </row>
    <row r="1691" spans="1:12" ht="14.25">
      <c r="A1691" s="33">
        <v>37265</v>
      </c>
      <c r="B1691" s="37">
        <v>1561.3489999999999</v>
      </c>
      <c r="C1691" s="31">
        <v>33.582999829305898</v>
      </c>
      <c r="D1691" s="31">
        <v>3.2324732887047301</v>
      </c>
      <c r="E1691" s="31" t="e">
        <f>COUNTIF(#REF!,"&lt;"&amp;C1691)/COUNTA(#REF!)</f>
        <v>#REF!</v>
      </c>
      <c r="F1691" s="31">
        <v>18.085633263958702</v>
      </c>
      <c r="G1691" s="31">
        <v>2.6891412261533199</v>
      </c>
      <c r="H1691" s="31">
        <v>0.210333569173907</v>
      </c>
      <c r="I1691" s="31">
        <v>2.4651881353001501</v>
      </c>
      <c r="J1691" s="31">
        <v>8.5321507986366303</v>
      </c>
      <c r="K1691" s="31">
        <v>29739.898499782299</v>
      </c>
      <c r="L1691" s="31">
        <v>6964.7214693533797</v>
      </c>
    </row>
    <row r="1692" spans="1:12" ht="14.25">
      <c r="A1692" s="33">
        <v>37266</v>
      </c>
      <c r="B1692" s="37">
        <v>1576.4369999999999</v>
      </c>
      <c r="C1692" s="31">
        <v>33.936763581187499</v>
      </c>
      <c r="D1692" s="31">
        <v>3.2651807778278599</v>
      </c>
      <c r="E1692" s="31" t="e">
        <f>COUNTIF(#REF!,"&lt;"&amp;C1692)/COUNTA(#REF!)</f>
        <v>#REF!</v>
      </c>
      <c r="F1692" s="31">
        <v>18.2807198695027</v>
      </c>
      <c r="G1692" s="31">
        <v>2.7163708252327701</v>
      </c>
      <c r="H1692" s="31">
        <v>0.210333569173907</v>
      </c>
      <c r="I1692" s="31">
        <v>2.4651881353001501</v>
      </c>
      <c r="J1692" s="31">
        <v>8.5321507986366303</v>
      </c>
      <c r="K1692" s="31">
        <v>30041.076882559701</v>
      </c>
      <c r="L1692" s="31">
        <v>7033.7316514938602</v>
      </c>
    </row>
    <row r="1693" spans="1:12" ht="14.25">
      <c r="A1693" s="33">
        <v>37267</v>
      </c>
      <c r="B1693" s="37">
        <v>1535.59</v>
      </c>
      <c r="C1693" s="31">
        <v>33.162627555515201</v>
      </c>
      <c r="D1693" s="31">
        <v>3.1775732755760999</v>
      </c>
      <c r="E1693" s="31" t="e">
        <f>COUNTIF(#REF!,"&lt;"&amp;C1693)/COUNTA(#REF!)</f>
        <v>#REF!</v>
      </c>
      <c r="F1693" s="31">
        <v>17.9356976768137</v>
      </c>
      <c r="G1693" s="31">
        <v>2.6488207926029301</v>
      </c>
      <c r="H1693" s="31">
        <v>0.20912460775056399</v>
      </c>
      <c r="I1693" s="31">
        <v>2.4598494953793</v>
      </c>
      <c r="J1693" s="31">
        <v>8.50152044437651</v>
      </c>
      <c r="K1693" s="31">
        <v>29380.943331702299</v>
      </c>
      <c r="L1693" s="31">
        <v>6861.9793483975809</v>
      </c>
    </row>
    <row r="1694" spans="1:12" ht="14.25">
      <c r="A1694" s="33">
        <v>37270</v>
      </c>
      <c r="B1694" s="37">
        <v>1485.1079999999999</v>
      </c>
      <c r="C1694" s="31">
        <v>32.093412437237397</v>
      </c>
      <c r="D1694" s="31">
        <v>3.07497377272073</v>
      </c>
      <c r="E1694" s="31" t="e">
        <f>COUNTIF(#REF!,"&lt;"&amp;C1694)/COUNTA(#REF!)</f>
        <v>#REF!</v>
      </c>
      <c r="F1694" s="31">
        <v>17.330662701658898</v>
      </c>
      <c r="G1694" s="31">
        <v>2.5640162968812299</v>
      </c>
      <c r="H1694" s="31">
        <v>0.20912460775056399</v>
      </c>
      <c r="I1694" s="31">
        <v>2.4598494953793</v>
      </c>
      <c r="J1694" s="31">
        <v>8.50152044437651</v>
      </c>
      <c r="K1694" s="31">
        <v>28431.133078287101</v>
      </c>
      <c r="L1694" s="31">
        <v>6623.50361832007</v>
      </c>
    </row>
    <row r="1695" spans="1:12" ht="14.25">
      <c r="A1695" s="33">
        <v>37271</v>
      </c>
      <c r="B1695" s="37">
        <v>1459.653</v>
      </c>
      <c r="C1695" s="31">
        <v>31.559565678987301</v>
      </c>
      <c r="D1695" s="31">
        <v>3.0237461066734599</v>
      </c>
      <c r="E1695" s="31" t="e">
        <f>COUNTIF(#REF!,"&lt;"&amp;C1695)/COUNTA(#REF!)</f>
        <v>#REF!</v>
      </c>
      <c r="F1695" s="31">
        <v>17.0176806243668</v>
      </c>
      <c r="G1695" s="31">
        <v>2.52129784375862</v>
      </c>
      <c r="H1695" s="31">
        <v>0.209122104122936</v>
      </c>
      <c r="I1695" s="31">
        <v>2.4598494953793</v>
      </c>
      <c r="J1695" s="31">
        <v>8.5014186646687495</v>
      </c>
      <c r="K1695" s="31">
        <v>27957.044352410801</v>
      </c>
      <c r="L1695" s="31">
        <v>6506.0167665956496</v>
      </c>
    </row>
    <row r="1696" spans="1:12" ht="14.25">
      <c r="A1696" s="33">
        <v>37272</v>
      </c>
      <c r="B1696" s="37">
        <v>1479.6189999999999</v>
      </c>
      <c r="C1696" s="31">
        <v>32.035846775051802</v>
      </c>
      <c r="D1696" s="31">
        <v>3.0678308427753</v>
      </c>
      <c r="E1696" s="31" t="e">
        <f>COUNTIF(#REF!,"&lt;"&amp;C1696)/COUNTA(#REF!)</f>
        <v>#REF!</v>
      </c>
      <c r="F1696" s="31">
        <v>17.281639493812701</v>
      </c>
      <c r="G1696" s="31">
        <v>2.5581048695802799</v>
      </c>
      <c r="H1696" s="31">
        <v>0.209041356905146</v>
      </c>
      <c r="I1696" s="31">
        <v>2.4593662130545</v>
      </c>
      <c r="J1696" s="31">
        <v>8.4998059986161696</v>
      </c>
      <c r="K1696" s="31">
        <v>28371.222592903501</v>
      </c>
      <c r="L1696" s="31">
        <v>6593.1661280068802</v>
      </c>
    </row>
    <row r="1697" spans="1:12" ht="14.25">
      <c r="A1697" s="33">
        <v>37273</v>
      </c>
      <c r="B1697" s="37">
        <v>1419.519</v>
      </c>
      <c r="C1697" s="31">
        <v>30.763772369103702</v>
      </c>
      <c r="D1697" s="31">
        <v>2.9462068643280599</v>
      </c>
      <c r="E1697" s="31" t="e">
        <f>COUNTIF(#REF!,"&lt;"&amp;C1697)/COUNTA(#REF!)</f>
        <v>#REF!</v>
      </c>
      <c r="F1697" s="31">
        <v>16.553906458915101</v>
      </c>
      <c r="G1697" s="31">
        <v>2.4571427786922202</v>
      </c>
      <c r="H1697" s="31">
        <v>0.209041356905146</v>
      </c>
      <c r="I1697" s="31">
        <v>2.4593662130545</v>
      </c>
      <c r="J1697" s="31">
        <v>8.4998059986161696</v>
      </c>
      <c r="K1697" s="31">
        <v>27247.2463581253</v>
      </c>
      <c r="L1697" s="31">
        <v>6304.1056468856204</v>
      </c>
    </row>
    <row r="1698" spans="1:12" ht="14.25">
      <c r="A1698" s="33">
        <v>37274</v>
      </c>
      <c r="B1698" s="37">
        <v>1415.4380000000001</v>
      </c>
      <c r="C1698" s="31">
        <v>30.682675745974301</v>
      </c>
      <c r="D1698" s="31">
        <v>2.9348251979931002</v>
      </c>
      <c r="E1698" s="31" t="e">
        <f>COUNTIF(#REF!,"&lt;"&amp;C1698)/COUNTA(#REF!)</f>
        <v>#REF!</v>
      </c>
      <c r="F1698" s="31">
        <v>16.5082185900329</v>
      </c>
      <c r="G1698" s="31">
        <v>2.4478864982550501</v>
      </c>
      <c r="H1698" s="31">
        <v>0.209041356905146</v>
      </c>
      <c r="I1698" s="31">
        <v>2.4593662130545</v>
      </c>
      <c r="J1698" s="31">
        <v>8.4998059986161696</v>
      </c>
      <c r="K1698" s="31">
        <v>27137.907273022796</v>
      </c>
      <c r="L1698" s="31">
        <v>6278.6700533447201</v>
      </c>
    </row>
    <row r="1699" spans="1:12" ht="14.25">
      <c r="A1699" s="33">
        <v>37277</v>
      </c>
      <c r="B1699" s="37">
        <v>1366.9680000000001</v>
      </c>
      <c r="C1699" s="31">
        <v>29.648629977415499</v>
      </c>
      <c r="D1699" s="31">
        <v>2.8342448881567401</v>
      </c>
      <c r="E1699" s="31" t="e">
        <f>COUNTIF(#REF!,"&lt;"&amp;C1699)/COUNTA(#REF!)</f>
        <v>#REF!</v>
      </c>
      <c r="F1699" s="31">
        <v>15.944855222701401</v>
      </c>
      <c r="G1699" s="31">
        <v>2.3650314109034101</v>
      </c>
      <c r="H1699" s="31">
        <v>0.209041356905146</v>
      </c>
      <c r="I1699" s="31">
        <v>2.4593662130545</v>
      </c>
      <c r="J1699" s="31">
        <v>8.4998059986161696</v>
      </c>
      <c r="K1699" s="31">
        <v>26209.204468806402</v>
      </c>
      <c r="L1699" s="31">
        <v>6043.2951024050999</v>
      </c>
    </row>
    <row r="1700" spans="1:12" ht="14.25">
      <c r="A1700" s="33">
        <v>37278</v>
      </c>
      <c r="B1700" s="37">
        <v>1358.691</v>
      </c>
      <c r="C1700" s="31">
        <v>29.403817014000399</v>
      </c>
      <c r="D1700" s="31">
        <v>2.8080424028516799</v>
      </c>
      <c r="E1700" s="31" t="e">
        <f>COUNTIF(#REF!,"&lt;"&amp;C1700)/COUNTA(#REF!)</f>
        <v>#REF!</v>
      </c>
      <c r="F1700" s="31">
        <v>15.843648054040001</v>
      </c>
      <c r="G1700" s="31">
        <v>2.3441021643155802</v>
      </c>
      <c r="H1700" s="31">
        <v>0.209041356905146</v>
      </c>
      <c r="I1700" s="31">
        <v>2.4593662130545</v>
      </c>
      <c r="J1700" s="31">
        <v>8.4998059986161696</v>
      </c>
      <c r="K1700" s="31">
        <v>25966.450326956201</v>
      </c>
      <c r="L1700" s="31">
        <v>6018.9676271053004</v>
      </c>
    </row>
    <row r="1701" spans="1:12" ht="14.25">
      <c r="A1701" s="33">
        <v>37279</v>
      </c>
      <c r="B1701" s="37">
        <v>1444.9649999999999</v>
      </c>
      <c r="C1701" s="31">
        <v>31.245003259142798</v>
      </c>
      <c r="D1701" s="31">
        <v>2.9832514136788699</v>
      </c>
      <c r="E1701" s="31" t="e">
        <f>COUNTIF(#REF!,"&lt;"&amp;C1701)/COUNTA(#REF!)</f>
        <v>#REF!</v>
      </c>
      <c r="F1701" s="31">
        <v>16.8524315625436</v>
      </c>
      <c r="G1701" s="31">
        <v>2.4894398522497601</v>
      </c>
      <c r="H1701" s="31">
        <v>0.209041356905146</v>
      </c>
      <c r="I1701" s="31">
        <v>2.4593662130545</v>
      </c>
      <c r="J1701" s="31">
        <v>8.4998059986161696</v>
      </c>
      <c r="K1701" s="31">
        <v>27579.158159691098</v>
      </c>
      <c r="L1701" s="31">
        <v>6415.5803991832199</v>
      </c>
    </row>
    <row r="1702" spans="1:12" ht="14.25">
      <c r="A1702" s="33">
        <v>37280</v>
      </c>
      <c r="B1702" s="37">
        <v>1456.404</v>
      </c>
      <c r="C1702" s="31">
        <v>31.4894683190367</v>
      </c>
      <c r="D1702" s="31">
        <v>3.0077550291758199</v>
      </c>
      <c r="E1702" s="31" t="e">
        <f>COUNTIF(#REF!,"&lt;"&amp;C1702)/COUNTA(#REF!)</f>
        <v>#REF!</v>
      </c>
      <c r="F1702" s="31">
        <v>16.960307183336099</v>
      </c>
      <c r="G1702" s="31">
        <v>2.5085730702120199</v>
      </c>
      <c r="H1702" s="31">
        <v>0.209041356905146</v>
      </c>
      <c r="I1702" s="31">
        <v>2.4593662130545</v>
      </c>
      <c r="J1702" s="31">
        <v>8.4998059986161696</v>
      </c>
      <c r="K1702" s="31">
        <v>27802.756425634103</v>
      </c>
      <c r="L1702" s="31">
        <v>6458.0403668490599</v>
      </c>
    </row>
    <row r="1703" spans="1:12" ht="14.25">
      <c r="A1703" s="33">
        <v>37281</v>
      </c>
      <c r="B1703" s="37">
        <v>1451.4839999999999</v>
      </c>
      <c r="C1703" s="31">
        <v>31.311724703915399</v>
      </c>
      <c r="D1703" s="31">
        <v>2.9971502512246402</v>
      </c>
      <c r="E1703" s="31" t="e">
        <f>COUNTIF(#REF!,"&lt;"&amp;C1703)/COUNTA(#REF!)</f>
        <v>#REF!</v>
      </c>
      <c r="F1703" s="31">
        <v>16.918591689375699</v>
      </c>
      <c r="G1703" s="31">
        <v>2.4977903718035601</v>
      </c>
      <c r="H1703" s="31">
        <v>0.209393798070583</v>
      </c>
      <c r="I1703" s="31">
        <v>2.4593662130545</v>
      </c>
      <c r="J1703" s="31">
        <v>8.5141365673442291</v>
      </c>
      <c r="K1703" s="31">
        <v>27702.811216100097</v>
      </c>
      <c r="L1703" s="31">
        <v>6447.4176882930105</v>
      </c>
    </row>
    <row r="1704" spans="1:12" ht="14.25">
      <c r="A1704" s="33">
        <v>37284</v>
      </c>
      <c r="B1704" s="37">
        <v>1359.549</v>
      </c>
      <c r="C1704" s="31">
        <v>29.321671733998901</v>
      </c>
      <c r="D1704" s="31">
        <v>2.8094118871170499</v>
      </c>
      <c r="E1704" s="31" t="e">
        <f>COUNTIF(#REF!,"&lt;"&amp;C1704)/COUNTA(#REF!)</f>
        <v>#REF!</v>
      </c>
      <c r="F1704" s="31">
        <v>15.855005644851801</v>
      </c>
      <c r="G1704" s="31">
        <v>2.3411903660106499</v>
      </c>
      <c r="H1704" s="31">
        <v>0.20935680177261601</v>
      </c>
      <c r="I1704" s="31">
        <v>2.4593662130545</v>
      </c>
      <c r="J1704" s="31">
        <v>8.5126322652289197</v>
      </c>
      <c r="K1704" s="31">
        <v>25968.293108824702</v>
      </c>
      <c r="L1704" s="31">
        <v>6021.827120121</v>
      </c>
    </row>
    <row r="1705" spans="1:12" ht="14.25">
      <c r="A1705" s="33">
        <v>37285</v>
      </c>
      <c r="B1705" s="37">
        <v>1392.7750000000001</v>
      </c>
      <c r="C1705" s="31">
        <v>30.0307253525047</v>
      </c>
      <c r="D1705" s="31">
        <v>2.8770305586412102</v>
      </c>
      <c r="E1705" s="31" t="e">
        <f>COUNTIF(#REF!,"&lt;"&amp;C1705)/COUNTA(#REF!)</f>
        <v>#REF!</v>
      </c>
      <c r="F1705" s="31">
        <v>16.285936651595801</v>
      </c>
      <c r="G1705" s="31">
        <v>2.3971190064870802</v>
      </c>
      <c r="H1705" s="31">
        <v>0.20929347645214899</v>
      </c>
      <c r="I1705" s="31">
        <v>2.4593662130545</v>
      </c>
      <c r="J1705" s="31">
        <v>8.5100574018299309</v>
      </c>
      <c r="K1705" s="31">
        <v>26592.7292194375</v>
      </c>
      <c r="L1705" s="31">
        <v>6172.3758492949</v>
      </c>
    </row>
    <row r="1706" spans="1:12" ht="14.25">
      <c r="A1706" s="33">
        <v>37286</v>
      </c>
      <c r="B1706" s="37">
        <v>1396.605</v>
      </c>
      <c r="C1706" s="31">
        <v>30.099335034475899</v>
      </c>
      <c r="D1706" s="31">
        <v>2.8852231784332099</v>
      </c>
      <c r="E1706" s="31">
        <f>COUNTIF(C1:C1706,"&lt;"&amp;C1706)/COUNTA(C1:C1706)</f>
        <v>0.26905041031652988</v>
      </c>
      <c r="F1706" s="31">
        <v>16.464978130644202</v>
      </c>
      <c r="G1706" s="31">
        <v>2.4033453308407302</v>
      </c>
      <c r="H1706" s="31">
        <v>0.20929969039391</v>
      </c>
      <c r="I1706" s="31">
        <v>2.4593662130545</v>
      </c>
      <c r="J1706" s="31">
        <v>8.5103100661841804</v>
      </c>
      <c r="K1706" s="31">
        <v>26668.3561179307</v>
      </c>
      <c r="L1706" s="31">
        <v>6203.0663496264006</v>
      </c>
    </row>
    <row r="1707" spans="1:12" ht="14.25">
      <c r="A1707" s="33">
        <v>37287</v>
      </c>
      <c r="B1707" s="37">
        <v>1491.665</v>
      </c>
      <c r="C1707" s="31">
        <v>32.174688746456702</v>
      </c>
      <c r="D1707" s="31">
        <v>3.0837644731310001</v>
      </c>
      <c r="E1707" s="31">
        <f t="shared" ref="E1707:E1770" si="0">COUNTIF(C2:C1707,"&lt;"&amp;C1707)/COUNTA(C2:C1707)</f>
        <v>0.34466588511137164</v>
      </c>
      <c r="F1707" s="31">
        <v>17.6095920108265</v>
      </c>
      <c r="G1707" s="31">
        <v>2.5685772092822399</v>
      </c>
      <c r="H1707" s="31">
        <v>0.20932107007728901</v>
      </c>
      <c r="I1707" s="31">
        <v>2.45839351431299</v>
      </c>
      <c r="J1707" s="31">
        <v>8.5145469534719602</v>
      </c>
      <c r="K1707" s="31">
        <v>28509.541858567402</v>
      </c>
      <c r="L1707" s="31">
        <v>6644.1609961752101</v>
      </c>
    </row>
    <row r="1708" spans="1:12" ht="14.25">
      <c r="A1708" s="33">
        <v>37288</v>
      </c>
      <c r="B1708" s="37">
        <v>1485.77</v>
      </c>
      <c r="C1708" s="31">
        <v>32.043535527514699</v>
      </c>
      <c r="D1708" s="31">
        <v>3.0726231819341399</v>
      </c>
      <c r="E1708" s="31">
        <f t="shared" si="0"/>
        <v>0.33939038686987105</v>
      </c>
      <c r="F1708" s="31">
        <v>17.547321241979098</v>
      </c>
      <c r="G1708" s="31">
        <v>2.55942366058287</v>
      </c>
      <c r="H1708" s="31">
        <v>0.20930053897054901</v>
      </c>
      <c r="I1708" s="31">
        <v>2.45839351431299</v>
      </c>
      <c r="J1708" s="31">
        <v>8.5137118102526088</v>
      </c>
      <c r="K1708" s="31">
        <v>28406.298260690201</v>
      </c>
      <c r="L1708" s="31">
        <v>6629.8529098272093</v>
      </c>
    </row>
    <row r="1709" spans="1:12" ht="14.25">
      <c r="A1709" s="33">
        <v>37291</v>
      </c>
      <c r="B1709" s="37">
        <v>1511.327</v>
      </c>
      <c r="C1709" s="31">
        <v>32.617323219672301</v>
      </c>
      <c r="D1709" s="31">
        <v>3.1247776853298701</v>
      </c>
      <c r="E1709" s="31">
        <f t="shared" si="0"/>
        <v>0.358147713950762</v>
      </c>
      <c r="F1709" s="31">
        <v>17.863446181667801</v>
      </c>
      <c r="G1709" s="31">
        <v>2.6024657320937998</v>
      </c>
      <c r="H1709" s="31">
        <v>0.20926386831469099</v>
      </c>
      <c r="I1709" s="31">
        <v>2.45839351431299</v>
      </c>
      <c r="J1709" s="31">
        <v>8.5122201590728999</v>
      </c>
      <c r="K1709" s="31">
        <v>28888.415532291601</v>
      </c>
      <c r="L1709" s="31">
        <v>6746.6612251952702</v>
      </c>
    </row>
    <row r="1710" spans="1:12" ht="14.25">
      <c r="A1710" s="33">
        <v>37292</v>
      </c>
      <c r="B1710" s="37">
        <v>1518.28</v>
      </c>
      <c r="C1710" s="31">
        <v>32.783687366579599</v>
      </c>
      <c r="D1710" s="31">
        <v>3.1407147372458502</v>
      </c>
      <c r="E1710" s="31">
        <f t="shared" si="0"/>
        <v>0.36283704572098474</v>
      </c>
      <c r="F1710" s="31">
        <v>17.866220775327601</v>
      </c>
      <c r="G1710" s="31">
        <v>2.6144382867111098</v>
      </c>
      <c r="H1710" s="31">
        <v>0.20931697210776501</v>
      </c>
      <c r="I1710" s="31">
        <v>2.45791907256887</v>
      </c>
      <c r="J1710" s="31">
        <v>8.5160237553712008</v>
      </c>
      <c r="K1710" s="31">
        <v>29051.9146728593</v>
      </c>
      <c r="L1710" s="31">
        <v>6790.3581070620203</v>
      </c>
    </row>
    <row r="1711" spans="1:12" ht="14.25">
      <c r="A1711" s="33">
        <v>37293</v>
      </c>
      <c r="B1711" s="37">
        <v>1485.8019999999999</v>
      </c>
      <c r="C1711" s="31">
        <v>32.095834862624002</v>
      </c>
      <c r="D1711" s="31">
        <v>3.0751695006888098</v>
      </c>
      <c r="E1711" s="31">
        <f t="shared" si="0"/>
        <v>0.34114888628370454</v>
      </c>
      <c r="F1711" s="31">
        <v>17.4467502273069</v>
      </c>
      <c r="G1711" s="31">
        <v>2.55991317682042</v>
      </c>
      <c r="H1711" s="31">
        <v>0.20930422387957801</v>
      </c>
      <c r="I1711" s="31">
        <v>2.45791907256887</v>
      </c>
      <c r="J1711" s="31">
        <v>8.5155050959763798</v>
      </c>
      <c r="K1711" s="31">
        <v>28447.291704951098</v>
      </c>
      <c r="L1711" s="31">
        <v>6634.19658068423</v>
      </c>
    </row>
    <row r="1712" spans="1:12" ht="14.25">
      <c r="A1712" s="33">
        <v>37294</v>
      </c>
      <c r="B1712" s="37">
        <v>1515.394</v>
      </c>
      <c r="C1712" s="31">
        <v>32.740543105193098</v>
      </c>
      <c r="D1712" s="31">
        <v>3.1357437642561901</v>
      </c>
      <c r="E1712" s="31">
        <f t="shared" si="0"/>
        <v>0.36107854630715125</v>
      </c>
      <c r="F1712" s="31">
        <v>17.914548057643799</v>
      </c>
      <c r="G1712" s="31">
        <v>2.61201033631137</v>
      </c>
      <c r="H1712" s="31">
        <v>0.209110848934387</v>
      </c>
      <c r="I1712" s="31">
        <v>2.4560590502594501</v>
      </c>
      <c r="J1712" s="31">
        <v>8.5140806737646191</v>
      </c>
      <c r="K1712" s="31">
        <v>29076.070530578902</v>
      </c>
      <c r="L1712" s="31">
        <v>6782.5291582012405</v>
      </c>
    </row>
    <row r="1713" spans="1:12" ht="14.25">
      <c r="A1713" s="33">
        <v>37295</v>
      </c>
      <c r="B1713" s="37">
        <v>1506.615</v>
      </c>
      <c r="C1713" s="31">
        <v>32.5671167019051</v>
      </c>
      <c r="D1713" s="31">
        <v>3.1168432255673499</v>
      </c>
      <c r="E1713" s="31">
        <f t="shared" si="0"/>
        <v>0.35521688159437281</v>
      </c>
      <c r="F1713" s="31">
        <v>17.733332533190801</v>
      </c>
      <c r="G1713" s="31">
        <v>2.5942658294270999</v>
      </c>
      <c r="H1713" s="31">
        <v>0.20889412822570799</v>
      </c>
      <c r="I1713" s="31">
        <v>2.4557647237269702</v>
      </c>
      <c r="J1713" s="31">
        <v>8.5062761186943607</v>
      </c>
      <c r="K1713" s="31">
        <v>28901.5260143581</v>
      </c>
      <c r="L1713" s="31">
        <v>6751.4882137762906</v>
      </c>
    </row>
    <row r="1714" spans="1:12" ht="14.25">
      <c r="A1714" s="33">
        <v>37312</v>
      </c>
      <c r="B1714" s="37">
        <v>1530.2840000000001</v>
      </c>
      <c r="C1714" s="31">
        <v>33.0341507732577</v>
      </c>
      <c r="D1714" s="31">
        <v>3.16472770917761</v>
      </c>
      <c r="E1714" s="31">
        <f t="shared" si="0"/>
        <v>0.36928487690504103</v>
      </c>
      <c r="F1714" s="31">
        <v>18.083986124462601</v>
      </c>
      <c r="G1714" s="31">
        <v>2.6310377495009698</v>
      </c>
      <c r="H1714" s="31">
        <v>0.209441829022809</v>
      </c>
      <c r="I1714" s="31">
        <v>2.4557647237269702</v>
      </c>
      <c r="J1714" s="31">
        <v>8.5285787762661389</v>
      </c>
      <c r="K1714" s="31">
        <v>29347.299386005499</v>
      </c>
      <c r="L1714" s="31">
        <v>6869.1722018018299</v>
      </c>
    </row>
    <row r="1715" spans="1:12" ht="14.25">
      <c r="A1715" s="33">
        <v>37313</v>
      </c>
      <c r="B1715" s="37">
        <v>1531.43</v>
      </c>
      <c r="C1715" s="31">
        <v>33.147822779543503</v>
      </c>
      <c r="D1715" s="31">
        <v>3.1662920167666702</v>
      </c>
      <c r="E1715" s="31">
        <f t="shared" si="0"/>
        <v>0.37162954279015242</v>
      </c>
      <c r="F1715" s="31">
        <v>18.121442282680501</v>
      </c>
      <c r="G1715" s="31">
        <v>2.6323118878827501</v>
      </c>
      <c r="H1715" s="31">
        <v>0.20869169683434699</v>
      </c>
      <c r="I1715" s="31">
        <v>2.4557647237269702</v>
      </c>
      <c r="J1715" s="31">
        <v>8.4980330085378899</v>
      </c>
      <c r="K1715" s="31">
        <v>29363.793103655</v>
      </c>
      <c r="L1715" s="31">
        <v>6874.1474648461808</v>
      </c>
    </row>
    <row r="1716" spans="1:12" ht="14.25">
      <c r="A1716" s="33">
        <v>37314</v>
      </c>
      <c r="B1716" s="37">
        <v>1538.319</v>
      </c>
      <c r="C1716" s="31">
        <v>33.293810057987798</v>
      </c>
      <c r="D1716" s="31">
        <v>3.18045430020454</v>
      </c>
      <c r="E1716" s="31">
        <f t="shared" si="0"/>
        <v>0.37514654161781946</v>
      </c>
      <c r="F1716" s="31">
        <v>18.1379060389994</v>
      </c>
      <c r="G1716" s="31">
        <v>2.6435479833606501</v>
      </c>
      <c r="H1716" s="31">
        <v>0.20940139387437801</v>
      </c>
      <c r="I1716" s="31">
        <v>2.4557647237269702</v>
      </c>
      <c r="J1716" s="31">
        <v>8.5269322362682001</v>
      </c>
      <c r="K1716" s="31">
        <v>29493.963762352003</v>
      </c>
      <c r="L1716" s="31">
        <v>6899.7993934830301</v>
      </c>
    </row>
    <row r="1717" spans="1:12" ht="14.25">
      <c r="A1717" s="33">
        <v>37315</v>
      </c>
      <c r="B1717" s="37">
        <v>1524.701</v>
      </c>
      <c r="C1717" s="31">
        <v>32.995024369551501</v>
      </c>
      <c r="D1717" s="31">
        <v>3.1553928343105402</v>
      </c>
      <c r="E1717" s="31">
        <f t="shared" si="0"/>
        <v>0.36694021101992969</v>
      </c>
      <c r="F1717" s="31">
        <v>18.093198378841699</v>
      </c>
      <c r="G1717" s="31">
        <v>2.6226190107732399</v>
      </c>
      <c r="H1717" s="31">
        <v>0.20972368423410301</v>
      </c>
      <c r="I1717" s="31">
        <v>2.4552078408803002</v>
      </c>
      <c r="J1717" s="31">
        <v>8.5419930949270402</v>
      </c>
      <c r="K1717" s="31">
        <v>29269.2549744321</v>
      </c>
      <c r="L1717" s="31">
        <v>6843.9317236506395</v>
      </c>
    </row>
    <row r="1718" spans="1:12" ht="14.25">
      <c r="A1718" s="33">
        <v>37316</v>
      </c>
      <c r="B1718" s="37">
        <v>1502.54</v>
      </c>
      <c r="C1718" s="31">
        <v>32.558300061047497</v>
      </c>
      <c r="D1718" s="31">
        <v>3.1113418129506698</v>
      </c>
      <c r="E1718" s="31">
        <f t="shared" si="0"/>
        <v>0.35228604923798357</v>
      </c>
      <c r="F1718" s="31">
        <v>18.066708601007399</v>
      </c>
      <c r="G1718" s="31">
        <v>2.58890944694472</v>
      </c>
      <c r="H1718" s="31">
        <v>0.209561568206516</v>
      </c>
      <c r="I1718" s="31">
        <v>2.4546851217880801</v>
      </c>
      <c r="J1718" s="31">
        <v>8.5372077398613104</v>
      </c>
      <c r="K1718" s="31">
        <v>28858.337848295199</v>
      </c>
      <c r="L1718" s="31">
        <v>6752.3551683031701</v>
      </c>
    </row>
    <row r="1719" spans="1:12" ht="14.25">
      <c r="A1719" s="33">
        <v>37319</v>
      </c>
      <c r="B1719" s="37">
        <v>1526.8040000000001</v>
      </c>
      <c r="C1719" s="31">
        <v>33.073022706011997</v>
      </c>
      <c r="D1719" s="31">
        <v>3.1614375766271001</v>
      </c>
      <c r="E1719" s="31">
        <f t="shared" si="0"/>
        <v>0.36811254396248533</v>
      </c>
      <c r="F1719" s="31">
        <v>18.364861844263299</v>
      </c>
      <c r="G1719" s="31">
        <v>2.6296401042341402</v>
      </c>
      <c r="H1719" s="31">
        <v>0.20972728678358299</v>
      </c>
      <c r="I1719" s="31">
        <v>2.4542150214535399</v>
      </c>
      <c r="J1719" s="31">
        <v>8.5455954327656904</v>
      </c>
      <c r="K1719" s="31">
        <v>29326.683208253398</v>
      </c>
      <c r="L1719" s="31">
        <v>6874.7735810978202</v>
      </c>
    </row>
    <row r="1720" spans="1:12" ht="14.25">
      <c r="A1720" s="33">
        <v>37320</v>
      </c>
      <c r="B1720" s="37">
        <v>1560.079</v>
      </c>
      <c r="C1720" s="31">
        <v>33.865395949935198</v>
      </c>
      <c r="D1720" s="31">
        <v>3.2329764797128302</v>
      </c>
      <c r="E1720" s="31">
        <f t="shared" si="0"/>
        <v>0.39507620164126611</v>
      </c>
      <c r="F1720" s="31">
        <v>18.869593707147601</v>
      </c>
      <c r="G1720" s="31">
        <v>2.6880181547270099</v>
      </c>
      <c r="H1720" s="31">
        <v>0.210130878370061</v>
      </c>
      <c r="I1720" s="31">
        <v>2.4531707980217998</v>
      </c>
      <c r="J1720" s="31">
        <v>8.565684808391941</v>
      </c>
      <c r="K1720" s="31">
        <v>29989.452404900097</v>
      </c>
      <c r="L1720" s="31">
        <v>7052.6522275203506</v>
      </c>
    </row>
    <row r="1721" spans="1:12" ht="14.25">
      <c r="A1721" s="33">
        <v>37321</v>
      </c>
      <c r="B1721" s="37">
        <v>1569.2080000000001</v>
      </c>
      <c r="C1721" s="31">
        <v>34.025487782712801</v>
      </c>
      <c r="D1721" s="31">
        <v>3.2515682028116601</v>
      </c>
      <c r="E1721" s="31">
        <f t="shared" si="0"/>
        <v>0.39859320046893315</v>
      </c>
      <c r="F1721" s="31">
        <v>19.005163940941099</v>
      </c>
      <c r="G1721" s="31">
        <v>2.7023796860638098</v>
      </c>
      <c r="H1721" s="31">
        <v>0.210319014724068</v>
      </c>
      <c r="I1721" s="31">
        <v>2.4531707980217998</v>
      </c>
      <c r="J1721" s="31">
        <v>8.5733539178627698</v>
      </c>
      <c r="K1721" s="31">
        <v>30163.771128451601</v>
      </c>
      <c r="L1721" s="31">
        <v>7094.3608617700693</v>
      </c>
    </row>
    <row r="1722" spans="1:12" ht="14.25">
      <c r="A1722" s="33">
        <v>37322</v>
      </c>
      <c r="B1722" s="37">
        <v>1613.001</v>
      </c>
      <c r="C1722" s="31">
        <v>34.896479767872798</v>
      </c>
      <c r="D1722" s="31">
        <v>3.3413688326173001</v>
      </c>
      <c r="E1722" s="31">
        <f t="shared" si="0"/>
        <v>0.42379835873388044</v>
      </c>
      <c r="F1722" s="31">
        <v>19.372846747738599</v>
      </c>
      <c r="G1722" s="31">
        <v>2.7743821140319298</v>
      </c>
      <c r="H1722" s="31">
        <v>0.21071221693506101</v>
      </c>
      <c r="I1722" s="31">
        <v>2.4531707980217998</v>
      </c>
      <c r="J1722" s="31">
        <v>8.5893822437873499</v>
      </c>
      <c r="K1722" s="31">
        <v>30996.335130904001</v>
      </c>
      <c r="L1722" s="31">
        <v>7305.0369092152296</v>
      </c>
    </row>
    <row r="1723" spans="1:12" ht="14.25">
      <c r="A1723" s="33">
        <v>37323</v>
      </c>
      <c r="B1723" s="37">
        <v>1640.2560000000001</v>
      </c>
      <c r="C1723" s="31">
        <v>35.637584820849902</v>
      </c>
      <c r="D1723" s="31">
        <v>3.39738650467973</v>
      </c>
      <c r="E1723" s="31">
        <f t="shared" si="0"/>
        <v>0.44548651817116058</v>
      </c>
      <c r="F1723" s="31">
        <v>19.569861249902299</v>
      </c>
      <c r="G1723" s="31">
        <v>2.8211905011210798</v>
      </c>
      <c r="H1723" s="31">
        <v>0.20975507885525699</v>
      </c>
      <c r="I1723" s="31">
        <v>2.4531707980217998</v>
      </c>
      <c r="J1723" s="31">
        <v>8.5503658784948886</v>
      </c>
      <c r="K1723" s="31">
        <v>31518.6237661454</v>
      </c>
      <c r="L1723" s="31">
        <v>7426.4940380127791</v>
      </c>
    </row>
    <row r="1724" spans="1:12" ht="14.25">
      <c r="A1724" s="33">
        <v>37326</v>
      </c>
      <c r="B1724" s="37">
        <v>1664.0940000000001</v>
      </c>
      <c r="C1724" s="31">
        <v>36.483395306007402</v>
      </c>
      <c r="D1724" s="31">
        <v>3.4451927223614098</v>
      </c>
      <c r="E1724" s="31">
        <f t="shared" si="0"/>
        <v>0.48358733880422039</v>
      </c>
      <c r="F1724" s="31">
        <v>19.483675661828102</v>
      </c>
      <c r="G1724" s="31">
        <v>2.8642625366982699</v>
      </c>
      <c r="H1724" s="31">
        <v>0.20776733485929999</v>
      </c>
      <c r="I1724" s="31">
        <v>2.4531707980217998</v>
      </c>
      <c r="J1724" s="31">
        <v>8.4693383366066612</v>
      </c>
      <c r="K1724" s="31">
        <v>31965.330384018598</v>
      </c>
      <c r="L1724" s="31">
        <v>7553.4966549952405</v>
      </c>
    </row>
    <row r="1725" spans="1:12" ht="14.25">
      <c r="A1725" s="33">
        <v>37327</v>
      </c>
      <c r="B1725" s="37">
        <v>1643.692</v>
      </c>
      <c r="C1725" s="31">
        <v>36.069245805920197</v>
      </c>
      <c r="D1725" s="31">
        <v>3.4019001064620702</v>
      </c>
      <c r="E1725" s="31">
        <f t="shared" si="0"/>
        <v>0.46365767878077374</v>
      </c>
      <c r="F1725" s="31">
        <v>19.146709906241401</v>
      </c>
      <c r="G1725" s="31">
        <v>2.827545391014</v>
      </c>
      <c r="H1725" s="31">
        <v>0.207500860280948</v>
      </c>
      <c r="I1725" s="31">
        <v>2.4531707980217998</v>
      </c>
      <c r="J1725" s="31">
        <v>8.4584758814295995</v>
      </c>
      <c r="K1725" s="31">
        <v>31565.267810741097</v>
      </c>
      <c r="L1725" s="31">
        <v>7471.7829529701503</v>
      </c>
    </row>
    <row r="1726" spans="1:12" ht="14.25">
      <c r="A1726" s="33">
        <v>37328</v>
      </c>
      <c r="B1726" s="37">
        <v>1623.432</v>
      </c>
      <c r="C1726" s="31">
        <v>35.239869054888601</v>
      </c>
      <c r="D1726" s="31">
        <v>3.36084026512109</v>
      </c>
      <c r="E1726" s="31">
        <f t="shared" si="0"/>
        <v>0.43259085580304807</v>
      </c>
      <c r="F1726" s="31">
        <v>19.7034813632987</v>
      </c>
      <c r="G1726" s="31">
        <v>2.7844885179915502</v>
      </c>
      <c r="H1726" s="31">
        <v>0.20998985616301499</v>
      </c>
      <c r="I1726" s="31">
        <v>2.4531707980217998</v>
      </c>
      <c r="J1726" s="31">
        <v>8.559936239757441</v>
      </c>
      <c r="K1726" s="31">
        <v>31183.467598273997</v>
      </c>
      <c r="L1726" s="31">
        <v>7362.4607043060596</v>
      </c>
    </row>
    <row r="1727" spans="1:12" ht="14.25">
      <c r="A1727" s="33">
        <v>37329</v>
      </c>
      <c r="B1727" s="37">
        <v>1665.1510000000001</v>
      </c>
      <c r="C1727" s="31">
        <v>36.208198672983499</v>
      </c>
      <c r="D1727" s="31">
        <v>3.4468547000721101</v>
      </c>
      <c r="E1727" s="31">
        <f t="shared" si="0"/>
        <v>0.47069167643610788</v>
      </c>
      <c r="F1727" s="31">
        <v>20.097469383601599</v>
      </c>
      <c r="G1727" s="31">
        <v>2.8548183998551102</v>
      </c>
      <c r="H1727" s="31">
        <v>0.20951562006486699</v>
      </c>
      <c r="I1727" s="31">
        <v>2.4531707980217998</v>
      </c>
      <c r="J1727" s="31">
        <v>8.5406046832865101</v>
      </c>
      <c r="K1727" s="31">
        <v>31980.993675961898</v>
      </c>
      <c r="L1727" s="31">
        <v>7559.1739222610495</v>
      </c>
    </row>
    <row r="1728" spans="1:12" ht="14.25">
      <c r="A1728" s="33">
        <v>37330</v>
      </c>
      <c r="B1728" s="37">
        <v>1620.9760000000001</v>
      </c>
      <c r="C1728" s="31">
        <v>35.325534424424099</v>
      </c>
      <c r="D1728" s="31">
        <v>3.3563855606733499</v>
      </c>
      <c r="E1728" s="31">
        <f t="shared" si="0"/>
        <v>0.43317702227432592</v>
      </c>
      <c r="F1728" s="31">
        <v>19.685687201485301</v>
      </c>
      <c r="G1728" s="31">
        <v>2.7798266819899902</v>
      </c>
      <c r="H1728" s="31">
        <v>0.209443380024985</v>
      </c>
      <c r="I1728" s="31">
        <v>2.4531707980217998</v>
      </c>
      <c r="J1728" s="31">
        <v>8.5376599213506204</v>
      </c>
      <c r="K1728" s="31">
        <v>31140.370258678799</v>
      </c>
      <c r="L1728" s="31">
        <v>7347.1747802350301</v>
      </c>
    </row>
    <row r="1729" spans="1:12" ht="14.25">
      <c r="A1729" s="33">
        <v>37333</v>
      </c>
      <c r="B1729" s="37">
        <v>1623.884</v>
      </c>
      <c r="C1729" s="31">
        <v>35.365944148100901</v>
      </c>
      <c r="D1729" s="31">
        <v>3.36226330474791</v>
      </c>
      <c r="E1729" s="31">
        <f t="shared" si="0"/>
        <v>0.43317702227432592</v>
      </c>
      <c r="F1729" s="31">
        <v>19.8248094858019</v>
      </c>
      <c r="G1729" s="31">
        <v>2.7956236785812298</v>
      </c>
      <c r="H1729" s="31">
        <v>0.20913268656641701</v>
      </c>
      <c r="I1729" s="31">
        <v>2.4433214342432099</v>
      </c>
      <c r="J1729" s="31">
        <v>8.5593603704947405</v>
      </c>
      <c r="K1729" s="31">
        <v>31346.236441733301</v>
      </c>
      <c r="L1729" s="31">
        <v>7386.9959771910399</v>
      </c>
    </row>
    <row r="1730" spans="1:12" ht="14.25">
      <c r="A1730" s="33">
        <v>37334</v>
      </c>
      <c r="B1730" s="37">
        <v>1665.357</v>
      </c>
      <c r="C1730" s="31">
        <v>36.2020626760158</v>
      </c>
      <c r="D1730" s="31">
        <v>3.4458678920982901</v>
      </c>
      <c r="E1730" s="31">
        <f t="shared" si="0"/>
        <v>0.47010550996483003</v>
      </c>
      <c r="F1730" s="31">
        <v>20.243980993938099</v>
      </c>
      <c r="G1730" s="31">
        <v>2.8602437922703698</v>
      </c>
      <c r="H1730" s="31">
        <v>0.209168800878751</v>
      </c>
      <c r="I1730" s="31">
        <v>2.4433214342432099</v>
      </c>
      <c r="J1730" s="31">
        <v>8.5608384532319608</v>
      </c>
      <c r="K1730" s="31">
        <v>32122.677584509904</v>
      </c>
      <c r="L1730" s="31">
        <v>7580.1767647134402</v>
      </c>
    </row>
    <row r="1731" spans="1:12" ht="14.25">
      <c r="A1731" s="33">
        <v>37335</v>
      </c>
      <c r="B1731" s="37">
        <v>1682.51</v>
      </c>
      <c r="C1731" s="31">
        <v>36.651011524447398</v>
      </c>
      <c r="D1731" s="31">
        <v>3.4796612741409501</v>
      </c>
      <c r="E1731" s="31">
        <f t="shared" si="0"/>
        <v>0.49355216881594371</v>
      </c>
      <c r="F1731" s="31">
        <v>20.297933244257699</v>
      </c>
      <c r="G1731" s="31">
        <v>2.8895434665753301</v>
      </c>
      <c r="H1731" s="31">
        <v>0.20884941739757501</v>
      </c>
      <c r="I1731" s="31">
        <v>2.4433214342432099</v>
      </c>
      <c r="J1731" s="31">
        <v>8.5477667600564295</v>
      </c>
      <c r="K1731" s="31">
        <v>32439.241881286402</v>
      </c>
      <c r="L1731" s="31">
        <v>7665.76673100058</v>
      </c>
    </row>
    <row r="1732" spans="1:12" ht="14.25">
      <c r="A1732" s="33">
        <v>37336</v>
      </c>
      <c r="B1732" s="37">
        <v>1685.0170000000001</v>
      </c>
      <c r="C1732" s="31">
        <v>36.845681530113502</v>
      </c>
      <c r="D1732" s="31">
        <v>3.4851359038326901</v>
      </c>
      <c r="E1732" s="31">
        <f t="shared" si="0"/>
        <v>0.50293083235638925</v>
      </c>
      <c r="F1732" s="31">
        <v>20.081253583730899</v>
      </c>
      <c r="G1732" s="31">
        <v>2.8882098670288801</v>
      </c>
      <c r="H1732" s="31">
        <v>0.20828177984501101</v>
      </c>
      <c r="I1732" s="31">
        <v>2.4433214342432099</v>
      </c>
      <c r="J1732" s="31">
        <v>8.5245345506300296</v>
      </c>
      <c r="K1732" s="31">
        <v>32489.927986483901</v>
      </c>
      <c r="L1732" s="31">
        <v>7674.2400856657605</v>
      </c>
    </row>
    <row r="1733" spans="1:12" ht="14.25">
      <c r="A1733" s="33">
        <v>37337</v>
      </c>
      <c r="B1733" s="37">
        <v>1669.694</v>
      </c>
      <c r="C1733" s="31">
        <v>36.591059434194499</v>
      </c>
      <c r="D1733" s="31">
        <v>3.4541620680444498</v>
      </c>
      <c r="E1733" s="31">
        <f t="shared" si="0"/>
        <v>0.48769050410316528</v>
      </c>
      <c r="F1733" s="31">
        <v>20.0174923947704</v>
      </c>
      <c r="G1733" s="31">
        <v>2.8599724617196198</v>
      </c>
      <c r="H1733" s="31">
        <v>0.20777817906641799</v>
      </c>
      <c r="I1733" s="31">
        <v>2.4433214342432099</v>
      </c>
      <c r="J1733" s="31">
        <v>8.5039232314832809</v>
      </c>
      <c r="K1733" s="31">
        <v>32200.795057448198</v>
      </c>
      <c r="L1733" s="31">
        <v>7605.1015131721306</v>
      </c>
    </row>
    <row r="1734" spans="1:12" ht="14.25">
      <c r="A1734" s="33">
        <v>37340</v>
      </c>
      <c r="B1734" s="37">
        <v>1675.289</v>
      </c>
      <c r="C1734" s="31">
        <v>36.768127733224198</v>
      </c>
      <c r="D1734" s="31">
        <v>3.46427940582767</v>
      </c>
      <c r="E1734" s="31">
        <f t="shared" si="0"/>
        <v>0.49941383352872215</v>
      </c>
      <c r="F1734" s="31">
        <v>20.1874241468206</v>
      </c>
      <c r="G1734" s="31">
        <v>2.86914384627317</v>
      </c>
      <c r="H1734" s="31">
        <v>0.20733423523401201</v>
      </c>
      <c r="I1734" s="31">
        <v>2.4433214342432099</v>
      </c>
      <c r="J1734" s="31">
        <v>8.4857535454900912</v>
      </c>
      <c r="K1734" s="31">
        <v>32295.6035136748</v>
      </c>
      <c r="L1734" s="31">
        <v>7648.9764269759207</v>
      </c>
    </row>
    <row r="1735" spans="1:12" ht="14.25">
      <c r="A1735" s="33">
        <v>37341</v>
      </c>
      <c r="B1735" s="37">
        <v>1649.4839999999999</v>
      </c>
      <c r="C1735" s="31">
        <v>36.240012335160401</v>
      </c>
      <c r="D1735" s="31">
        <v>3.4117032971600398</v>
      </c>
      <c r="E1735" s="31">
        <f t="shared" si="0"/>
        <v>0.47186400937866352</v>
      </c>
      <c r="F1735" s="31">
        <v>19.578263060159198</v>
      </c>
      <c r="G1735" s="31">
        <v>2.8194288777293899</v>
      </c>
      <c r="H1735" s="31">
        <v>0.20695229514381799</v>
      </c>
      <c r="I1735" s="31">
        <v>2.4431990837533499</v>
      </c>
      <c r="J1735" s="31">
        <v>8.4705457086979692</v>
      </c>
      <c r="K1735" s="31">
        <v>31808.2642363413</v>
      </c>
      <c r="L1735" s="31">
        <v>7528.5662873678893</v>
      </c>
    </row>
    <row r="1736" spans="1:12" ht="14.25">
      <c r="A1736" s="33">
        <v>37342</v>
      </c>
      <c r="B1736" s="37">
        <v>1654.231</v>
      </c>
      <c r="C1736" s="31">
        <v>36.426610906112799</v>
      </c>
      <c r="D1736" s="31">
        <v>3.4218767421469001</v>
      </c>
      <c r="E1736" s="31">
        <f t="shared" si="0"/>
        <v>0.4783118405627198</v>
      </c>
      <c r="F1736" s="31">
        <v>19.675174008320599</v>
      </c>
      <c r="G1736" s="31">
        <v>2.82559674209703</v>
      </c>
      <c r="H1736" s="31">
        <v>0.20644753483140299</v>
      </c>
      <c r="I1736" s="31">
        <v>2.4429104254354002</v>
      </c>
      <c r="J1736" s="31">
        <v>8.4508843501540998</v>
      </c>
      <c r="K1736" s="31">
        <v>31902.062029441298</v>
      </c>
      <c r="L1736" s="31">
        <v>7551.4975722855197</v>
      </c>
    </row>
    <row r="1737" spans="1:12" ht="14.25">
      <c r="A1737" s="33">
        <v>37343</v>
      </c>
      <c r="B1737" s="37">
        <v>1650.673</v>
      </c>
      <c r="C1737" s="31">
        <v>36.530151563704798</v>
      </c>
      <c r="D1737" s="31">
        <v>3.4189727907596499</v>
      </c>
      <c r="E1737" s="31">
        <f t="shared" si="0"/>
        <v>0.48358733880422039</v>
      </c>
      <c r="F1737" s="31">
        <v>19.180462578643901</v>
      </c>
      <c r="G1737" s="31">
        <v>2.8200555879215599</v>
      </c>
      <c r="H1737" s="31">
        <v>0.205507681069793</v>
      </c>
      <c r="I1737" s="31">
        <v>2.4419009237068598</v>
      </c>
      <c r="J1737" s="31">
        <v>8.4158894029913203</v>
      </c>
      <c r="K1737" s="31">
        <v>31879.4908812342</v>
      </c>
      <c r="L1737" s="31">
        <v>7551.1181685128504</v>
      </c>
    </row>
    <row r="1738" spans="1:12" ht="14.25">
      <c r="A1738" s="33">
        <v>37344</v>
      </c>
      <c r="B1738" s="37">
        <v>1603.905</v>
      </c>
      <c r="C1738" s="31">
        <v>35.570237575807703</v>
      </c>
      <c r="D1738" s="31">
        <v>3.3306970124167399</v>
      </c>
      <c r="E1738" s="31">
        <f t="shared" si="0"/>
        <v>0.43786635404454866</v>
      </c>
      <c r="F1738" s="31">
        <v>18.4598305599017</v>
      </c>
      <c r="G1738" s="31">
        <v>2.73834734952408</v>
      </c>
      <c r="H1738" s="31">
        <v>0.20548736231113199</v>
      </c>
      <c r="I1738" s="31">
        <v>2.4370078241412001</v>
      </c>
      <c r="J1738" s="31">
        <v>8.4319533271726499</v>
      </c>
      <c r="K1738" s="31">
        <v>31110.9119630243</v>
      </c>
      <c r="L1738" s="31">
        <v>7349.2454550573302</v>
      </c>
    </row>
    <row r="1739" spans="1:12" ht="14.25">
      <c r="A1739" s="33">
        <v>37347</v>
      </c>
      <c r="B1739" s="37">
        <v>1608.51</v>
      </c>
      <c r="C1739" s="31">
        <v>35.756001408078298</v>
      </c>
      <c r="D1739" s="31">
        <v>3.3394963863668399</v>
      </c>
      <c r="E1739" s="31">
        <f t="shared" si="0"/>
        <v>0.44431418522860494</v>
      </c>
      <c r="F1739" s="31">
        <v>18.5123932316801</v>
      </c>
      <c r="G1739" s="31">
        <v>2.73702077218773</v>
      </c>
      <c r="H1739" s="31">
        <v>0.20507665808492201</v>
      </c>
      <c r="I1739" s="31">
        <v>2.43759347451482</v>
      </c>
      <c r="J1739" s="31">
        <v>8.4130787282215191</v>
      </c>
      <c r="K1739" s="31">
        <v>31199.776521440999</v>
      </c>
      <c r="L1739" s="31">
        <v>7374.2253174588595</v>
      </c>
    </row>
    <row r="1740" spans="1:12" ht="14.25">
      <c r="A1740" s="33">
        <v>37348</v>
      </c>
      <c r="B1740" s="37">
        <v>1582.883</v>
      </c>
      <c r="C1740" s="31">
        <v>37.528083344841903</v>
      </c>
      <c r="D1740" s="31">
        <v>3.2870376427038401</v>
      </c>
      <c r="E1740" s="31">
        <f t="shared" si="0"/>
        <v>0.55041031652989447</v>
      </c>
      <c r="F1740" s="31">
        <v>20.878753039348101</v>
      </c>
      <c r="G1740" s="31">
        <v>2.77080607541156</v>
      </c>
      <c r="H1740" s="31">
        <v>0.19214284866286199</v>
      </c>
      <c r="I1740" s="31">
        <v>2.43759347451482</v>
      </c>
      <c r="J1740" s="31">
        <v>7.8824812534053299</v>
      </c>
      <c r="K1740" s="31">
        <v>30709.278439210299</v>
      </c>
      <c r="L1740" s="31">
        <v>7749.4721488692103</v>
      </c>
    </row>
    <row r="1741" spans="1:12" ht="14.25">
      <c r="A1741" s="33">
        <v>37349</v>
      </c>
      <c r="B1741" s="37">
        <v>1594.508</v>
      </c>
      <c r="C1741" s="31">
        <v>37.836650900956499</v>
      </c>
      <c r="D1741" s="31">
        <v>3.3117387641622402</v>
      </c>
      <c r="E1741" s="31">
        <f t="shared" si="0"/>
        <v>0.56740914419695199</v>
      </c>
      <c r="F1741" s="31">
        <v>21.243275757149998</v>
      </c>
      <c r="G1741" s="31">
        <v>2.7927181225095801</v>
      </c>
      <c r="H1741" s="31">
        <v>0.19172011728184701</v>
      </c>
      <c r="I1741" s="31">
        <v>2.43759347451482</v>
      </c>
      <c r="J1741" s="31">
        <v>7.8651390925636901</v>
      </c>
      <c r="K1741" s="31">
        <v>30940.174127911698</v>
      </c>
      <c r="L1741" s="31">
        <v>7788.6721314889</v>
      </c>
    </row>
    <row r="1742" spans="1:12" ht="14.25">
      <c r="A1742" s="33">
        <v>37350</v>
      </c>
      <c r="B1742" s="37">
        <v>1641.6990000000001</v>
      </c>
      <c r="C1742" s="31">
        <v>38.9331000949349</v>
      </c>
      <c r="D1742" s="31">
        <v>3.4084459842561401</v>
      </c>
      <c r="E1742" s="31">
        <f t="shared" si="0"/>
        <v>0.62895662368112548</v>
      </c>
      <c r="F1742" s="31">
        <v>21.773248882972499</v>
      </c>
      <c r="G1742" s="31">
        <v>2.86986833690804</v>
      </c>
      <c r="H1742" s="31">
        <v>0.19174539055558801</v>
      </c>
      <c r="I1742" s="31">
        <v>2.43759347451482</v>
      </c>
      <c r="J1742" s="31">
        <v>7.8661759050595306</v>
      </c>
      <c r="K1742" s="31">
        <v>31842.820437102899</v>
      </c>
      <c r="L1742" s="31">
        <v>8007.8740997410805</v>
      </c>
    </row>
    <row r="1743" spans="1:12" ht="14.25">
      <c r="A1743" s="33">
        <v>37351</v>
      </c>
      <c r="B1743" s="37">
        <v>1634.643</v>
      </c>
      <c r="C1743" s="31">
        <v>38.852471435144601</v>
      </c>
      <c r="D1743" s="31">
        <v>3.3943206890129201</v>
      </c>
      <c r="E1743" s="31">
        <f t="shared" si="0"/>
        <v>0.62368112543962484</v>
      </c>
      <c r="F1743" s="31">
        <v>21.885440038917199</v>
      </c>
      <c r="G1743" s="31">
        <v>2.8595824887661601</v>
      </c>
      <c r="H1743" s="31">
        <v>0.19130042400894101</v>
      </c>
      <c r="I1743" s="31">
        <v>2.43759347451482</v>
      </c>
      <c r="J1743" s="31">
        <v>7.8479215672751899</v>
      </c>
      <c r="K1743" s="31">
        <v>31710.289164992701</v>
      </c>
      <c r="L1743" s="31">
        <v>7969.4339593865907</v>
      </c>
    </row>
    <row r="1744" spans="1:12" ht="14.25">
      <c r="A1744" s="33">
        <v>37354</v>
      </c>
      <c r="B1744" s="37">
        <v>1640.65</v>
      </c>
      <c r="C1744" s="31">
        <v>39.0921662522369</v>
      </c>
      <c r="D1744" s="31">
        <v>3.4068760936199598</v>
      </c>
      <c r="E1744" s="31">
        <f t="shared" si="0"/>
        <v>0.63423212192262601</v>
      </c>
      <c r="F1744" s="31">
        <v>22.062496749419601</v>
      </c>
      <c r="G1744" s="31">
        <v>2.8648590413931001</v>
      </c>
      <c r="H1744" s="31">
        <v>0.19009110671746299</v>
      </c>
      <c r="I1744" s="31">
        <v>2.43759347451482</v>
      </c>
      <c r="J1744" s="31">
        <v>7.7983104527016902</v>
      </c>
      <c r="K1744" s="31">
        <v>31827.097489049102</v>
      </c>
      <c r="L1744" s="31">
        <v>8002.49734830322</v>
      </c>
    </row>
    <row r="1745" spans="1:12" ht="14.25">
      <c r="A1745" s="33">
        <v>37355</v>
      </c>
      <c r="B1745" s="37">
        <v>1667.5219999999999</v>
      </c>
      <c r="C1745" s="31">
        <v>39.975975810072597</v>
      </c>
      <c r="D1745" s="31">
        <v>3.5067577061568498</v>
      </c>
      <c r="E1745" s="31">
        <f t="shared" si="0"/>
        <v>0.6799531066822978</v>
      </c>
      <c r="F1745" s="31">
        <v>22.5703427172459</v>
      </c>
      <c r="G1745" s="31">
        <v>2.9395373059758501</v>
      </c>
      <c r="H1745" s="31">
        <v>0.19181235081748099</v>
      </c>
      <c r="I1745" s="31">
        <v>2.4148610521529399</v>
      </c>
      <c r="J1745" s="31">
        <v>7.9429974095806699</v>
      </c>
      <c r="K1745" s="31">
        <v>32938.316141167699</v>
      </c>
      <c r="L1745" s="31">
        <v>8215.4746932670805</v>
      </c>
    </row>
    <row r="1746" spans="1:12" ht="14.25">
      <c r="A1746" s="33">
        <v>37356</v>
      </c>
      <c r="B1746" s="37">
        <v>1677.6579999999999</v>
      </c>
      <c r="C1746" s="31">
        <v>40.314701335446102</v>
      </c>
      <c r="D1746" s="31">
        <v>3.5268492301538998</v>
      </c>
      <c r="E1746" s="31">
        <f t="shared" si="0"/>
        <v>0.69460726846424381</v>
      </c>
      <c r="F1746" s="31">
        <v>22.895490000169499</v>
      </c>
      <c r="G1746" s="31">
        <v>2.9532384080297001</v>
      </c>
      <c r="H1746" s="31">
        <v>0.19079232774827101</v>
      </c>
      <c r="I1746" s="31">
        <v>2.4148610521529399</v>
      </c>
      <c r="J1746" s="31">
        <v>7.9007579992303203</v>
      </c>
      <c r="K1746" s="31">
        <v>33127.557191929001</v>
      </c>
      <c r="L1746" s="31">
        <v>8271.4654795194601</v>
      </c>
    </row>
    <row r="1747" spans="1:12" ht="14.25">
      <c r="A1747" s="33">
        <v>37357</v>
      </c>
      <c r="B1747" s="37">
        <v>1649.53</v>
      </c>
      <c r="C1747" s="31">
        <v>39.659968347711001</v>
      </c>
      <c r="D1747" s="31">
        <v>3.46822138046329</v>
      </c>
      <c r="E1747" s="31">
        <f t="shared" si="0"/>
        <v>0.65826494724501761</v>
      </c>
      <c r="F1747" s="31">
        <v>22.466274647025699</v>
      </c>
      <c r="G1747" s="31">
        <v>2.8986870029754699</v>
      </c>
      <c r="H1747" s="31">
        <v>0.190677347123059</v>
      </c>
      <c r="I1747" s="31">
        <v>2.4145820473977602</v>
      </c>
      <c r="J1747" s="31">
        <v>7.8969090045441002</v>
      </c>
      <c r="K1747" s="31">
        <v>32577.036817559398</v>
      </c>
      <c r="L1747" s="31">
        <v>8140.0840945058999</v>
      </c>
    </row>
    <row r="1748" spans="1:12" ht="14.25">
      <c r="A1748" s="33">
        <v>37358</v>
      </c>
      <c r="B1748" s="37">
        <v>1658.979</v>
      </c>
      <c r="C1748" s="31">
        <v>40.0422041642152</v>
      </c>
      <c r="D1748" s="31">
        <v>3.4900895394357501</v>
      </c>
      <c r="E1748" s="31">
        <f t="shared" si="0"/>
        <v>0.6811254396248535</v>
      </c>
      <c r="F1748" s="31">
        <v>22.7624340094358</v>
      </c>
      <c r="G1748" s="31">
        <v>2.91835522949486</v>
      </c>
      <c r="H1748" s="31">
        <v>0.19214061949625699</v>
      </c>
      <c r="I1748" s="31">
        <v>2.4140079270663399</v>
      </c>
      <c r="J1748" s="31">
        <v>7.9594030053480109</v>
      </c>
      <c r="K1748" s="31">
        <v>32791.793711077502</v>
      </c>
      <c r="L1748" s="31">
        <v>8181.0801226288095</v>
      </c>
    </row>
    <row r="1749" spans="1:12" ht="14.25">
      <c r="A1749" s="33">
        <v>37361</v>
      </c>
      <c r="B1749" s="37">
        <v>1649.5</v>
      </c>
      <c r="C1749" s="31">
        <v>39.963090231830897</v>
      </c>
      <c r="D1749" s="31">
        <v>3.4659411985747099</v>
      </c>
      <c r="E1749" s="31">
        <f t="shared" si="0"/>
        <v>0.67702227432590856</v>
      </c>
      <c r="F1749" s="31">
        <v>22.538346458919602</v>
      </c>
      <c r="G1749" s="31">
        <v>2.9017193241178001</v>
      </c>
      <c r="H1749" s="31">
        <v>0.19038225933210201</v>
      </c>
      <c r="I1749" s="31">
        <v>2.41249355024335</v>
      </c>
      <c r="J1749" s="31">
        <v>7.8915137125609203</v>
      </c>
      <c r="K1749" s="31">
        <v>32564.825556718901</v>
      </c>
      <c r="L1749" s="31">
        <v>8134.8382310720499</v>
      </c>
    </row>
    <row r="1750" spans="1:12" ht="14.25">
      <c r="A1750" s="33">
        <v>37362</v>
      </c>
      <c r="B1750" s="37">
        <v>1640.2850000000001</v>
      </c>
      <c r="C1750" s="31">
        <v>39.893007419019597</v>
      </c>
      <c r="D1750" s="31">
        <v>3.44428250676749</v>
      </c>
      <c r="E1750" s="31">
        <f t="shared" si="0"/>
        <v>0.67233294255568576</v>
      </c>
      <c r="F1750" s="31">
        <v>21.8473518437373</v>
      </c>
      <c r="G1750" s="31">
        <v>2.8881421304652402</v>
      </c>
      <c r="H1750" s="31">
        <v>0.188581800860152</v>
      </c>
      <c r="I1750" s="31">
        <v>2.4119996550201699</v>
      </c>
      <c r="J1750" s="31">
        <v>7.8184837409761201</v>
      </c>
      <c r="K1750" s="31">
        <v>32361.5389959354</v>
      </c>
      <c r="L1750" s="31">
        <v>8103.61518880739</v>
      </c>
    </row>
    <row r="1751" spans="1:12" ht="14.25">
      <c r="A1751" s="33">
        <v>37363</v>
      </c>
      <c r="B1751" s="37">
        <v>1644.395</v>
      </c>
      <c r="C1751" s="31">
        <v>40.203013081436197</v>
      </c>
      <c r="D1751" s="31">
        <v>3.4542472944128799</v>
      </c>
      <c r="E1751" s="31">
        <f t="shared" si="0"/>
        <v>0.68933177022274328</v>
      </c>
      <c r="F1751" s="31">
        <v>21.669551210288699</v>
      </c>
      <c r="G1751" s="31">
        <v>2.8948084191142902</v>
      </c>
      <c r="H1751" s="31">
        <v>0.18706040331277499</v>
      </c>
      <c r="I1751" s="31">
        <v>2.4119996550201699</v>
      </c>
      <c r="J1751" s="31">
        <v>7.7554075483983009</v>
      </c>
      <c r="K1751" s="31">
        <v>32455.262386651098</v>
      </c>
      <c r="L1751" s="31">
        <v>8119.00171084866</v>
      </c>
    </row>
    <row r="1752" spans="1:12" ht="14.25">
      <c r="A1752" s="33">
        <v>37364</v>
      </c>
      <c r="B1752" s="37">
        <v>1628.1369999999999</v>
      </c>
      <c r="C1752" s="31">
        <v>39.876624311908103</v>
      </c>
      <c r="D1752" s="31">
        <v>3.4207278779166899</v>
      </c>
      <c r="E1752" s="31">
        <f t="shared" si="0"/>
        <v>0.67116060961313018</v>
      </c>
      <c r="F1752" s="31">
        <v>21.566502683151899</v>
      </c>
      <c r="G1752" s="31">
        <v>2.8648944694438798</v>
      </c>
      <c r="H1752" s="31">
        <v>0.187096412634223</v>
      </c>
      <c r="I1752" s="31">
        <v>2.4106899287740302</v>
      </c>
      <c r="J1752" s="31">
        <v>7.7611147912901401</v>
      </c>
      <c r="K1752" s="31">
        <v>32152.1979381243</v>
      </c>
      <c r="L1752" s="31">
        <v>8040.3485858008498</v>
      </c>
    </row>
    <row r="1753" spans="1:12" ht="14.25">
      <c r="A1753" s="33">
        <v>37365</v>
      </c>
      <c r="B1753" s="37">
        <v>1635.172</v>
      </c>
      <c r="C1753" s="31">
        <v>40.2214328301338</v>
      </c>
      <c r="D1753" s="31">
        <v>3.43675370407386</v>
      </c>
      <c r="E1753" s="31">
        <f t="shared" si="0"/>
        <v>0.68991793669402113</v>
      </c>
      <c r="F1753" s="31">
        <v>21.703753116839</v>
      </c>
      <c r="G1753" s="31">
        <v>2.8786402644382001</v>
      </c>
      <c r="H1753" s="31">
        <v>0.18477020402038799</v>
      </c>
      <c r="I1753" s="31">
        <v>2.4106899287740302</v>
      </c>
      <c r="J1753" s="31">
        <v>7.6646192367989103</v>
      </c>
      <c r="K1753" s="31">
        <v>32302.926004783199</v>
      </c>
      <c r="L1753" s="31">
        <v>8081.8514798686801</v>
      </c>
    </row>
    <row r="1754" spans="1:12" ht="14.25">
      <c r="A1754" s="33">
        <v>37368</v>
      </c>
      <c r="B1754" s="37">
        <v>1627.48</v>
      </c>
      <c r="C1754" s="31">
        <v>40.324908917667301</v>
      </c>
      <c r="D1754" s="31">
        <v>3.4208365098119802</v>
      </c>
      <c r="E1754" s="31">
        <f t="shared" si="0"/>
        <v>0.69460726846424381</v>
      </c>
      <c r="F1754" s="31">
        <v>21.810057630161999</v>
      </c>
      <c r="G1754" s="31">
        <v>2.87353335981078</v>
      </c>
      <c r="H1754" s="31">
        <v>0.18515980154606801</v>
      </c>
      <c r="I1754" s="31">
        <v>2.4106899287740302</v>
      </c>
      <c r="J1754" s="31">
        <v>7.6807804826327191</v>
      </c>
      <c r="K1754" s="31">
        <v>32152.637422705498</v>
      </c>
      <c r="L1754" s="31">
        <v>8036.6016840740294</v>
      </c>
    </row>
    <row r="1755" spans="1:12" ht="14.25">
      <c r="A1755" s="33">
        <v>37369</v>
      </c>
      <c r="B1755" s="37">
        <v>1624.546</v>
      </c>
      <c r="C1755" s="31">
        <v>40.277111914764497</v>
      </c>
      <c r="D1755" s="31">
        <v>3.4169332044237501</v>
      </c>
      <c r="E1755" s="31">
        <f t="shared" si="0"/>
        <v>0.69109026963657683</v>
      </c>
      <c r="F1755" s="31">
        <v>21.8093611074267</v>
      </c>
      <c r="G1755" s="31">
        <v>2.8708708447661202</v>
      </c>
      <c r="H1755" s="31">
        <v>0.18433729859467199</v>
      </c>
      <c r="I1755" s="31">
        <v>2.40930633510578</v>
      </c>
      <c r="J1755" s="31">
        <v>7.6510527494453697</v>
      </c>
      <c r="K1755" s="31">
        <v>32114.557349082701</v>
      </c>
      <c r="L1755" s="31">
        <v>8030.8580276544399</v>
      </c>
    </row>
    <row r="1756" spans="1:12" ht="14.25">
      <c r="A1756" s="33">
        <v>37370</v>
      </c>
      <c r="B1756" s="37">
        <v>1611.0509999999999</v>
      </c>
      <c r="C1756" s="31">
        <v>39.961574506669798</v>
      </c>
      <c r="D1756" s="31">
        <v>3.3896250450541601</v>
      </c>
      <c r="E1756" s="31">
        <f t="shared" si="0"/>
        <v>0.67409144196951931</v>
      </c>
      <c r="F1756" s="31">
        <v>21.620282576465801</v>
      </c>
      <c r="G1756" s="31">
        <v>2.8477362325836899</v>
      </c>
      <c r="H1756" s="31">
        <v>0.18429655226727601</v>
      </c>
      <c r="I1756" s="31">
        <v>2.40930633510578</v>
      </c>
      <c r="J1756" s="31">
        <v>7.6493615436902997</v>
      </c>
      <c r="K1756" s="31">
        <v>31856.343059725499</v>
      </c>
      <c r="L1756" s="31">
        <v>7960.7658738795699</v>
      </c>
    </row>
    <row r="1757" spans="1:12" ht="14.25">
      <c r="A1757" s="33">
        <v>37371</v>
      </c>
      <c r="B1757" s="37">
        <v>1615.9190000000001</v>
      </c>
      <c r="C1757" s="31">
        <v>39.977711982623298</v>
      </c>
      <c r="D1757" s="31">
        <v>3.4023283149178001</v>
      </c>
      <c r="E1757" s="31">
        <f t="shared" si="0"/>
        <v>0.67702227432590856</v>
      </c>
      <c r="F1757" s="31">
        <v>24.231570947523899</v>
      </c>
      <c r="G1757" s="31">
        <v>2.8577640161695999</v>
      </c>
      <c r="H1757" s="31">
        <v>0.18370366288006601</v>
      </c>
      <c r="I1757" s="31">
        <v>2.4090169404794701</v>
      </c>
      <c r="J1757" s="31">
        <v>7.6256692011266294</v>
      </c>
      <c r="K1757" s="31">
        <v>31978.5550588554</v>
      </c>
      <c r="L1757" s="31">
        <v>7991.0809740870109</v>
      </c>
    </row>
    <row r="1758" spans="1:12" ht="14.25">
      <c r="A1758" s="33">
        <v>37372</v>
      </c>
      <c r="B1758" s="37">
        <v>1640.5889999999999</v>
      </c>
      <c r="C1758" s="31">
        <v>40.885143751461101</v>
      </c>
      <c r="D1758" s="31">
        <v>3.4570610991935702</v>
      </c>
      <c r="E1758" s="31">
        <f t="shared" si="0"/>
        <v>0.71805392731535755</v>
      </c>
      <c r="F1758" s="31">
        <v>25.169163641301701</v>
      </c>
      <c r="G1758" s="31">
        <v>2.90275797608501</v>
      </c>
      <c r="H1758" s="31">
        <v>0.18117517293465599</v>
      </c>
      <c r="I1758" s="31">
        <v>2.4083172334465401</v>
      </c>
      <c r="J1758" s="31">
        <v>7.5228948420294497</v>
      </c>
      <c r="K1758" s="31">
        <v>32494.239049370401</v>
      </c>
      <c r="L1758" s="31">
        <v>8133.8165541093394</v>
      </c>
    </row>
    <row r="1759" spans="1:12" ht="14.25">
      <c r="A1759" s="33">
        <v>37375</v>
      </c>
      <c r="B1759" s="37">
        <v>1665.8119999999999</v>
      </c>
      <c r="C1759" s="31">
        <v>41.653866219549101</v>
      </c>
      <c r="D1759" s="31">
        <v>3.5121983374417698</v>
      </c>
      <c r="E1759" s="31">
        <f t="shared" si="0"/>
        <v>0.74091441969519345</v>
      </c>
      <c r="F1759" s="31">
        <v>25.3699123059261</v>
      </c>
      <c r="G1759" s="31">
        <v>2.9458966820626298</v>
      </c>
      <c r="H1759" s="31">
        <v>0.17885689908476099</v>
      </c>
      <c r="I1759" s="31">
        <v>2.4083172334465401</v>
      </c>
      <c r="J1759" s="31">
        <v>7.4266336926385401</v>
      </c>
      <c r="K1759" s="31">
        <v>33013.283817854899</v>
      </c>
      <c r="L1759" s="31">
        <v>8258.63366531473</v>
      </c>
    </row>
    <row r="1760" spans="1:12" ht="14.25">
      <c r="A1760" s="33">
        <v>37376</v>
      </c>
      <c r="B1760" s="37">
        <v>1667.749</v>
      </c>
      <c r="C1760" s="31">
        <v>41.994287156886699</v>
      </c>
      <c r="D1760" s="31">
        <v>3.51365984841771</v>
      </c>
      <c r="E1760" s="31">
        <f t="shared" si="0"/>
        <v>0.74853458382180538</v>
      </c>
      <c r="F1760" s="31">
        <v>25.382492755554299</v>
      </c>
      <c r="G1760" s="31">
        <v>2.9502285583319101</v>
      </c>
      <c r="H1760" s="31">
        <v>0.17070042506712499</v>
      </c>
      <c r="I1760" s="31">
        <v>2.40746797361049</v>
      </c>
      <c r="J1760" s="31">
        <v>7.0904546576843792</v>
      </c>
      <c r="K1760" s="31">
        <v>33026.830636016799</v>
      </c>
      <c r="L1760" s="31">
        <v>8263.0399441803092</v>
      </c>
    </row>
    <row r="1761" spans="1:12" ht="14.25">
      <c r="A1761" s="33">
        <v>37384</v>
      </c>
      <c r="B1761" s="37">
        <v>1652.3679999999999</v>
      </c>
      <c r="C1761" s="31">
        <v>41.595864776801598</v>
      </c>
      <c r="D1761" s="31">
        <v>3.48162963316397</v>
      </c>
      <c r="E1761" s="31">
        <f t="shared" si="0"/>
        <v>0.7391559202813599</v>
      </c>
      <c r="F1761" s="31">
        <v>25.139475777950899</v>
      </c>
      <c r="G1761" s="31">
        <v>2.92322696283918</v>
      </c>
      <c r="H1761" s="31">
        <v>0.17070042506712499</v>
      </c>
      <c r="I1761" s="31">
        <v>2.40746797361049</v>
      </c>
      <c r="J1761" s="31">
        <v>7.0904546576843792</v>
      </c>
      <c r="K1761" s="31">
        <v>32726.2618315529</v>
      </c>
      <c r="L1761" s="31">
        <v>8187.86006612033</v>
      </c>
    </row>
    <row r="1762" spans="1:12" ht="14.25">
      <c r="A1762" s="33">
        <v>37385</v>
      </c>
      <c r="B1762" s="37">
        <v>1650.578</v>
      </c>
      <c r="C1762" s="31">
        <v>41.5451938406636</v>
      </c>
      <c r="D1762" s="31">
        <v>3.4790152823706499</v>
      </c>
      <c r="E1762" s="31">
        <f t="shared" si="0"/>
        <v>0.7379835873388042</v>
      </c>
      <c r="F1762" s="31">
        <v>25.0919999750359</v>
      </c>
      <c r="G1762" s="31">
        <v>2.9207150679399101</v>
      </c>
      <c r="H1762" s="31">
        <v>0.17065258814860701</v>
      </c>
      <c r="I1762" s="31">
        <v>2.4063187133155202</v>
      </c>
      <c r="J1762" s="31">
        <v>7.09185309511538</v>
      </c>
      <c r="K1762" s="31">
        <v>32711.637883274303</v>
      </c>
      <c r="L1762" s="31">
        <v>8199.5082936060899</v>
      </c>
    </row>
    <row r="1763" spans="1:12" ht="14.25">
      <c r="A1763" s="33">
        <v>37386</v>
      </c>
      <c r="B1763" s="37">
        <v>1638.1980000000001</v>
      </c>
      <c r="C1763" s="31">
        <v>41.2675743522448</v>
      </c>
      <c r="D1763" s="31">
        <v>3.4569869394235302</v>
      </c>
      <c r="E1763" s="31">
        <f t="shared" si="0"/>
        <v>0.72626025791324733</v>
      </c>
      <c r="F1763" s="31">
        <v>24.953769281251098</v>
      </c>
      <c r="G1763" s="31">
        <v>2.90236869384298</v>
      </c>
      <c r="H1763" s="31">
        <v>0.17069425801655999</v>
      </c>
      <c r="I1763" s="31">
        <v>2.4047777145144398</v>
      </c>
      <c r="J1763" s="31">
        <v>7.0981304004235497</v>
      </c>
      <c r="K1763" s="31">
        <v>32533.708735728</v>
      </c>
      <c r="L1763" s="31">
        <v>8154.5577217956697</v>
      </c>
    </row>
    <row r="1764" spans="1:12" ht="14.25">
      <c r="A1764" s="33">
        <v>37389</v>
      </c>
      <c r="B1764" s="37">
        <v>1623.94</v>
      </c>
      <c r="C1764" s="31">
        <v>40.915229199623198</v>
      </c>
      <c r="D1764" s="31">
        <v>3.4280209434394502</v>
      </c>
      <c r="E1764" s="31">
        <f t="shared" si="0"/>
        <v>0.71629542790152401</v>
      </c>
      <c r="F1764" s="31">
        <v>24.7327586469493</v>
      </c>
      <c r="G1764" s="31">
        <v>2.8780449301027899</v>
      </c>
      <c r="H1764" s="31">
        <v>0.17064963603689501</v>
      </c>
      <c r="I1764" s="31">
        <v>2.4041490703905901</v>
      </c>
      <c r="J1764" s="31">
        <v>7.0981304004235497</v>
      </c>
      <c r="K1764" s="31">
        <v>32261.710845122998</v>
      </c>
      <c r="L1764" s="31">
        <v>8081.4025443072996</v>
      </c>
    </row>
    <row r="1765" spans="1:12" ht="14.25">
      <c r="A1765" s="33">
        <v>37390</v>
      </c>
      <c r="B1765" s="37">
        <v>1616.231</v>
      </c>
      <c r="C1765" s="31">
        <v>40.729734423816801</v>
      </c>
      <c r="D1765" s="31">
        <v>3.4127581643132698</v>
      </c>
      <c r="E1765" s="31">
        <f t="shared" si="0"/>
        <v>0.70691676436107853</v>
      </c>
      <c r="F1765" s="31">
        <v>24.576337211336899</v>
      </c>
      <c r="G1765" s="31">
        <v>2.8653007904915899</v>
      </c>
      <c r="H1765" s="31">
        <v>0.170612848745823</v>
      </c>
      <c r="I1765" s="31">
        <v>2.40363080305826</v>
      </c>
      <c r="J1765" s="31">
        <v>7.0981304004235497</v>
      </c>
      <c r="K1765" s="31">
        <v>32118.354919640096</v>
      </c>
      <c r="L1765" s="31">
        <v>8043.3014967347899</v>
      </c>
    </row>
    <row r="1766" spans="1:12" ht="14.25">
      <c r="A1766" s="33">
        <v>37391</v>
      </c>
      <c r="B1766" s="37">
        <v>1598.354</v>
      </c>
      <c r="C1766" s="31">
        <v>40.324851710402598</v>
      </c>
      <c r="D1766" s="31">
        <v>3.3799768580065299</v>
      </c>
      <c r="E1766" s="31">
        <f t="shared" si="0"/>
        <v>0.68933177022274328</v>
      </c>
      <c r="F1766" s="31">
        <v>24.40684350071</v>
      </c>
      <c r="G1766" s="31">
        <v>2.83723802491081</v>
      </c>
      <c r="H1766" s="31">
        <v>0.17066009732262</v>
      </c>
      <c r="I1766" s="31">
        <v>2.4034394624941098</v>
      </c>
      <c r="J1766" s="31">
        <v>7.1006613640903495</v>
      </c>
      <c r="K1766" s="31">
        <v>31814.030082401499</v>
      </c>
      <c r="L1766" s="31">
        <v>7978.8464813576502</v>
      </c>
    </row>
    <row r="1767" spans="1:12" ht="14.25">
      <c r="A1767" s="33">
        <v>37392</v>
      </c>
      <c r="B1767" s="37">
        <v>1549.501</v>
      </c>
      <c r="C1767" s="31">
        <v>39.132388395033402</v>
      </c>
      <c r="D1767" s="31">
        <v>3.27949361215664</v>
      </c>
      <c r="E1767" s="31">
        <f t="shared" si="0"/>
        <v>0.62250879249706914</v>
      </c>
      <c r="F1767" s="31">
        <v>23.712603019085002</v>
      </c>
      <c r="G1767" s="31">
        <v>2.7530071368605</v>
      </c>
      <c r="H1767" s="31">
        <v>0.17060091360841201</v>
      </c>
      <c r="I1767" s="31">
        <v>2.40260596669459</v>
      </c>
      <c r="J1767" s="31">
        <v>7.1006613640903495</v>
      </c>
      <c r="K1767" s="31">
        <v>30870.256693191499</v>
      </c>
      <c r="L1767" s="31">
        <v>7740.0046485109306</v>
      </c>
    </row>
    <row r="1768" spans="1:12" ht="14.25">
      <c r="A1768" s="33">
        <v>37393</v>
      </c>
      <c r="B1768" s="37">
        <v>1567.4970000000001</v>
      </c>
      <c r="C1768" s="31">
        <v>39.600583324968497</v>
      </c>
      <c r="D1768" s="31">
        <v>3.31912006421897</v>
      </c>
      <c r="E1768" s="31">
        <f t="shared" si="0"/>
        <v>0.64419695193434934</v>
      </c>
      <c r="F1768" s="31">
        <v>24.049654570686801</v>
      </c>
      <c r="G1768" s="31">
        <v>2.7859405262785</v>
      </c>
      <c r="H1768" s="31">
        <v>0.17038881734744099</v>
      </c>
      <c r="I1768" s="31">
        <v>2.39872455624075</v>
      </c>
      <c r="J1768" s="31">
        <v>7.1033090024505192</v>
      </c>
      <c r="K1768" s="31">
        <v>31244.980706070899</v>
      </c>
      <c r="L1768" s="31">
        <v>7832.5399582117698</v>
      </c>
    </row>
    <row r="1769" spans="1:12" ht="14.25">
      <c r="A1769" s="33">
        <v>37396</v>
      </c>
      <c r="B1769" s="37">
        <v>1541.53</v>
      </c>
      <c r="C1769" s="31">
        <v>38.942676515966397</v>
      </c>
      <c r="D1769" s="31">
        <v>3.2652706825644202</v>
      </c>
      <c r="E1769" s="31">
        <f t="shared" si="0"/>
        <v>0.61430246189917936</v>
      </c>
      <c r="F1769" s="31">
        <v>23.646518821143399</v>
      </c>
      <c r="G1769" s="31">
        <v>2.7411599444224501</v>
      </c>
      <c r="H1769" s="31">
        <v>0.170238821999974</v>
      </c>
      <c r="I1769" s="31">
        <v>2.39661292985065</v>
      </c>
      <c r="J1769" s="31">
        <v>7.1033090024505192</v>
      </c>
      <c r="K1769" s="31">
        <v>30739.180815647298</v>
      </c>
      <c r="L1769" s="31">
        <v>7714.7376002055198</v>
      </c>
    </row>
    <row r="1770" spans="1:12" ht="14.25">
      <c r="A1770" s="33">
        <v>37397</v>
      </c>
      <c r="B1770" s="37">
        <v>1588.1079999999999</v>
      </c>
      <c r="C1770" s="31">
        <v>40.078298175456403</v>
      </c>
      <c r="D1770" s="31">
        <v>3.36109893028065</v>
      </c>
      <c r="E1770" s="31">
        <f t="shared" si="0"/>
        <v>0.67702227432590856</v>
      </c>
      <c r="F1770" s="31">
        <v>24.317086991045901</v>
      </c>
      <c r="G1770" s="31">
        <v>2.8213589135462902</v>
      </c>
      <c r="H1770" s="31">
        <v>0.170025816972286</v>
      </c>
      <c r="I1770" s="31">
        <v>2.3936142565898502</v>
      </c>
      <c r="J1770" s="31">
        <v>7.1033090024505192</v>
      </c>
      <c r="K1770" s="31">
        <v>31639.486921570897</v>
      </c>
      <c r="L1770" s="31">
        <v>7949.0160244163599</v>
      </c>
    </row>
    <row r="1771" spans="1:12" ht="14.25">
      <c r="A1771" s="33">
        <v>37398</v>
      </c>
      <c r="B1771" s="37">
        <v>1564.489</v>
      </c>
      <c r="C1771" s="31">
        <v>39.5074387649004</v>
      </c>
      <c r="D1771" s="31">
        <v>3.3138514408318298</v>
      </c>
      <c r="E1771" s="31">
        <f t="shared" ref="E1771:E1834" si="1">COUNTIF(C66:C1771,"&lt;"&amp;C1771)/COUNTA(C66:C1771)</f>
        <v>0.6400937866354045</v>
      </c>
      <c r="F1771" s="31">
        <v>23.986810634383001</v>
      </c>
      <c r="G1771" s="31">
        <v>2.7810320109636502</v>
      </c>
      <c r="H1771" s="31">
        <v>0.169975304491808</v>
      </c>
      <c r="I1771" s="31">
        <v>2.39290314462133</v>
      </c>
      <c r="J1771" s="31">
        <v>7.1033090024505192</v>
      </c>
      <c r="K1771" s="31">
        <v>31195.557350365802</v>
      </c>
      <c r="L1771" s="31">
        <v>7828.7555396322996</v>
      </c>
    </row>
    <row r="1772" spans="1:12" ht="14.25">
      <c r="A1772" s="33">
        <v>37399</v>
      </c>
      <c r="B1772" s="37">
        <v>1571.6110000000001</v>
      </c>
      <c r="C1772" s="31">
        <v>39.6747547948803</v>
      </c>
      <c r="D1772" s="31">
        <v>3.3260351197809102</v>
      </c>
      <c r="E1772" s="31">
        <f t="shared" si="1"/>
        <v>0.64888628370457213</v>
      </c>
      <c r="F1772" s="31">
        <v>24.079885402411801</v>
      </c>
      <c r="G1772" s="31">
        <v>2.7953599328048599</v>
      </c>
      <c r="H1772" s="31">
        <v>0.16936103989561199</v>
      </c>
      <c r="I1772" s="31">
        <v>2.3846075062836598</v>
      </c>
      <c r="J1772" s="31">
        <v>7.1022606214787993</v>
      </c>
      <c r="K1772" s="31">
        <v>31479.198171609703</v>
      </c>
      <c r="L1772" s="31">
        <v>7878.9054118142794</v>
      </c>
    </row>
    <row r="1773" spans="1:12" ht="14.25">
      <c r="A1773" s="33">
        <v>37400</v>
      </c>
      <c r="B1773" s="37">
        <v>1549.4659999999999</v>
      </c>
      <c r="C1773" s="31">
        <v>39.114629954906697</v>
      </c>
      <c r="D1773" s="31">
        <v>3.2795491990272501</v>
      </c>
      <c r="E1773" s="31">
        <f t="shared" si="1"/>
        <v>0.61899179366940216</v>
      </c>
      <c r="F1773" s="31">
        <v>23.739595164457501</v>
      </c>
      <c r="G1773" s="31">
        <v>2.7555460054115701</v>
      </c>
      <c r="H1773" s="31">
        <v>0.16928339469506301</v>
      </c>
      <c r="I1773" s="31">
        <v>2.38351425999649</v>
      </c>
      <c r="J1773" s="31">
        <v>7.1022606214787993</v>
      </c>
      <c r="K1773" s="31">
        <v>31040.357280442004</v>
      </c>
      <c r="L1773" s="31">
        <v>7768.87405106592</v>
      </c>
    </row>
    <row r="1774" spans="1:12" ht="14.25">
      <c r="A1774" s="33">
        <v>37403</v>
      </c>
      <c r="B1774" s="37">
        <v>1555.048</v>
      </c>
      <c r="C1774" s="31">
        <v>39.256918447024603</v>
      </c>
      <c r="D1774" s="31">
        <v>3.29183537204077</v>
      </c>
      <c r="E1774" s="31">
        <f t="shared" si="1"/>
        <v>0.62837045720984763</v>
      </c>
      <c r="F1774" s="31">
        <v>23.838089018923601</v>
      </c>
      <c r="G1774" s="31">
        <v>2.7654016333529499</v>
      </c>
      <c r="H1774" s="31">
        <v>0.169213952251102</v>
      </c>
      <c r="I1774" s="31">
        <v>2.3825365087189501</v>
      </c>
      <c r="J1774" s="31">
        <v>7.1022606214787993</v>
      </c>
      <c r="K1774" s="31">
        <v>31156.532654332401</v>
      </c>
      <c r="L1774" s="31">
        <v>7807.0311426857606</v>
      </c>
    </row>
    <row r="1775" spans="1:12" ht="14.25">
      <c r="A1775" s="33">
        <v>37404</v>
      </c>
      <c r="B1775" s="37">
        <v>1558.5239999999999</v>
      </c>
      <c r="C1775" s="31">
        <v>39.345050082363699</v>
      </c>
      <c r="D1775" s="31">
        <v>3.2994302089543699</v>
      </c>
      <c r="E1775" s="31">
        <f t="shared" si="1"/>
        <v>0.63305978898007031</v>
      </c>
      <c r="F1775" s="31">
        <v>23.9249892457347</v>
      </c>
      <c r="G1775" s="31">
        <v>2.7715735715410799</v>
      </c>
      <c r="H1775" s="31">
        <v>0.169201105134687</v>
      </c>
      <c r="I1775" s="31">
        <v>2.3823556210115</v>
      </c>
      <c r="J1775" s="31">
        <v>7.1022606214787993</v>
      </c>
      <c r="K1775" s="31">
        <v>31228.494707769598</v>
      </c>
      <c r="L1775" s="31">
        <v>7822.0590002819899</v>
      </c>
    </row>
    <row r="1776" spans="1:12" ht="14.25">
      <c r="A1776" s="33">
        <v>37405</v>
      </c>
      <c r="B1776" s="37">
        <v>1524.806</v>
      </c>
      <c r="C1776" s="31">
        <v>38.511495623238702</v>
      </c>
      <c r="D1776" s="31">
        <v>3.2284990924660399</v>
      </c>
      <c r="E1776" s="31">
        <f t="shared" si="1"/>
        <v>0.5797186400937866</v>
      </c>
      <c r="F1776" s="31">
        <v>23.404227821286501</v>
      </c>
      <c r="G1776" s="31">
        <v>2.7136171810691199</v>
      </c>
      <c r="H1776" s="31">
        <v>0.169201105134687</v>
      </c>
      <c r="I1776" s="31">
        <v>2.3823556210115</v>
      </c>
      <c r="J1776" s="31">
        <v>7.1022606214787993</v>
      </c>
      <c r="K1776" s="31">
        <v>30558.514416076097</v>
      </c>
      <c r="L1776" s="31">
        <v>7653.4116683222092</v>
      </c>
    </row>
    <row r="1777" spans="1:12" ht="14.25">
      <c r="A1777" s="33">
        <v>37406</v>
      </c>
      <c r="B1777" s="37">
        <v>1523.5219999999999</v>
      </c>
      <c r="C1777" s="31">
        <v>38.4985526609915</v>
      </c>
      <c r="D1777" s="31">
        <v>3.22655081053454</v>
      </c>
      <c r="E1777" s="31">
        <f t="shared" si="1"/>
        <v>0.57913247362250875</v>
      </c>
      <c r="F1777" s="31">
        <v>23.385037912941399</v>
      </c>
      <c r="G1777" s="31">
        <v>2.7134716353637698</v>
      </c>
      <c r="H1777" s="31">
        <v>0.16919120402215099</v>
      </c>
      <c r="I1777" s="31">
        <v>2.38213531149179</v>
      </c>
      <c r="J1777" s="31">
        <v>7.1025018270770097</v>
      </c>
      <c r="K1777" s="31">
        <v>30549.990561528797</v>
      </c>
      <c r="L1777" s="31">
        <v>7654.0765520222303</v>
      </c>
    </row>
    <row r="1778" spans="1:12" ht="14.25">
      <c r="A1778" s="33">
        <v>37407</v>
      </c>
      <c r="B1778" s="37">
        <v>1515.7329999999999</v>
      </c>
      <c r="C1778" s="31">
        <v>38.326086184724801</v>
      </c>
      <c r="D1778" s="31">
        <v>3.2106606561994702</v>
      </c>
      <c r="E1778" s="31">
        <f t="shared" si="1"/>
        <v>0.57033997655334112</v>
      </c>
      <c r="F1778" s="31">
        <v>23.282736305806502</v>
      </c>
      <c r="G1778" s="31">
        <v>2.7006097566266001</v>
      </c>
      <c r="H1778" s="31">
        <v>0.16919120402215099</v>
      </c>
      <c r="I1778" s="31">
        <v>2.38213531149179</v>
      </c>
      <c r="J1778" s="31">
        <v>7.1025018270770097</v>
      </c>
      <c r="K1778" s="31">
        <v>30399.986726080697</v>
      </c>
      <c r="L1778" s="31">
        <v>7608.5642826433304</v>
      </c>
    </row>
    <row r="1779" spans="1:12" ht="14.25">
      <c r="A1779" s="33">
        <v>37410</v>
      </c>
      <c r="B1779" s="37">
        <v>1483.348</v>
      </c>
      <c r="C1779" s="31">
        <v>37.518783396472699</v>
      </c>
      <c r="D1779" s="31">
        <v>3.1426478496096601</v>
      </c>
      <c r="E1779" s="31">
        <f t="shared" si="1"/>
        <v>0.52754982415005858</v>
      </c>
      <c r="F1779" s="31">
        <v>22.800276135941498</v>
      </c>
      <c r="G1779" s="31">
        <v>2.6439991024550098</v>
      </c>
      <c r="H1779" s="31">
        <v>0.169180356296768</v>
      </c>
      <c r="I1779" s="31">
        <v>2.3811462970025898</v>
      </c>
      <c r="J1779" s="31">
        <v>7.1049962998801899</v>
      </c>
      <c r="K1779" s="31">
        <v>29764.195414337002</v>
      </c>
      <c r="L1779" s="31">
        <v>7446.5761530502004</v>
      </c>
    </row>
    <row r="1780" spans="1:12" ht="14.25">
      <c r="A1780" s="33">
        <v>37411</v>
      </c>
      <c r="B1780" s="37">
        <v>1490.5139999999999</v>
      </c>
      <c r="C1780" s="31">
        <v>37.706775917679302</v>
      </c>
      <c r="D1780" s="31">
        <v>3.1584145259255099</v>
      </c>
      <c r="E1780" s="31">
        <f t="shared" si="1"/>
        <v>0.5386869871043376</v>
      </c>
      <c r="F1780" s="31">
        <v>22.906486462722</v>
      </c>
      <c r="G1780" s="31">
        <v>2.6573633700099801</v>
      </c>
      <c r="H1780" s="31">
        <v>0.16911130509692701</v>
      </c>
      <c r="I1780" s="31">
        <v>2.3801744287998901</v>
      </c>
      <c r="J1780" s="31">
        <v>7.1049962998801899</v>
      </c>
      <c r="K1780" s="31">
        <v>29913.050818167201</v>
      </c>
      <c r="L1780" s="31">
        <v>7482.4563261244102</v>
      </c>
    </row>
    <row r="1781" spans="1:12" ht="14.25">
      <c r="A1781" s="33">
        <v>37412</v>
      </c>
      <c r="B1781" s="37">
        <v>1462</v>
      </c>
      <c r="C1781" s="31">
        <v>37.036492829538403</v>
      </c>
      <c r="D1781" s="31">
        <v>3.10032274847784</v>
      </c>
      <c r="E1781" s="31">
        <f t="shared" si="1"/>
        <v>0.49296600234466587</v>
      </c>
      <c r="F1781" s="31">
        <v>22.508298771036301</v>
      </c>
      <c r="G1781" s="31">
        <v>2.6087157976098401</v>
      </c>
      <c r="H1781" s="31">
        <v>0.169096283744012</v>
      </c>
      <c r="I1781" s="31">
        <v>2.3797647174039902</v>
      </c>
      <c r="J1781" s="31">
        <v>7.10558831750701</v>
      </c>
      <c r="K1781" s="31">
        <v>29367.223496045801</v>
      </c>
      <c r="L1781" s="31">
        <v>7341.0832627463305</v>
      </c>
    </row>
    <row r="1782" spans="1:12" ht="14.25">
      <c r="A1782" s="33">
        <v>37413</v>
      </c>
      <c r="B1782" s="37">
        <v>1521.2629999999999</v>
      </c>
      <c r="C1782" s="31">
        <v>38.511857334243899</v>
      </c>
      <c r="D1782" s="31">
        <v>3.22632812995294</v>
      </c>
      <c r="E1782" s="31">
        <f t="shared" si="1"/>
        <v>0.5797186400937866</v>
      </c>
      <c r="F1782" s="31">
        <v>23.431814310287901</v>
      </c>
      <c r="G1782" s="31">
        <v>2.7142173990774801</v>
      </c>
      <c r="H1782" s="31">
        <v>0.16912713648063901</v>
      </c>
      <c r="I1782" s="31">
        <v>2.3794073299960701</v>
      </c>
      <c r="J1782" s="31">
        <v>7.1079522345137205</v>
      </c>
      <c r="K1782" s="31">
        <v>30561.784256168499</v>
      </c>
      <c r="L1782" s="31">
        <v>7662.8051123792002</v>
      </c>
    </row>
    <row r="1783" spans="1:12" ht="14.25">
      <c r="A1783" s="33">
        <v>37414</v>
      </c>
      <c r="B1783" s="37">
        <v>1529.5070000000001</v>
      </c>
      <c r="C1783" s="31">
        <v>38.701297470130697</v>
      </c>
      <c r="D1783" s="31">
        <v>3.2427972324502798</v>
      </c>
      <c r="E1783" s="31">
        <f t="shared" si="1"/>
        <v>0.59320046893317702</v>
      </c>
      <c r="F1783" s="31">
        <v>23.524952454333999</v>
      </c>
      <c r="G1783" s="31">
        <v>2.72768045848589</v>
      </c>
      <c r="H1783" s="31">
        <v>0.16912713648063901</v>
      </c>
      <c r="I1783" s="31">
        <v>2.3794073299960701</v>
      </c>
      <c r="J1783" s="31">
        <v>7.1079522345137205</v>
      </c>
      <c r="K1783" s="31">
        <v>30717.376219235401</v>
      </c>
      <c r="L1783" s="31">
        <v>7711.1116567515101</v>
      </c>
    </row>
    <row r="1784" spans="1:12" ht="14.25">
      <c r="A1784" s="33">
        <v>37417</v>
      </c>
      <c r="B1784" s="37">
        <v>1517.23</v>
      </c>
      <c r="C1784" s="31">
        <v>38.394577752624102</v>
      </c>
      <c r="D1784" s="31">
        <v>3.21718772727308</v>
      </c>
      <c r="E1784" s="31">
        <f t="shared" si="1"/>
        <v>0.57268464243845252</v>
      </c>
      <c r="F1784" s="31">
        <v>23.345362111978499</v>
      </c>
      <c r="G1784" s="31">
        <v>2.70621207432447</v>
      </c>
      <c r="H1784" s="31">
        <v>0.169097383911332</v>
      </c>
      <c r="I1784" s="31">
        <v>2.3789887485491801</v>
      </c>
      <c r="J1784" s="31">
        <v>7.1079522345137205</v>
      </c>
      <c r="K1784" s="31">
        <v>30475.261979997202</v>
      </c>
      <c r="L1784" s="31">
        <v>7646.7356650458105</v>
      </c>
    </row>
    <row r="1785" spans="1:12" ht="14.25">
      <c r="A1785" s="33">
        <v>37418</v>
      </c>
      <c r="B1785" s="37">
        <v>1530.963</v>
      </c>
      <c r="C1785" s="31">
        <v>38.732150709514301</v>
      </c>
      <c r="D1785" s="31">
        <v>3.24630408438798</v>
      </c>
      <c r="E1785" s="31">
        <f t="shared" si="1"/>
        <v>0.59613130128956626</v>
      </c>
      <c r="F1785" s="31">
        <v>23.5558084910807</v>
      </c>
      <c r="G1785" s="31">
        <v>2.7305430707065601</v>
      </c>
      <c r="H1785" s="31">
        <v>0.169097383911332</v>
      </c>
      <c r="I1785" s="31">
        <v>2.3789887485491801</v>
      </c>
      <c r="J1785" s="31">
        <v>7.1079522345137205</v>
      </c>
      <c r="K1785" s="31">
        <v>30750.5645094334</v>
      </c>
      <c r="L1785" s="31">
        <v>7712.46306785053</v>
      </c>
    </row>
    <row r="1786" spans="1:12" ht="14.25">
      <c r="A1786" s="33">
        <v>37419</v>
      </c>
      <c r="B1786" s="37">
        <v>1524.8420000000001</v>
      </c>
      <c r="C1786" s="31">
        <v>38.582528822430397</v>
      </c>
      <c r="D1786" s="31">
        <v>3.23391671514075</v>
      </c>
      <c r="E1786" s="31">
        <f t="shared" si="1"/>
        <v>0.58440797186400939</v>
      </c>
      <c r="F1786" s="31">
        <v>23.480928299526301</v>
      </c>
      <c r="G1786" s="31">
        <v>2.7202878592158499</v>
      </c>
      <c r="H1786" s="31">
        <v>0.169097383911332</v>
      </c>
      <c r="I1786" s="31">
        <v>2.3789887485491801</v>
      </c>
      <c r="J1786" s="31">
        <v>7.1079522345137205</v>
      </c>
      <c r="K1786" s="31">
        <v>30633.384811003099</v>
      </c>
      <c r="L1786" s="31">
        <v>7675.3018672755697</v>
      </c>
    </row>
    <row r="1787" spans="1:12" ht="14.25">
      <c r="A1787" s="33">
        <v>37420</v>
      </c>
      <c r="B1787" s="37">
        <v>1511.711</v>
      </c>
      <c r="C1787" s="31">
        <v>38.270166742202498</v>
      </c>
      <c r="D1787" s="31">
        <v>3.2097342272341098</v>
      </c>
      <c r="E1787" s="31">
        <f t="shared" si="1"/>
        <v>0.56506447831184059</v>
      </c>
      <c r="F1787" s="31">
        <v>23.3142474098834</v>
      </c>
      <c r="G1787" s="31">
        <v>2.7000488914249101</v>
      </c>
      <c r="H1787" s="31">
        <v>0.16924159195065699</v>
      </c>
      <c r="I1787" s="31">
        <v>2.3785184453420398</v>
      </c>
      <c r="J1787" s="31">
        <v>7.1154206216937297</v>
      </c>
      <c r="K1787" s="31">
        <v>30410.705505483598</v>
      </c>
      <c r="L1787" s="31">
        <v>7612.8210129599192</v>
      </c>
    </row>
    <row r="1788" spans="1:12" ht="14.25">
      <c r="A1788" s="33">
        <v>37421</v>
      </c>
      <c r="B1788" s="37">
        <v>1494.2460000000001</v>
      </c>
      <c r="C1788" s="31">
        <v>37.849251371837603</v>
      </c>
      <c r="D1788" s="31">
        <v>3.1734475261767501</v>
      </c>
      <c r="E1788" s="31">
        <f t="shared" si="1"/>
        <v>0.54337631887456039</v>
      </c>
      <c r="F1788" s="31">
        <v>23.052282429582402</v>
      </c>
      <c r="G1788" s="31">
        <v>2.6698459978838098</v>
      </c>
      <c r="H1788" s="31">
        <v>0.16924159195065699</v>
      </c>
      <c r="I1788" s="31">
        <v>2.3785184453420398</v>
      </c>
      <c r="J1788" s="31">
        <v>7.1154206216937297</v>
      </c>
      <c r="K1788" s="31">
        <v>30067.7733939754</v>
      </c>
      <c r="L1788" s="31">
        <v>7520.4042853863402</v>
      </c>
    </row>
    <row r="1789" spans="1:12" ht="14.25">
      <c r="A1789" s="33">
        <v>37424</v>
      </c>
      <c r="B1789" s="37">
        <v>1496.242</v>
      </c>
      <c r="C1789" s="31">
        <v>37.906383605561501</v>
      </c>
      <c r="D1789" s="31">
        <v>3.17846617195951</v>
      </c>
      <c r="E1789" s="31">
        <f t="shared" si="1"/>
        <v>0.54747948417350523</v>
      </c>
      <c r="F1789" s="31">
        <v>23.111178953153299</v>
      </c>
      <c r="G1789" s="31">
        <v>2.67408099133878</v>
      </c>
      <c r="H1789" s="31">
        <v>0.16910608159545801</v>
      </c>
      <c r="I1789" s="31">
        <v>2.3766139851224199</v>
      </c>
      <c r="J1789" s="31">
        <v>7.1154206216937297</v>
      </c>
      <c r="K1789" s="31">
        <v>30115.000694283797</v>
      </c>
      <c r="L1789" s="31">
        <v>7535.9088657255697</v>
      </c>
    </row>
    <row r="1790" spans="1:12" ht="14.25">
      <c r="A1790" s="33">
        <v>37425</v>
      </c>
      <c r="B1790" s="37">
        <v>1524.07</v>
      </c>
      <c r="C1790" s="31">
        <v>38.573266122853703</v>
      </c>
      <c r="D1790" s="31">
        <v>3.23804445784176</v>
      </c>
      <c r="E1790" s="31">
        <f t="shared" si="1"/>
        <v>0.58323563892145369</v>
      </c>
      <c r="F1790" s="31">
        <v>23.514589467118299</v>
      </c>
      <c r="G1790" s="31">
        <v>2.72206848973897</v>
      </c>
      <c r="H1790" s="31">
        <v>0.16922565241316401</v>
      </c>
      <c r="I1790" s="31">
        <v>2.3757738387335698</v>
      </c>
      <c r="J1790" s="31">
        <v>7.1229697732243595</v>
      </c>
      <c r="K1790" s="31">
        <v>30685.607386852902</v>
      </c>
      <c r="L1790" s="31">
        <v>7689.1801185429895</v>
      </c>
    </row>
    <row r="1791" spans="1:12" ht="14.25">
      <c r="A1791" s="33">
        <v>37426</v>
      </c>
      <c r="B1791" s="37">
        <v>1507.6679999999999</v>
      </c>
      <c r="C1791" s="31">
        <v>38.168777582828803</v>
      </c>
      <c r="D1791" s="31">
        <v>3.2039438597982701</v>
      </c>
      <c r="E1791" s="31">
        <f t="shared" si="1"/>
        <v>0.55861664712778425</v>
      </c>
      <c r="F1791" s="31">
        <v>23.257951687409602</v>
      </c>
      <c r="G1791" s="31">
        <v>2.69362607548896</v>
      </c>
      <c r="H1791" s="31">
        <v>0.169010092401191</v>
      </c>
      <c r="I1791" s="31">
        <v>2.37274757274009</v>
      </c>
      <c r="J1791" s="31">
        <v>7.1229697732243595</v>
      </c>
      <c r="K1791" s="31">
        <v>30363.138945844199</v>
      </c>
      <c r="L1791" s="31">
        <v>7607.9216699931494</v>
      </c>
    </row>
    <row r="1792" spans="1:12" ht="14.25">
      <c r="A1792" s="33">
        <v>37427</v>
      </c>
      <c r="B1792" s="37">
        <v>1516.1510000000001</v>
      </c>
      <c r="C1792" s="31">
        <v>38.384914631580898</v>
      </c>
      <c r="D1792" s="31">
        <v>3.22290945128066</v>
      </c>
      <c r="E1792" s="31">
        <f t="shared" si="1"/>
        <v>0.56858147713950757</v>
      </c>
      <c r="F1792" s="31">
        <v>23.400226530259999</v>
      </c>
      <c r="G1792" s="31">
        <v>2.7090121746779801</v>
      </c>
      <c r="H1792" s="31">
        <v>0.16899762476969299</v>
      </c>
      <c r="I1792" s="31">
        <v>2.3718217464934299</v>
      </c>
      <c r="J1792" s="31">
        <v>7.1252245249688091</v>
      </c>
      <c r="K1792" s="31">
        <v>30548.044209254702</v>
      </c>
      <c r="L1792" s="31">
        <v>7654.7011911182299</v>
      </c>
    </row>
    <row r="1793" spans="1:12" ht="14.25">
      <c r="A1793" s="33">
        <v>37428</v>
      </c>
      <c r="B1793" s="37">
        <v>1562.722</v>
      </c>
      <c r="C1793" s="31">
        <v>39.542115676368198</v>
      </c>
      <c r="D1793" s="31">
        <v>3.3207855722433002</v>
      </c>
      <c r="E1793" s="31">
        <f t="shared" si="1"/>
        <v>0.64126611957796009</v>
      </c>
      <c r="F1793" s="31">
        <v>24.103421177667801</v>
      </c>
      <c r="G1793" s="31">
        <v>2.79122377200745</v>
      </c>
      <c r="H1793" s="31">
        <v>0.16897874226905801</v>
      </c>
      <c r="I1793" s="31">
        <v>2.3715567372917001</v>
      </c>
      <c r="J1793" s="31">
        <v>7.1252245249688091</v>
      </c>
      <c r="K1793" s="31">
        <v>31473.601056417003</v>
      </c>
      <c r="L1793" s="31">
        <v>7901.8188653530196</v>
      </c>
    </row>
    <row r="1794" spans="1:12" ht="14.25">
      <c r="A1794" s="33">
        <v>37431</v>
      </c>
      <c r="B1794" s="37">
        <v>1707.3130000000001</v>
      </c>
      <c r="C1794" s="31">
        <v>43.203589283016697</v>
      </c>
      <c r="D1794" s="31">
        <v>3.6261542475283299</v>
      </c>
      <c r="E1794" s="31">
        <f t="shared" si="1"/>
        <v>0.77139507620164127</v>
      </c>
      <c r="F1794" s="31">
        <v>26.314427175460899</v>
      </c>
      <c r="G1794" s="31">
        <v>3.0475786447430502</v>
      </c>
      <c r="H1794" s="31">
        <v>0.16896672279248201</v>
      </c>
      <c r="I1794" s="31">
        <v>2.3713880481993801</v>
      </c>
      <c r="J1794" s="31">
        <v>7.1252245249688091</v>
      </c>
      <c r="K1794" s="31">
        <v>34361.5813843176</v>
      </c>
      <c r="L1794" s="31">
        <v>8639.8685549713191</v>
      </c>
    </row>
    <row r="1795" spans="1:12" ht="14.25">
      <c r="A1795" s="33">
        <v>37432</v>
      </c>
      <c r="B1795" s="37">
        <v>1706.5909999999999</v>
      </c>
      <c r="C1795" s="31">
        <v>43.258770605670001</v>
      </c>
      <c r="D1795" s="31">
        <v>3.6307429745742099</v>
      </c>
      <c r="E1795" s="31">
        <f t="shared" si="1"/>
        <v>0.77315357561547482</v>
      </c>
      <c r="F1795" s="31">
        <v>26.376869618547602</v>
      </c>
      <c r="G1795" s="31">
        <v>3.04771574956693</v>
      </c>
      <c r="H1795" s="31">
        <v>0.169001884471882</v>
      </c>
      <c r="I1795" s="31">
        <v>2.3710190381123102</v>
      </c>
      <c r="J1795" s="31">
        <v>7.12781642641019</v>
      </c>
      <c r="K1795" s="31">
        <v>34408.692296093395</v>
      </c>
      <c r="L1795" s="31">
        <v>8567.7742012624203</v>
      </c>
    </row>
    <row r="1796" spans="1:12" ht="14.25">
      <c r="A1796" s="33">
        <v>37433</v>
      </c>
      <c r="B1796" s="37">
        <v>1712.91</v>
      </c>
      <c r="C1796" s="31">
        <v>43.416631684732202</v>
      </c>
      <c r="D1796" s="31">
        <v>3.64527481018259</v>
      </c>
      <c r="E1796" s="31">
        <f t="shared" si="1"/>
        <v>0.77491207502930837</v>
      </c>
      <c r="F1796" s="31">
        <v>26.5120192254982</v>
      </c>
      <c r="G1796" s="31">
        <v>3.0586795327771901</v>
      </c>
      <c r="H1796" s="31">
        <v>0.16904974583774801</v>
      </c>
      <c r="I1796" s="31">
        <v>2.3707676645828202</v>
      </c>
      <c r="J1796" s="31">
        <v>7.130591004896961</v>
      </c>
      <c r="K1796" s="31">
        <v>34554.055553240702</v>
      </c>
      <c r="L1796" s="31">
        <v>8618.0596198366002</v>
      </c>
    </row>
    <row r="1797" spans="1:12" ht="14.25">
      <c r="A1797" s="33">
        <v>37434</v>
      </c>
      <c r="B1797" s="37">
        <v>1723.5450000000001</v>
      </c>
      <c r="C1797" s="31">
        <v>43.731044348992803</v>
      </c>
      <c r="D1797" s="31">
        <v>3.6704416023791699</v>
      </c>
      <c r="E1797" s="31">
        <f t="shared" si="1"/>
        <v>0.7813599062133646</v>
      </c>
      <c r="F1797" s="31">
        <v>26.674360075570501</v>
      </c>
      <c r="G1797" s="31">
        <v>3.0797418151525</v>
      </c>
      <c r="H1797" s="31">
        <v>0.169044200269443</v>
      </c>
      <c r="I1797" s="31">
        <v>2.3706898930726998</v>
      </c>
      <c r="J1797" s="31">
        <v>7.130591004896961</v>
      </c>
      <c r="K1797" s="31">
        <v>34792.237292417798</v>
      </c>
      <c r="L1797" s="31">
        <v>8632.4301479865699</v>
      </c>
    </row>
    <row r="1798" spans="1:12" ht="14.25">
      <c r="A1798" s="33">
        <v>37435</v>
      </c>
      <c r="B1798" s="37">
        <v>1732.7550000000001</v>
      </c>
      <c r="C1798" s="31">
        <v>43.999290651798198</v>
      </c>
      <c r="D1798" s="31">
        <v>3.6899660862221499</v>
      </c>
      <c r="E1798" s="31">
        <f t="shared" si="1"/>
        <v>0.78311840562719814</v>
      </c>
      <c r="F1798" s="31">
        <v>26.845851136126999</v>
      </c>
      <c r="G1798" s="31">
        <v>3.09697075223978</v>
      </c>
      <c r="H1798" s="31">
        <v>0.16904414991088401</v>
      </c>
      <c r="I1798" s="31">
        <v>2.3706891868400799</v>
      </c>
      <c r="J1798" s="31">
        <v>7.130591004896961</v>
      </c>
      <c r="K1798" s="31">
        <v>34976.924011409799</v>
      </c>
      <c r="L1798" s="31">
        <v>8652.0077074798101</v>
      </c>
    </row>
    <row r="1799" spans="1:12" ht="14.25">
      <c r="A1799" s="33">
        <v>37438</v>
      </c>
      <c r="B1799" s="37">
        <v>1713.7049999999999</v>
      </c>
      <c r="C1799" s="31">
        <v>43.506397857750201</v>
      </c>
      <c r="D1799" s="31">
        <v>3.4235950942486002</v>
      </c>
      <c r="E1799" s="31">
        <f t="shared" si="1"/>
        <v>0.77608440797186395</v>
      </c>
      <c r="F1799" s="31">
        <v>26.5122901669497</v>
      </c>
      <c r="G1799" s="31">
        <v>3.0622428834248501</v>
      </c>
      <c r="H1799" s="31">
        <v>0.168769724526732</v>
      </c>
      <c r="I1799" s="31">
        <v>2.5259918788259301</v>
      </c>
      <c r="J1799" s="31">
        <v>6.68132490612658</v>
      </c>
      <c r="K1799" s="31">
        <v>34577.3673625956</v>
      </c>
      <c r="L1799" s="31">
        <v>8564.4542390793013</v>
      </c>
    </row>
    <row r="1800" spans="1:12" ht="14.25">
      <c r="A1800" s="33">
        <v>37439</v>
      </c>
      <c r="B1800" s="37">
        <v>1724.9490000000001</v>
      </c>
      <c r="C1800" s="31">
        <v>43.795512225345199</v>
      </c>
      <c r="D1800" s="31">
        <v>3.4481704525090602</v>
      </c>
      <c r="E1800" s="31">
        <f t="shared" si="1"/>
        <v>0.78077373974208675</v>
      </c>
      <c r="F1800" s="31">
        <v>26.6945617729316</v>
      </c>
      <c r="G1800" s="31">
        <v>3.0851620766655699</v>
      </c>
      <c r="H1800" s="31">
        <v>0.16875352183322601</v>
      </c>
      <c r="I1800" s="31">
        <v>2.5256624155729899</v>
      </c>
      <c r="J1800" s="31">
        <v>6.6815549375367098</v>
      </c>
      <c r="K1800" s="31">
        <v>34849.688829703802</v>
      </c>
      <c r="L1800" s="31">
        <v>8652.2176090241392</v>
      </c>
    </row>
    <row r="1801" spans="1:12" ht="14.25">
      <c r="A1801" s="33">
        <v>37440</v>
      </c>
      <c r="B1801" s="37">
        <v>1730.9190000000001</v>
      </c>
      <c r="C1801" s="31">
        <v>44.011863418078903</v>
      </c>
      <c r="D1801" s="31">
        <v>3.4649172219983702</v>
      </c>
      <c r="E1801" s="31">
        <f t="shared" si="1"/>
        <v>0.78311840562719814</v>
      </c>
      <c r="F1801" s="31">
        <v>26.8419616087455</v>
      </c>
      <c r="G1801" s="31">
        <v>3.1002630797923101</v>
      </c>
      <c r="H1801" s="31">
        <v>0.168692727692349</v>
      </c>
      <c r="I1801" s="31">
        <v>2.52474357709435</v>
      </c>
      <c r="J1801" s="31">
        <v>6.6815786451665193</v>
      </c>
      <c r="K1801" s="31">
        <v>35029.800931267499</v>
      </c>
      <c r="L1801" s="31">
        <v>8692.2077326478411</v>
      </c>
    </row>
    <row r="1802" spans="1:12" ht="14.25">
      <c r="A1802" s="33">
        <v>37441</v>
      </c>
      <c r="B1802" s="37">
        <v>1713.135</v>
      </c>
      <c r="C1802" s="31">
        <v>43.557501388465901</v>
      </c>
      <c r="D1802" s="31">
        <v>3.4295050045062601</v>
      </c>
      <c r="E1802" s="31">
        <f t="shared" si="1"/>
        <v>0.77549824150058622</v>
      </c>
      <c r="F1802" s="31">
        <v>26.5794888256709</v>
      </c>
      <c r="G1802" s="31">
        <v>3.0688675354677599</v>
      </c>
      <c r="H1802" s="31">
        <v>0.168683185388949</v>
      </c>
      <c r="I1802" s="31">
        <v>2.5246007619916999</v>
      </c>
      <c r="J1802" s="31">
        <v>6.6815786451665193</v>
      </c>
      <c r="K1802" s="31">
        <v>34672.487758758201</v>
      </c>
      <c r="L1802" s="31">
        <v>8613.7306618909497</v>
      </c>
    </row>
    <row r="1803" spans="1:12" ht="14.25">
      <c r="A1803" s="33">
        <v>37442</v>
      </c>
      <c r="B1803" s="37">
        <v>1722.1880000000001</v>
      </c>
      <c r="C1803" s="31">
        <v>43.807304602863198</v>
      </c>
      <c r="D1803" s="31">
        <v>3.4497670869414399</v>
      </c>
      <c r="E1803" s="31">
        <f t="shared" si="1"/>
        <v>0.7801875732708089</v>
      </c>
      <c r="F1803" s="31">
        <v>26.7376717392373</v>
      </c>
      <c r="G1803" s="31">
        <v>3.0869114881308799</v>
      </c>
      <c r="H1803" s="31">
        <v>0.168683185388949</v>
      </c>
      <c r="I1803" s="31">
        <v>2.5246007619916999</v>
      </c>
      <c r="J1803" s="31">
        <v>6.6815786451665193</v>
      </c>
      <c r="K1803" s="31">
        <v>34876.813658056599</v>
      </c>
      <c r="L1803" s="31">
        <v>8658.7392346321994</v>
      </c>
    </row>
    <row r="1804" spans="1:12" ht="14.25">
      <c r="A1804" s="33">
        <v>37445</v>
      </c>
      <c r="B1804" s="37">
        <v>1732.934</v>
      </c>
      <c r="C1804" s="31">
        <v>44.073155287569897</v>
      </c>
      <c r="D1804" s="31">
        <v>3.4707509092881002</v>
      </c>
      <c r="E1804" s="31">
        <f t="shared" si="1"/>
        <v>0.78546307151230954</v>
      </c>
      <c r="F1804" s="31">
        <v>26.876542988020802</v>
      </c>
      <c r="G1804" s="31">
        <v>3.1054803397213302</v>
      </c>
      <c r="H1804" s="31">
        <v>0.16864532595914</v>
      </c>
      <c r="I1804" s="31">
        <v>2.5240341379673601</v>
      </c>
      <c r="J1804" s="31">
        <v>6.6815786451665193</v>
      </c>
      <c r="K1804" s="31">
        <v>35088.573257356999</v>
      </c>
      <c r="L1804" s="31">
        <v>8720.6937385455203</v>
      </c>
    </row>
    <row r="1805" spans="1:12" ht="14.25">
      <c r="A1805" s="33">
        <v>37446</v>
      </c>
      <c r="B1805" s="37">
        <v>1729.9860000000001</v>
      </c>
      <c r="C1805" s="31">
        <v>44.024004168396999</v>
      </c>
      <c r="D1805" s="31">
        <v>3.46519763208974</v>
      </c>
      <c r="E1805" s="31">
        <f t="shared" si="1"/>
        <v>0.78311840562719814</v>
      </c>
      <c r="F1805" s="31">
        <v>26.808056371765101</v>
      </c>
      <c r="G1805" s="31">
        <v>3.1012863132869999</v>
      </c>
      <c r="H1805" s="31">
        <v>0.168647954245119</v>
      </c>
      <c r="I1805" s="31">
        <v>2.5243590697411702</v>
      </c>
      <c r="J1805" s="31">
        <v>6.68082271918672</v>
      </c>
      <c r="K1805" s="31">
        <v>35048.487273389001</v>
      </c>
      <c r="L1805" s="31">
        <v>8692.3614964683802</v>
      </c>
    </row>
    <row r="1806" spans="1:12" ht="14.25">
      <c r="A1806" s="33">
        <v>37447</v>
      </c>
      <c r="B1806" s="37">
        <v>1701.8240000000001</v>
      </c>
      <c r="C1806" s="31">
        <v>43.3157888267028</v>
      </c>
      <c r="D1806" s="31">
        <v>3.4100771585382899</v>
      </c>
      <c r="E1806" s="31">
        <f t="shared" si="1"/>
        <v>0.76846424384525203</v>
      </c>
      <c r="F1806" s="31">
        <v>26.390543935371898</v>
      </c>
      <c r="G1806" s="31">
        <v>3.05210760209504</v>
      </c>
      <c r="H1806" s="31">
        <v>0.16864795425441101</v>
      </c>
      <c r="I1806" s="31">
        <v>2.5243590698802598</v>
      </c>
      <c r="J1806" s="31">
        <v>6.68082271918672</v>
      </c>
      <c r="K1806" s="31">
        <v>34492.031980532796</v>
      </c>
      <c r="L1806" s="31">
        <v>8569.6132282490289</v>
      </c>
    </row>
    <row r="1807" spans="1:12" ht="14.25">
      <c r="A1807" s="33">
        <v>37448</v>
      </c>
      <c r="B1807" s="37">
        <v>1696.94</v>
      </c>
      <c r="C1807" s="31">
        <v>43.185270091676401</v>
      </c>
      <c r="D1807" s="31">
        <v>3.4014357146854701</v>
      </c>
      <c r="E1807" s="31">
        <f t="shared" si="1"/>
        <v>0.76377491207502934</v>
      </c>
      <c r="F1807" s="31">
        <v>26.296477688280898</v>
      </c>
      <c r="G1807" s="31">
        <v>3.04401557625514</v>
      </c>
      <c r="H1807" s="31">
        <v>0.168559427826667</v>
      </c>
      <c r="I1807" s="31">
        <v>2.5223552916582501</v>
      </c>
      <c r="J1807" s="31">
        <v>6.6826203423488604</v>
      </c>
      <c r="K1807" s="31">
        <v>34407.333961946599</v>
      </c>
      <c r="L1807" s="31">
        <v>8576.1007838648002</v>
      </c>
    </row>
    <row r="1808" spans="1:12" ht="14.25">
      <c r="A1808" s="33">
        <v>37449</v>
      </c>
      <c r="B1808" s="37">
        <v>1698.298</v>
      </c>
      <c r="C1808" s="31">
        <v>43.218202234863</v>
      </c>
      <c r="D1808" s="31">
        <v>3.4048005579145499</v>
      </c>
      <c r="E1808" s="31">
        <f t="shared" si="1"/>
        <v>0.76436107854630719</v>
      </c>
      <c r="F1808" s="31">
        <v>26.347004495180698</v>
      </c>
      <c r="G1808" s="31">
        <v>3.0471076571176998</v>
      </c>
      <c r="H1808" s="31">
        <v>0.16842990298749799</v>
      </c>
      <c r="I1808" s="31">
        <v>2.52032437033162</v>
      </c>
      <c r="J1808" s="31">
        <v>6.6828661012922108</v>
      </c>
      <c r="K1808" s="31">
        <v>34441.417374450401</v>
      </c>
      <c r="L1808" s="31">
        <v>8584.7615642255205</v>
      </c>
    </row>
    <row r="1809" spans="1:12" ht="14.25">
      <c r="A1809" s="33">
        <v>37452</v>
      </c>
      <c r="B1809" s="37">
        <v>1687.9449999999999</v>
      </c>
      <c r="C1809" s="31">
        <v>42.934174235701803</v>
      </c>
      <c r="D1809" s="31">
        <v>3.3836116343539402</v>
      </c>
      <c r="E1809" s="31">
        <f t="shared" si="1"/>
        <v>0.75615474794841731</v>
      </c>
      <c r="F1809" s="31">
        <v>26.1786891740961</v>
      </c>
      <c r="G1809" s="31">
        <v>3.0282867803214799</v>
      </c>
      <c r="H1809" s="31">
        <v>0.16844538680145801</v>
      </c>
      <c r="I1809" s="31">
        <v>2.52032437033162</v>
      </c>
      <c r="J1809" s="31">
        <v>6.6834804592749304</v>
      </c>
      <c r="K1809" s="31">
        <v>34227.596800976702</v>
      </c>
      <c r="L1809" s="31">
        <v>8532.9028321386504</v>
      </c>
    </row>
    <row r="1810" spans="1:12" ht="14.25">
      <c r="A1810" s="33">
        <v>37453</v>
      </c>
      <c r="B1810" s="37">
        <v>1691.623</v>
      </c>
      <c r="C1810" s="31">
        <v>43.048910400780699</v>
      </c>
      <c r="D1810" s="31">
        <v>3.39295179346137</v>
      </c>
      <c r="E1810" s="31">
        <f t="shared" si="1"/>
        <v>0.75908558030480655</v>
      </c>
      <c r="F1810" s="31">
        <v>26.254950361972899</v>
      </c>
      <c r="G1810" s="31">
        <v>3.0364748220023601</v>
      </c>
      <c r="H1810" s="31">
        <v>0.16852718906904701</v>
      </c>
      <c r="I1810" s="31">
        <v>2.5196866002244702</v>
      </c>
      <c r="J1810" s="31">
        <v>6.6884186729426602</v>
      </c>
      <c r="K1810" s="31">
        <v>34326.186589147699</v>
      </c>
      <c r="L1810" s="31">
        <v>8546.2959001359086</v>
      </c>
    </row>
    <row r="1811" spans="1:12" ht="14.25">
      <c r="A1811" s="33">
        <v>37454</v>
      </c>
      <c r="B1811" s="37">
        <v>1701.7180000000001</v>
      </c>
      <c r="C1811" s="31">
        <v>43.316457247911202</v>
      </c>
      <c r="D1811" s="31">
        <v>3.4145779949819799</v>
      </c>
      <c r="E1811" s="31">
        <f t="shared" si="1"/>
        <v>0.76846424384525203</v>
      </c>
      <c r="F1811" s="31">
        <v>26.396520341678901</v>
      </c>
      <c r="G1811" s="31">
        <v>3.0556761498533</v>
      </c>
      <c r="H1811" s="31">
        <v>0.168406268309333</v>
      </c>
      <c r="I1811" s="31">
        <v>2.5178786876874799</v>
      </c>
      <c r="J1811" s="31">
        <v>6.6884186729426602</v>
      </c>
      <c r="K1811" s="31">
        <v>34544.417171299705</v>
      </c>
      <c r="L1811" s="31">
        <v>8605.3682849353499</v>
      </c>
    </row>
    <row r="1812" spans="1:12" ht="14.25">
      <c r="A1812" s="33">
        <v>37455</v>
      </c>
      <c r="B1812" s="37">
        <v>1704.912</v>
      </c>
      <c r="C1812" s="31">
        <v>43.451078171273998</v>
      </c>
      <c r="D1812" s="31">
        <v>3.4221813547597102</v>
      </c>
      <c r="E1812" s="31">
        <f t="shared" si="1"/>
        <v>0.77022274325908557</v>
      </c>
      <c r="F1812" s="31">
        <v>26.443126753802598</v>
      </c>
      <c r="G1812" s="31">
        <v>3.0619791098815199</v>
      </c>
      <c r="H1812" s="31">
        <v>0.167462633238672</v>
      </c>
      <c r="I1812" s="31">
        <v>2.51607210668642</v>
      </c>
      <c r="J1812" s="31">
        <v>6.6557167735234097</v>
      </c>
      <c r="K1812" s="31">
        <v>34629.651809949901</v>
      </c>
      <c r="L1812" s="31">
        <v>8629.9136308787001</v>
      </c>
    </row>
    <row r="1813" spans="1:12" ht="14.25">
      <c r="A1813" s="33">
        <v>37456</v>
      </c>
      <c r="B1813" s="37">
        <v>1713.8610000000001</v>
      </c>
      <c r="C1813" s="31">
        <v>43.680321805877497</v>
      </c>
      <c r="D1813" s="31">
        <v>3.4408127330673901</v>
      </c>
      <c r="E1813" s="31">
        <f t="shared" si="1"/>
        <v>0.77549824150058622</v>
      </c>
      <c r="F1813" s="31">
        <v>26.575534110411201</v>
      </c>
      <c r="G1813" s="31">
        <v>3.0786795168005701</v>
      </c>
      <c r="H1813" s="31">
        <v>0.167409570262119</v>
      </c>
      <c r="I1813" s="31">
        <v>2.51550846873893</v>
      </c>
      <c r="J1813" s="31">
        <v>6.65509865470833</v>
      </c>
      <c r="K1813" s="31">
        <v>34818.006237767404</v>
      </c>
      <c r="L1813" s="31">
        <v>8676.4850992690008</v>
      </c>
    </row>
    <row r="1814" spans="1:12" ht="14.25">
      <c r="A1814" s="33">
        <v>37459</v>
      </c>
      <c r="B1814" s="37">
        <v>1681.01</v>
      </c>
      <c r="C1814" s="31">
        <v>42.799991002095098</v>
      </c>
      <c r="D1814" s="31">
        <v>3.3749538228814302</v>
      </c>
      <c r="E1814" s="31">
        <f t="shared" si="1"/>
        <v>0.75146541617819462</v>
      </c>
      <c r="F1814" s="31">
        <v>26.003444059077498</v>
      </c>
      <c r="G1814" s="31">
        <v>3.01640122575128</v>
      </c>
      <c r="H1814" s="31">
        <v>0.167612578031652</v>
      </c>
      <c r="I1814" s="31">
        <v>2.5146310136190202</v>
      </c>
      <c r="J1814" s="31">
        <v>6.6654939481727906</v>
      </c>
      <c r="K1814" s="31">
        <v>34156.210969733904</v>
      </c>
      <c r="L1814" s="31">
        <v>8537.2502705730803</v>
      </c>
    </row>
    <row r="1815" spans="1:12" ht="14.25">
      <c r="A1815" s="33">
        <v>37460</v>
      </c>
      <c r="B1815" s="37">
        <v>1673.8610000000001</v>
      </c>
      <c r="C1815" s="31">
        <v>42.624539922687397</v>
      </c>
      <c r="D1815" s="31">
        <v>3.3622100127055998</v>
      </c>
      <c r="E1815" s="31">
        <f t="shared" si="1"/>
        <v>0.74618991793669398</v>
      </c>
      <c r="F1815" s="31">
        <v>26.011170262580599</v>
      </c>
      <c r="G1815" s="31">
        <v>3.0028293827472399</v>
      </c>
      <c r="H1815" s="31">
        <v>0.16765258266630301</v>
      </c>
      <c r="I1815" s="31">
        <v>2.5142908868974598</v>
      </c>
      <c r="J1815" s="31">
        <v>6.6679867289810693</v>
      </c>
      <c r="K1815" s="31">
        <v>34030.696035791698</v>
      </c>
      <c r="L1815" s="31">
        <v>8508.3434863955899</v>
      </c>
    </row>
    <row r="1816" spans="1:12" ht="14.25">
      <c r="A1816" s="33">
        <v>37461</v>
      </c>
      <c r="B1816" s="37">
        <v>1672.4</v>
      </c>
      <c r="C1816" s="31">
        <v>42.623962513919501</v>
      </c>
      <c r="D1816" s="31">
        <v>3.3595586772264499</v>
      </c>
      <c r="E1816" s="31">
        <f t="shared" si="1"/>
        <v>0.74560375146541613</v>
      </c>
      <c r="F1816" s="31">
        <v>25.940502526753502</v>
      </c>
      <c r="G1816" s="31">
        <v>2.9994835108701201</v>
      </c>
      <c r="H1816" s="31">
        <v>0.167460154676767</v>
      </c>
      <c r="I1816" s="31">
        <v>2.5136842632792602</v>
      </c>
      <c r="J1816" s="31">
        <v>6.6619406869462603</v>
      </c>
      <c r="K1816" s="31">
        <v>34003.9036379561</v>
      </c>
      <c r="L1816" s="31">
        <v>8497.087649032459</v>
      </c>
    </row>
    <row r="1817" spans="1:12" ht="14.25">
      <c r="A1817" s="33">
        <v>37462</v>
      </c>
      <c r="B1817" s="37">
        <v>1665.1089999999999</v>
      </c>
      <c r="C1817" s="31">
        <v>42.467909201306099</v>
      </c>
      <c r="D1817" s="31">
        <v>3.3453061869361602</v>
      </c>
      <c r="E1817" s="31">
        <f t="shared" si="1"/>
        <v>0.74325908558030485</v>
      </c>
      <c r="F1817" s="31">
        <v>26.0562012999982</v>
      </c>
      <c r="G1817" s="31">
        <v>2.98385106493813</v>
      </c>
      <c r="H1817" s="31">
        <v>0.16715226788322901</v>
      </c>
      <c r="I1817" s="31">
        <v>2.5125557926113098</v>
      </c>
      <c r="J1817" s="31">
        <v>6.6526788529342999</v>
      </c>
      <c r="K1817" s="31">
        <v>33859.853965942697</v>
      </c>
      <c r="L1817" s="31">
        <v>8464.1255303112594</v>
      </c>
    </row>
    <row r="1818" spans="1:12" ht="14.25">
      <c r="A1818" s="33">
        <v>37463</v>
      </c>
      <c r="B1818" s="37">
        <v>1665.0889999999999</v>
      </c>
      <c r="C1818" s="31">
        <v>42.2309377429685</v>
      </c>
      <c r="D1818" s="31">
        <v>3.3270195714086102</v>
      </c>
      <c r="E1818" s="31">
        <f t="shared" si="1"/>
        <v>0.73739742086752635</v>
      </c>
      <c r="F1818" s="31">
        <v>25.984693724941899</v>
      </c>
      <c r="G1818" s="31">
        <v>2.9634331083869601</v>
      </c>
      <c r="H1818" s="31">
        <v>0.16724040067420801</v>
      </c>
      <c r="I1818" s="31">
        <v>2.5122194744940498</v>
      </c>
      <c r="J1818" s="31">
        <v>6.6570776308423394</v>
      </c>
      <c r="K1818" s="31">
        <v>33675.191103151003</v>
      </c>
      <c r="L1818" s="31">
        <v>8429.5639308642003</v>
      </c>
    </row>
    <row r="1819" spans="1:12" ht="14.25">
      <c r="A1819" s="33">
        <v>37466</v>
      </c>
      <c r="B1819" s="37">
        <v>1665.674</v>
      </c>
      <c r="C1819" s="31">
        <v>42.580115334466697</v>
      </c>
      <c r="D1819" s="31">
        <v>3.3435790273444002</v>
      </c>
      <c r="E1819" s="31">
        <f t="shared" si="1"/>
        <v>0.74384525205158269</v>
      </c>
      <c r="F1819" s="31">
        <v>25.9804282538115</v>
      </c>
      <c r="G1819" s="31">
        <v>2.9763494976046099</v>
      </c>
      <c r="H1819" s="31">
        <v>0.166396456490435</v>
      </c>
      <c r="I1819" s="31">
        <v>2.5116081584363901</v>
      </c>
      <c r="J1819" s="31">
        <v>6.6250961931110295</v>
      </c>
      <c r="K1819" s="31">
        <v>33842.414782594002</v>
      </c>
      <c r="L1819" s="31">
        <v>8472.4644633001099</v>
      </c>
    </row>
    <row r="1820" spans="1:12" ht="14.25">
      <c r="A1820" s="33">
        <v>37467</v>
      </c>
      <c r="B1820" s="37">
        <v>1669.002</v>
      </c>
      <c r="C1820" s="31">
        <v>42.695833251026102</v>
      </c>
      <c r="D1820" s="31">
        <v>3.35153876304833</v>
      </c>
      <c r="E1820" s="31">
        <f t="shared" si="1"/>
        <v>0.74794841735052753</v>
      </c>
      <c r="F1820" s="31">
        <v>26.1101574943518</v>
      </c>
      <c r="G1820" s="31">
        <v>2.9782132848536902</v>
      </c>
      <c r="H1820" s="31">
        <v>0.16631630042343801</v>
      </c>
      <c r="I1820" s="31">
        <v>2.5113155638395002</v>
      </c>
      <c r="J1820" s="31">
        <v>6.6226762903965701</v>
      </c>
      <c r="K1820" s="31">
        <v>33929.558973541098</v>
      </c>
      <c r="L1820" s="31">
        <v>8494.7039920018306</v>
      </c>
    </row>
    <row r="1821" spans="1:12" ht="14.25">
      <c r="A1821" s="33">
        <v>37468</v>
      </c>
      <c r="B1821" s="37">
        <v>1651.5940000000001</v>
      </c>
      <c r="C1821" s="31">
        <v>42.349300702028003</v>
      </c>
      <c r="D1821" s="31">
        <v>3.31650911825324</v>
      </c>
      <c r="E1821" s="31">
        <f t="shared" si="1"/>
        <v>0.74091441969519345</v>
      </c>
      <c r="F1821" s="31">
        <v>25.868018731093599</v>
      </c>
      <c r="G1821" s="31">
        <v>2.9408793609627599</v>
      </c>
      <c r="H1821" s="31">
        <v>0.165881131272858</v>
      </c>
      <c r="I1821" s="31">
        <v>2.5105663054087302</v>
      </c>
      <c r="J1821" s="31">
        <v>6.6073192695801906</v>
      </c>
      <c r="K1821" s="31">
        <v>33575.549334105497</v>
      </c>
      <c r="L1821" s="31">
        <v>8410.9049821158897</v>
      </c>
    </row>
    <row r="1822" spans="1:12" ht="14.25">
      <c r="A1822" s="33">
        <v>37469</v>
      </c>
      <c r="B1822" s="37">
        <v>1653.01</v>
      </c>
      <c r="C1822" s="31">
        <v>42.3300593646875</v>
      </c>
      <c r="D1822" s="31">
        <v>3.3195765681676002</v>
      </c>
      <c r="E1822" s="31">
        <f t="shared" si="1"/>
        <v>0.73974208675263775</v>
      </c>
      <c r="F1822" s="31">
        <v>26.2202622502023</v>
      </c>
      <c r="G1822" s="31">
        <v>2.94279934770229</v>
      </c>
      <c r="H1822" s="31">
        <v>0.165936610133054</v>
      </c>
      <c r="I1822" s="31">
        <v>2.5105663054087302</v>
      </c>
      <c r="J1822" s="31">
        <v>6.6095290841577201</v>
      </c>
      <c r="K1822" s="31">
        <v>33606.573402460301</v>
      </c>
      <c r="L1822" s="31">
        <v>8410.0544212389905</v>
      </c>
    </row>
    <row r="1823" spans="1:12" ht="14.25">
      <c r="A1823" s="33">
        <v>37470</v>
      </c>
      <c r="B1823" s="37">
        <v>1661.87</v>
      </c>
      <c r="C1823" s="31">
        <v>42.528426258593797</v>
      </c>
      <c r="D1823" s="31">
        <v>3.3375403699720998</v>
      </c>
      <c r="E1823" s="31">
        <f t="shared" si="1"/>
        <v>0.74208675263774915</v>
      </c>
      <c r="F1823" s="31">
        <v>26.312617747209799</v>
      </c>
      <c r="G1823" s="31">
        <v>2.95703758672752</v>
      </c>
      <c r="H1823" s="31">
        <v>0.16595769622887899</v>
      </c>
      <c r="I1823" s="31">
        <v>2.5105663054087302</v>
      </c>
      <c r="J1823" s="31">
        <v>6.6103689781600998</v>
      </c>
      <c r="K1823" s="31">
        <v>33788.1286449166</v>
      </c>
      <c r="L1823" s="31">
        <v>8446.19238455696</v>
      </c>
    </row>
    <row r="1824" spans="1:12" ht="14.25">
      <c r="A1824" s="33">
        <v>37473</v>
      </c>
      <c r="B1824" s="37">
        <v>1653.96</v>
      </c>
      <c r="C1824" s="31">
        <v>42.496195371077597</v>
      </c>
      <c r="D1824" s="31">
        <v>3.3222610223911602</v>
      </c>
      <c r="E1824" s="31">
        <f t="shared" si="1"/>
        <v>0.7415005861664713</v>
      </c>
      <c r="F1824" s="31">
        <v>26.318163246897701</v>
      </c>
      <c r="G1824" s="31">
        <v>2.9371441599840602</v>
      </c>
      <c r="H1824" s="31">
        <v>0.16518644197268401</v>
      </c>
      <c r="I1824" s="31">
        <v>2.50969614827188</v>
      </c>
      <c r="J1824" s="31">
        <v>6.5819299314950204</v>
      </c>
      <c r="K1824" s="31">
        <v>33639.9108255561</v>
      </c>
      <c r="L1824" s="31">
        <v>8424.5103251009496</v>
      </c>
    </row>
    <row r="1825" spans="1:12" ht="14.25">
      <c r="A1825" s="33">
        <v>37474</v>
      </c>
      <c r="B1825" s="37">
        <v>1670.6189999999999</v>
      </c>
      <c r="C1825" s="31">
        <v>43.043480359583</v>
      </c>
      <c r="D1825" s="31">
        <v>3.3581452361898299</v>
      </c>
      <c r="E1825" s="31">
        <f t="shared" si="1"/>
        <v>0.75674091441969515</v>
      </c>
      <c r="F1825" s="31">
        <v>26.605287479254301</v>
      </c>
      <c r="G1825" s="31">
        <v>2.9655558730548601</v>
      </c>
      <c r="H1825" s="31">
        <v>0.164798987596811</v>
      </c>
      <c r="I1825" s="31">
        <v>2.50903220740866</v>
      </c>
      <c r="J1825" s="31">
        <v>6.5682292602778496</v>
      </c>
      <c r="K1825" s="31">
        <v>34009.393887170598</v>
      </c>
      <c r="L1825" s="31">
        <v>8505.3764588338909</v>
      </c>
    </row>
    <row r="1826" spans="1:12" ht="14.25">
      <c r="A1826" s="33">
        <v>37475</v>
      </c>
      <c r="B1826" s="37">
        <v>1668.0650000000001</v>
      </c>
      <c r="C1826" s="31">
        <v>42.977619404998102</v>
      </c>
      <c r="D1826" s="31">
        <v>3.3524545795939602</v>
      </c>
      <c r="E1826" s="31">
        <f t="shared" si="1"/>
        <v>0.75439624853458387</v>
      </c>
      <c r="F1826" s="31">
        <v>26.801947185809698</v>
      </c>
      <c r="G1826" s="31">
        <v>2.95880491745331</v>
      </c>
      <c r="H1826" s="31">
        <v>0.16476797591669801</v>
      </c>
      <c r="I1826" s="31">
        <v>2.50903220740866</v>
      </c>
      <c r="J1826" s="31">
        <v>6.5669932586027198</v>
      </c>
      <c r="K1826" s="31">
        <v>33951.834102365203</v>
      </c>
      <c r="L1826" s="31">
        <v>8498.0475761022408</v>
      </c>
    </row>
    <row r="1827" spans="1:12" ht="14.25">
      <c r="A1827" s="33">
        <v>37476</v>
      </c>
      <c r="B1827" s="37">
        <v>1659.8019999999999</v>
      </c>
      <c r="C1827" s="31">
        <v>42.666600713177402</v>
      </c>
      <c r="D1827" s="31">
        <v>3.3360448599436001</v>
      </c>
      <c r="E1827" s="31">
        <f t="shared" si="1"/>
        <v>0.74560375146541613</v>
      </c>
      <c r="F1827" s="31">
        <v>27.219072630975401</v>
      </c>
      <c r="G1827" s="31">
        <v>2.9402755831223502</v>
      </c>
      <c r="H1827" s="31">
        <v>0.16512224756581201</v>
      </c>
      <c r="I1827" s="31">
        <v>2.50875776431534</v>
      </c>
      <c r="J1827" s="31">
        <v>6.5818330456019698</v>
      </c>
      <c r="K1827" s="31">
        <v>33786.0261361304</v>
      </c>
      <c r="L1827" s="31">
        <v>8457.4627778345402</v>
      </c>
    </row>
    <row r="1828" spans="1:12" ht="14.25">
      <c r="A1828" s="33">
        <v>37477</v>
      </c>
      <c r="B1828" s="37">
        <v>1647.046</v>
      </c>
      <c r="C1828" s="31">
        <v>42.323270494561399</v>
      </c>
      <c r="D1828" s="31">
        <v>3.3119460050297498</v>
      </c>
      <c r="E1828" s="31">
        <f t="shared" si="1"/>
        <v>0.73622508792497066</v>
      </c>
      <c r="F1828" s="31">
        <v>26.944225996748301</v>
      </c>
      <c r="G1828" s="31">
        <v>2.9165195936464499</v>
      </c>
      <c r="H1828" s="31">
        <v>0.165233414840671</v>
      </c>
      <c r="I1828" s="31">
        <v>2.5081700922892498</v>
      </c>
      <c r="J1828" s="31">
        <v>6.587807395863619</v>
      </c>
      <c r="K1828" s="31">
        <v>33549.476887266203</v>
      </c>
      <c r="L1828" s="31">
        <v>8408.8526437532601</v>
      </c>
    </row>
    <row r="1829" spans="1:12" ht="14.25">
      <c r="A1829" s="33">
        <v>37480</v>
      </c>
      <c r="B1829" s="37">
        <v>1634.566</v>
      </c>
      <c r="C1829" s="31">
        <v>42.178996169545201</v>
      </c>
      <c r="D1829" s="31">
        <v>3.2877033760709198</v>
      </c>
      <c r="E1829" s="31">
        <f t="shared" si="1"/>
        <v>0.72977725674091443</v>
      </c>
      <c r="F1829" s="31">
        <v>26.980338382930999</v>
      </c>
      <c r="G1829" s="31">
        <v>2.8808200783162401</v>
      </c>
      <c r="H1829" s="31">
        <v>0.164678486505209</v>
      </c>
      <c r="I1829" s="31">
        <v>2.5081700922892498</v>
      </c>
      <c r="J1829" s="31">
        <v>6.5656825672019705</v>
      </c>
      <c r="K1829" s="31">
        <v>33304.245454265401</v>
      </c>
      <c r="L1829" s="31">
        <v>8358.9328640880012</v>
      </c>
    </row>
    <row r="1830" spans="1:12" ht="14.25">
      <c r="A1830" s="33">
        <v>37481</v>
      </c>
      <c r="B1830" s="37">
        <v>1636.6320000000001</v>
      </c>
      <c r="C1830" s="31">
        <v>42.295823175610103</v>
      </c>
      <c r="D1830" s="31">
        <v>3.2916594353452</v>
      </c>
      <c r="E1830" s="31">
        <f t="shared" si="1"/>
        <v>0.73388042203985937</v>
      </c>
      <c r="F1830" s="31">
        <v>27.0148080948433</v>
      </c>
      <c r="G1830" s="31">
        <v>2.8819682215826301</v>
      </c>
      <c r="H1830" s="31">
        <v>0.164084789514225</v>
      </c>
      <c r="I1830" s="31">
        <v>2.5074995955319501</v>
      </c>
      <c r="J1830" s="31">
        <v>6.5437613552003411</v>
      </c>
      <c r="K1830" s="31">
        <v>33344.321264403297</v>
      </c>
      <c r="L1830" s="31">
        <v>8366.7228133360204</v>
      </c>
    </row>
    <row r="1831" spans="1:12" ht="14.25">
      <c r="A1831" s="33">
        <v>37482</v>
      </c>
      <c r="B1831" s="37">
        <v>1646.722</v>
      </c>
      <c r="C1831" s="31">
        <v>42.522193341544998</v>
      </c>
      <c r="D1831" s="31">
        <v>3.3117379763199399</v>
      </c>
      <c r="E1831" s="31">
        <f t="shared" si="1"/>
        <v>0.73974208675263775</v>
      </c>
      <c r="F1831" s="31">
        <v>27.953929545510999</v>
      </c>
      <c r="G1831" s="31">
        <v>2.8968967891758699</v>
      </c>
      <c r="H1831" s="31">
        <v>0.16340774353122201</v>
      </c>
      <c r="I1831" s="31">
        <v>2.5074995955319501</v>
      </c>
      <c r="J1831" s="31">
        <v>6.5167605140353499</v>
      </c>
      <c r="K1831" s="31">
        <v>33547.368095710299</v>
      </c>
      <c r="L1831" s="31">
        <v>8417.2294576795211</v>
      </c>
    </row>
    <row r="1832" spans="1:12" ht="14.25">
      <c r="A1832" s="33">
        <v>37483</v>
      </c>
      <c r="B1832" s="37">
        <v>1634.366</v>
      </c>
      <c r="C1832" s="31">
        <v>42.297719994837401</v>
      </c>
      <c r="D1832" s="31">
        <v>3.2880474104630699</v>
      </c>
      <c r="E1832" s="31">
        <f t="shared" si="1"/>
        <v>0.73329425556858152</v>
      </c>
      <c r="F1832" s="31">
        <v>27.975880242273401</v>
      </c>
      <c r="G1832" s="31">
        <v>2.8762744852197102</v>
      </c>
      <c r="H1832" s="31">
        <v>0.162730819819526</v>
      </c>
      <c r="I1832" s="31">
        <v>2.5072624826834899</v>
      </c>
      <c r="J1832" s="31">
        <v>6.4903782888083406</v>
      </c>
      <c r="K1832" s="31">
        <v>33312.687710031198</v>
      </c>
      <c r="L1832" s="31">
        <v>8363.7616080303706</v>
      </c>
    </row>
    <row r="1833" spans="1:12" ht="14.25">
      <c r="A1833" s="33">
        <v>37484</v>
      </c>
      <c r="B1833" s="37">
        <v>1646.7919999999999</v>
      </c>
      <c r="C1833" s="31">
        <v>42.552114247278801</v>
      </c>
      <c r="D1833" s="31">
        <v>3.31553686150305</v>
      </c>
      <c r="E1833" s="31">
        <f t="shared" si="1"/>
        <v>0.74091441969519345</v>
      </c>
      <c r="F1833" s="31">
        <v>29.276772394973801</v>
      </c>
      <c r="G1833" s="31">
        <v>2.88809138116105</v>
      </c>
      <c r="H1833" s="31">
        <v>0.162478152282722</v>
      </c>
      <c r="I1833" s="31">
        <v>2.5064739574246402</v>
      </c>
      <c r="J1833" s="31">
        <v>6.4823395352435798</v>
      </c>
      <c r="K1833" s="31">
        <v>33614.142738562703</v>
      </c>
      <c r="L1833" s="31">
        <v>8432.0984816319306</v>
      </c>
    </row>
    <row r="1834" spans="1:12" ht="14.25">
      <c r="A1834" s="33">
        <v>37487</v>
      </c>
      <c r="B1834" s="37">
        <v>1644.3009999999999</v>
      </c>
      <c r="C1834" s="31">
        <v>44.560463425301002</v>
      </c>
      <c r="D1834" s="31">
        <v>3.3107201195459499</v>
      </c>
      <c r="E1834" s="31">
        <f t="shared" si="1"/>
        <v>0.79366940211019932</v>
      </c>
      <c r="F1834" s="31">
        <v>24.131192184381199</v>
      </c>
      <c r="G1834" s="31">
        <v>2.9118498229627399</v>
      </c>
      <c r="H1834" s="31">
        <v>0.15252250830255201</v>
      </c>
      <c r="I1834" s="31">
        <v>2.5063690400444698</v>
      </c>
      <c r="J1834" s="31">
        <v>6.08539707703404</v>
      </c>
      <c r="K1834" s="31">
        <v>33565.440811573601</v>
      </c>
      <c r="L1834" s="31">
        <v>8412.7266111153403</v>
      </c>
    </row>
    <row r="1835" spans="1:12" ht="14.25">
      <c r="A1835" s="33">
        <v>37488</v>
      </c>
      <c r="B1835" s="37">
        <v>1671.3510000000001</v>
      </c>
      <c r="C1835" s="31">
        <v>45.048790519212602</v>
      </c>
      <c r="D1835" s="31">
        <v>3.36487589985436</v>
      </c>
      <c r="E1835" s="31">
        <f t="shared" ref="E1835:E1898" si="2">COUNTIF(C130:C1835,"&lt;"&amp;C1835)/COUNTA(C130:C1835)</f>
        <v>0.798358733880422</v>
      </c>
      <c r="F1835" s="31">
        <v>24.678015381963199</v>
      </c>
      <c r="G1835" s="31">
        <v>2.9558132823457499</v>
      </c>
      <c r="H1835" s="31">
        <v>0.15243770288061601</v>
      </c>
      <c r="I1835" s="31">
        <v>2.5063690400444698</v>
      </c>
      <c r="J1835" s="31">
        <v>6.0820134802619199</v>
      </c>
      <c r="K1835" s="31">
        <v>34113.446757108999</v>
      </c>
      <c r="L1835" s="31">
        <v>8531.1513684913789</v>
      </c>
    </row>
    <row r="1836" spans="1:12" ht="14.25">
      <c r="A1836" s="33">
        <v>37489</v>
      </c>
      <c r="B1836" s="37">
        <v>1673.549</v>
      </c>
      <c r="C1836" s="31">
        <v>45.094823409341203</v>
      </c>
      <c r="D1836" s="31">
        <v>3.36906402418143</v>
      </c>
      <c r="E1836" s="31">
        <f t="shared" si="2"/>
        <v>0.79894490035169985</v>
      </c>
      <c r="F1836" s="31">
        <v>25.142467868098901</v>
      </c>
      <c r="G1836" s="31">
        <v>2.9517870002725299</v>
      </c>
      <c r="H1836" s="31">
        <v>0.15163513207523299</v>
      </c>
      <c r="I1836" s="31">
        <v>2.5060385847368201</v>
      </c>
      <c r="J1836" s="31">
        <v>6.0507899997540102</v>
      </c>
      <c r="K1836" s="31">
        <v>34156.0922089741</v>
      </c>
      <c r="L1836" s="31">
        <v>8540.7647149459899</v>
      </c>
    </row>
    <row r="1837" spans="1:12" ht="14.25">
      <c r="A1837" s="33">
        <v>37490</v>
      </c>
      <c r="B1837" s="37">
        <v>1686.1110000000001</v>
      </c>
      <c r="C1837" s="31">
        <v>45.063524994950697</v>
      </c>
      <c r="D1837" s="31">
        <v>3.39413289754392</v>
      </c>
      <c r="E1837" s="31">
        <f t="shared" si="2"/>
        <v>0.79777256740914415</v>
      </c>
      <c r="F1837" s="31">
        <v>24.625761110150702</v>
      </c>
      <c r="G1837" s="31">
        <v>2.9668689999096398</v>
      </c>
      <c r="H1837" s="31">
        <v>0.15050329990316799</v>
      </c>
      <c r="I1837" s="31">
        <v>2.49828464328314</v>
      </c>
      <c r="J1837" s="31">
        <v>6.0242655018438303</v>
      </c>
      <c r="K1837" s="31">
        <v>34422.0448484921</v>
      </c>
      <c r="L1837" s="31">
        <v>8611.6683119896588</v>
      </c>
    </row>
    <row r="1838" spans="1:12" ht="14.25">
      <c r="A1838" s="33">
        <v>37491</v>
      </c>
      <c r="B1838" s="37">
        <v>1683.2070000000001</v>
      </c>
      <c r="C1838" s="31">
        <v>45.059212355755697</v>
      </c>
      <c r="D1838" s="31">
        <v>3.3913913566384601</v>
      </c>
      <c r="E1838" s="31">
        <f t="shared" si="2"/>
        <v>0.7971864009378663</v>
      </c>
      <c r="F1838" s="31">
        <v>25.605202498398601</v>
      </c>
      <c r="G1838" s="31">
        <v>2.9557516026445501</v>
      </c>
      <c r="H1838" s="31">
        <v>0.15004818972231199</v>
      </c>
      <c r="I1838" s="31">
        <v>2.4977018124036601</v>
      </c>
      <c r="J1838" s="31">
        <v>6.0074500878034804</v>
      </c>
      <c r="K1838" s="31">
        <v>34402.459087597301</v>
      </c>
      <c r="L1838" s="31">
        <v>8606.1034869464693</v>
      </c>
    </row>
    <row r="1839" spans="1:12" ht="14.25">
      <c r="A1839" s="33">
        <v>37494</v>
      </c>
      <c r="B1839" s="37">
        <v>1670.6849999999999</v>
      </c>
      <c r="C1839" s="31">
        <v>44.656910215033797</v>
      </c>
      <c r="D1839" s="31">
        <v>3.36627930069477</v>
      </c>
      <c r="E1839" s="31">
        <f t="shared" si="2"/>
        <v>0.79308323563892147</v>
      </c>
      <c r="F1839" s="31">
        <v>26.004631125279101</v>
      </c>
      <c r="G1839" s="31">
        <v>2.9314576919066799</v>
      </c>
      <c r="H1839" s="31">
        <v>0.14823545100701699</v>
      </c>
      <c r="I1839" s="31">
        <v>2.4977018124036601</v>
      </c>
      <c r="J1839" s="31">
        <v>5.9348738216417596</v>
      </c>
      <c r="K1839" s="31">
        <v>34148.365784651702</v>
      </c>
      <c r="L1839" s="31">
        <v>8546.6377554981609</v>
      </c>
    </row>
    <row r="1840" spans="1:12" ht="14.25">
      <c r="A1840" s="33">
        <v>37495</v>
      </c>
      <c r="B1840" s="37">
        <v>1679.691</v>
      </c>
      <c r="C1840" s="31">
        <v>44.575691094336698</v>
      </c>
      <c r="D1840" s="31">
        <v>3.3844241514616198</v>
      </c>
      <c r="E1840" s="31">
        <f t="shared" si="2"/>
        <v>0.79073856975381007</v>
      </c>
      <c r="F1840" s="31">
        <v>26.363315825384699</v>
      </c>
      <c r="G1840" s="31">
        <v>2.9459304965739901</v>
      </c>
      <c r="H1840" s="31">
        <v>0.14764130154864399</v>
      </c>
      <c r="I1840" s="31">
        <v>2.4977018124036601</v>
      </c>
      <c r="J1840" s="31">
        <v>5.9110859757338901</v>
      </c>
      <c r="K1840" s="31">
        <v>34332.097604945404</v>
      </c>
      <c r="L1840" s="31">
        <v>8594.9966224605305</v>
      </c>
    </row>
    <row r="1841" spans="1:12" ht="14.25">
      <c r="A1841" s="33">
        <v>37496</v>
      </c>
      <c r="B1841" s="37">
        <v>1676.77</v>
      </c>
      <c r="C1841" s="31">
        <v>44.447336608223701</v>
      </c>
      <c r="D1841" s="31">
        <v>3.3845643944874801</v>
      </c>
      <c r="E1841" s="31">
        <f t="shared" si="2"/>
        <v>0.78780773739742083</v>
      </c>
      <c r="F1841" s="31">
        <v>26.3882844993032</v>
      </c>
      <c r="G1841" s="31">
        <v>2.9385009506613899</v>
      </c>
      <c r="H1841" s="31">
        <v>0.147605948002107</v>
      </c>
      <c r="I1841" s="31">
        <v>2.4950306235698898</v>
      </c>
      <c r="J1841" s="31">
        <v>5.9159974473945498</v>
      </c>
      <c r="K1841" s="31">
        <v>34351.896911973599</v>
      </c>
      <c r="L1841" s="31">
        <v>8597.674534966689</v>
      </c>
    </row>
    <row r="1842" spans="1:12" ht="14.25">
      <c r="A1842" s="33">
        <v>37497</v>
      </c>
      <c r="B1842" s="37">
        <v>1667.318</v>
      </c>
      <c r="C1842" s="31">
        <v>44.209082714785701</v>
      </c>
      <c r="D1842" s="31">
        <v>3.3659746453973902</v>
      </c>
      <c r="E1842" s="31">
        <f t="shared" si="2"/>
        <v>0.78194607268464245</v>
      </c>
      <c r="F1842" s="31">
        <v>26.252753545440601</v>
      </c>
      <c r="G1842" s="31">
        <v>2.9223458876252999</v>
      </c>
      <c r="H1842" s="31">
        <v>0.14760877374567599</v>
      </c>
      <c r="I1842" s="31">
        <v>2.4950306235698898</v>
      </c>
      <c r="J1842" s="31">
        <v>5.9161107022597301</v>
      </c>
      <c r="K1842" s="31">
        <v>34163.617926085899</v>
      </c>
      <c r="L1842" s="31">
        <v>8546.7658395827293</v>
      </c>
    </row>
    <row r="1843" spans="1:12" ht="14.25">
      <c r="A1843" s="33">
        <v>37498</v>
      </c>
      <c r="B1843" s="37">
        <v>1666.6179999999999</v>
      </c>
      <c r="C1843" s="31">
        <v>44.129965526755498</v>
      </c>
      <c r="D1843" s="31">
        <v>3.3660223151908299</v>
      </c>
      <c r="E1843" s="31">
        <f t="shared" si="2"/>
        <v>0.78077373974208675</v>
      </c>
      <c r="F1843" s="31">
        <v>26.270639526544301</v>
      </c>
      <c r="G1843" s="31">
        <v>2.9067727851434899</v>
      </c>
      <c r="H1843" s="31">
        <v>0.14766297406825599</v>
      </c>
      <c r="I1843" s="31">
        <v>2.4944769897611798</v>
      </c>
      <c r="J1843" s="31">
        <v>5.9195965596937805</v>
      </c>
      <c r="K1843" s="31">
        <v>34173.361129087003</v>
      </c>
      <c r="L1843" s="31">
        <v>8551.9965409474298</v>
      </c>
    </row>
    <row r="1844" spans="1:12" ht="14.25">
      <c r="A1844" s="33">
        <v>37501</v>
      </c>
      <c r="B1844" s="37">
        <v>1668.7739999999999</v>
      </c>
      <c r="C1844" s="31">
        <v>44.1731856427445</v>
      </c>
      <c r="D1844" s="31">
        <v>3.3703021352351801</v>
      </c>
      <c r="E1844" s="31">
        <f t="shared" si="2"/>
        <v>0.78077373974208675</v>
      </c>
      <c r="F1844" s="31">
        <v>26.441098895791999</v>
      </c>
      <c r="G1844" s="31">
        <v>2.9078727797544599</v>
      </c>
      <c r="H1844" s="31">
        <v>0.14753716867924199</v>
      </c>
      <c r="I1844" s="31">
        <v>2.4944769897611798</v>
      </c>
      <c r="J1844" s="31">
        <v>5.9145532023274896</v>
      </c>
      <c r="K1844" s="31">
        <v>34216.700798471902</v>
      </c>
      <c r="L1844" s="31">
        <v>8559.9052083955903</v>
      </c>
    </row>
    <row r="1845" spans="1:12" ht="14.25">
      <c r="A1845" s="33">
        <v>37502</v>
      </c>
      <c r="B1845" s="37">
        <v>1674.07</v>
      </c>
      <c r="C1845" s="31">
        <v>44.300369364874499</v>
      </c>
      <c r="D1845" s="31">
        <v>3.3807083658608099</v>
      </c>
      <c r="E1845" s="31">
        <f t="shared" si="2"/>
        <v>0.78429073856975384</v>
      </c>
      <c r="F1845" s="31">
        <v>26.5198162603211</v>
      </c>
      <c r="G1845" s="31">
        <v>2.91698041814811</v>
      </c>
      <c r="H1845" s="31">
        <v>0.14753716867924199</v>
      </c>
      <c r="I1845" s="31">
        <v>2.4944769897611798</v>
      </c>
      <c r="J1845" s="31">
        <v>5.9145532023274896</v>
      </c>
      <c r="K1845" s="31">
        <v>34322.002543125098</v>
      </c>
      <c r="L1845" s="31">
        <v>8588.2526109298706</v>
      </c>
    </row>
    <row r="1846" spans="1:12" ht="14.25">
      <c r="A1846" s="33">
        <v>37503</v>
      </c>
      <c r="B1846" s="37">
        <v>1663.972</v>
      </c>
      <c r="C1846" s="31">
        <v>44.0281665910654</v>
      </c>
      <c r="D1846" s="31">
        <v>3.3602506474865099</v>
      </c>
      <c r="E1846" s="31">
        <f t="shared" si="2"/>
        <v>0.77608440797186395</v>
      </c>
      <c r="F1846" s="31">
        <v>26.356428601093899</v>
      </c>
      <c r="G1846" s="31">
        <v>2.89952818154647</v>
      </c>
      <c r="H1846" s="31">
        <v>0.14753716867924199</v>
      </c>
      <c r="I1846" s="31">
        <v>2.4944769897611798</v>
      </c>
      <c r="J1846" s="31">
        <v>5.9145532023274896</v>
      </c>
      <c r="K1846" s="31">
        <v>34114.598001072205</v>
      </c>
      <c r="L1846" s="31">
        <v>8534.7269642990996</v>
      </c>
    </row>
    <row r="1847" spans="1:12" ht="14.25">
      <c r="A1847" s="33">
        <v>37504</v>
      </c>
      <c r="B1847" s="37">
        <v>1641.807</v>
      </c>
      <c r="C1847" s="31">
        <v>43.461208167252202</v>
      </c>
      <c r="D1847" s="31">
        <v>3.3165646654046599</v>
      </c>
      <c r="E1847" s="31">
        <f t="shared" si="2"/>
        <v>0.7620164126611958</v>
      </c>
      <c r="F1847" s="31">
        <v>26.020416389788899</v>
      </c>
      <c r="G1847" s="31">
        <v>2.86208565418822</v>
      </c>
      <c r="H1847" s="31">
        <v>0.14751416518965599</v>
      </c>
      <c r="I1847" s="31">
        <v>2.4942067460150499</v>
      </c>
      <c r="J1847" s="31">
        <v>5.9142717589605205</v>
      </c>
      <c r="K1847" s="31">
        <v>33674.4793466388</v>
      </c>
      <c r="L1847" s="31">
        <v>8432.00656192729</v>
      </c>
    </row>
    <row r="1848" spans="1:12" ht="14.25">
      <c r="A1848" s="33">
        <v>37505</v>
      </c>
      <c r="B1848" s="37">
        <v>1631.384</v>
      </c>
      <c r="C1848" s="31">
        <v>43.192788195404098</v>
      </c>
      <c r="D1848" s="31">
        <v>3.2965306668996899</v>
      </c>
      <c r="E1848" s="31">
        <f t="shared" si="2"/>
        <v>0.75322391559202817</v>
      </c>
      <c r="F1848" s="31">
        <v>25.875429533220601</v>
      </c>
      <c r="G1848" s="31">
        <v>2.8442542319605599</v>
      </c>
      <c r="H1848" s="31">
        <v>0.147562925555975</v>
      </c>
      <c r="I1848" s="31">
        <v>2.49411996755072</v>
      </c>
      <c r="J1848" s="31">
        <v>5.9164325483863998</v>
      </c>
      <c r="K1848" s="31">
        <v>33501.613526756802</v>
      </c>
      <c r="L1848" s="31">
        <v>8383.2256297181302</v>
      </c>
    </row>
    <row r="1849" spans="1:12" ht="14.25">
      <c r="A1849" s="33">
        <v>37508</v>
      </c>
      <c r="B1849" s="37">
        <v>1621.5820000000001</v>
      </c>
      <c r="C1849" s="31">
        <v>42.9431895177295</v>
      </c>
      <c r="D1849" s="31">
        <v>3.2768898306862901</v>
      </c>
      <c r="E1849" s="31">
        <f t="shared" si="2"/>
        <v>0.74443141852286054</v>
      </c>
      <c r="F1849" s="31">
        <v>25.6848594889555</v>
      </c>
      <c r="G1849" s="31">
        <v>2.8274076141313098</v>
      </c>
      <c r="H1849" s="31">
        <v>0.147562925555975</v>
      </c>
      <c r="I1849" s="31">
        <v>2.49411996755072</v>
      </c>
      <c r="J1849" s="31">
        <v>5.9164325483863998</v>
      </c>
      <c r="K1849" s="31">
        <v>33302.255209088398</v>
      </c>
      <c r="L1849" s="31">
        <v>8326.5558702826693</v>
      </c>
    </row>
    <row r="1850" spans="1:12" ht="14.25">
      <c r="A1850" s="33">
        <v>37509</v>
      </c>
      <c r="B1850" s="37">
        <v>1625.1110000000001</v>
      </c>
      <c r="C1850" s="31">
        <v>43.047447110850698</v>
      </c>
      <c r="D1850" s="31">
        <v>3.2851120731204002</v>
      </c>
      <c r="E1850" s="31">
        <f t="shared" si="2"/>
        <v>0.74794841735052753</v>
      </c>
      <c r="F1850" s="31">
        <v>25.7332331739103</v>
      </c>
      <c r="G1850" s="31">
        <v>2.8342112281439999</v>
      </c>
      <c r="H1850" s="31">
        <v>0.14733562586733001</v>
      </c>
      <c r="I1850" s="31">
        <v>2.49027813065346</v>
      </c>
      <c r="J1850" s="31">
        <v>5.9164325483863998</v>
      </c>
      <c r="K1850" s="31">
        <v>33385.618231246204</v>
      </c>
      <c r="L1850" s="31">
        <v>8356.5593476556296</v>
      </c>
    </row>
    <row r="1851" spans="1:12" ht="14.25">
      <c r="A1851" s="33">
        <v>37510</v>
      </c>
      <c r="B1851" s="37">
        <v>1647.741</v>
      </c>
      <c r="C1851" s="31">
        <v>42.938532645606102</v>
      </c>
      <c r="D1851" s="31">
        <v>3.2771683735611599</v>
      </c>
      <c r="E1851" s="31">
        <f t="shared" si="2"/>
        <v>0.74325908558030485</v>
      </c>
      <c r="F1851" s="31">
        <v>25.682616766305902</v>
      </c>
      <c r="G1851" s="31">
        <v>2.8268232241692401</v>
      </c>
      <c r="H1851" s="31">
        <v>0.147362682937099</v>
      </c>
      <c r="I1851" s="31">
        <v>2.4900783286830701</v>
      </c>
      <c r="J1851" s="31">
        <v>5.9179938735114099</v>
      </c>
      <c r="K1851" s="31">
        <v>33307.266168602298</v>
      </c>
      <c r="L1851" s="31">
        <v>8335.9892428759795</v>
      </c>
    </row>
    <row r="1852" spans="1:12" ht="14.25">
      <c r="A1852" s="33">
        <v>37511</v>
      </c>
      <c r="B1852" s="37">
        <v>1624.558</v>
      </c>
      <c r="C1852" s="31">
        <v>43.030699504142902</v>
      </c>
      <c r="D1852" s="31">
        <v>3.2852314307183801</v>
      </c>
      <c r="E1852" s="31">
        <f t="shared" si="2"/>
        <v>0.74618991793669398</v>
      </c>
      <c r="F1852" s="31">
        <v>25.778605210723999</v>
      </c>
      <c r="G1852" s="31">
        <v>2.83354368521199</v>
      </c>
      <c r="H1852" s="31">
        <v>0.14731911193536701</v>
      </c>
      <c r="I1852" s="31">
        <v>2.4893420825384598</v>
      </c>
      <c r="J1852" s="31">
        <v>5.9179938735114099</v>
      </c>
      <c r="K1852" s="31">
        <v>33389.068087345295</v>
      </c>
      <c r="L1852" s="31">
        <v>8364.1961369380297</v>
      </c>
    </row>
    <row r="1853" spans="1:12" ht="14.25">
      <c r="A1853" s="33">
        <v>37512</v>
      </c>
      <c r="B1853" s="37">
        <v>1625.759</v>
      </c>
      <c r="C1853" s="31">
        <v>43.066045673039397</v>
      </c>
      <c r="D1853" s="31">
        <v>3.2874456285176401</v>
      </c>
      <c r="E1853" s="31">
        <f t="shared" si="2"/>
        <v>0.74912075029308323</v>
      </c>
      <c r="F1853" s="31">
        <v>25.7738267225408</v>
      </c>
      <c r="G1853" s="31">
        <v>2.83542154483471</v>
      </c>
      <c r="H1853" s="31">
        <v>0.14731911193536701</v>
      </c>
      <c r="I1853" s="31">
        <v>2.4893420825384598</v>
      </c>
      <c r="J1853" s="31">
        <v>5.9179938735114099</v>
      </c>
      <c r="K1853" s="31">
        <v>33411.423226102997</v>
      </c>
      <c r="L1853" s="31">
        <v>8370.5097444402909</v>
      </c>
    </row>
    <row r="1854" spans="1:12" ht="14.25">
      <c r="A1854" s="33">
        <v>37515</v>
      </c>
      <c r="B1854" s="37">
        <v>1604.0830000000001</v>
      </c>
      <c r="C1854" s="31">
        <v>42.528982581847501</v>
      </c>
      <c r="D1854" s="31">
        <v>3.24528257272399</v>
      </c>
      <c r="E1854" s="31">
        <f t="shared" si="2"/>
        <v>0.72801875732708088</v>
      </c>
      <c r="F1854" s="31">
        <v>25.4430422772006</v>
      </c>
      <c r="G1854" s="31">
        <v>2.79893690502217</v>
      </c>
      <c r="H1854" s="31">
        <v>0.14718554984691901</v>
      </c>
      <c r="I1854" s="31">
        <v>2.4867124601080701</v>
      </c>
      <c r="J1854" s="31">
        <v>5.9188809405218796</v>
      </c>
      <c r="K1854" s="31">
        <v>32987.336831087698</v>
      </c>
      <c r="L1854" s="31">
        <v>8266.8850909812409</v>
      </c>
    </row>
    <row r="1855" spans="1:12" ht="14.25">
      <c r="A1855" s="33">
        <v>37516</v>
      </c>
      <c r="B1855" s="37">
        <v>1604.8810000000001</v>
      </c>
      <c r="C1855" s="31">
        <v>42.572151178904598</v>
      </c>
      <c r="D1855" s="31">
        <v>3.24665444358551</v>
      </c>
      <c r="E1855" s="31">
        <f t="shared" si="2"/>
        <v>0.72919109026963658</v>
      </c>
      <c r="F1855" s="31">
        <v>25.5040239770975</v>
      </c>
      <c r="G1855" s="31">
        <v>2.79982191033546</v>
      </c>
      <c r="H1855" s="31">
        <v>0.14927251016711199</v>
      </c>
      <c r="I1855" s="31">
        <v>2.4905081415936801</v>
      </c>
      <c r="J1855" s="31">
        <v>5.9936567832937406</v>
      </c>
      <c r="K1855" s="31">
        <v>32991.427581451499</v>
      </c>
      <c r="L1855" s="31">
        <v>8274.0207562530504</v>
      </c>
    </row>
    <row r="1856" spans="1:12" ht="14.25">
      <c r="A1856" s="33">
        <v>37517</v>
      </c>
      <c r="B1856" s="37">
        <v>1594.5840000000001</v>
      </c>
      <c r="C1856" s="31">
        <v>42.319619413778398</v>
      </c>
      <c r="D1856" s="31">
        <v>3.22708140620104</v>
      </c>
      <c r="E1856" s="31">
        <f t="shared" si="2"/>
        <v>0.7209847596717468</v>
      </c>
      <c r="F1856" s="31">
        <v>25.382678856550299</v>
      </c>
      <c r="G1856" s="31">
        <v>2.7827491091201999</v>
      </c>
      <c r="H1856" s="31">
        <v>0.14928384540915601</v>
      </c>
      <c r="I1856" s="31">
        <v>2.4901241693108598</v>
      </c>
      <c r="J1856" s="31">
        <v>5.9950362013662399</v>
      </c>
      <c r="K1856" s="31">
        <v>32795.204766684801</v>
      </c>
      <c r="L1856" s="31">
        <v>8233.0695546765401</v>
      </c>
    </row>
    <row r="1857" spans="1:12" ht="14.25">
      <c r="A1857" s="33">
        <v>37518</v>
      </c>
      <c r="B1857" s="37">
        <v>1619.354</v>
      </c>
      <c r="C1857" s="31">
        <v>42.995960722080397</v>
      </c>
      <c r="D1857" s="31">
        <v>3.2793992340543299</v>
      </c>
      <c r="E1857" s="31">
        <f t="shared" si="2"/>
        <v>0.74384525205158269</v>
      </c>
      <c r="F1857" s="31">
        <v>25.838808528831699</v>
      </c>
      <c r="G1857" s="31">
        <v>2.8277708087651998</v>
      </c>
      <c r="H1857" s="31">
        <v>0.149298803591632</v>
      </c>
      <c r="I1857" s="31">
        <v>2.48975769289392</v>
      </c>
      <c r="J1857" s="31">
        <v>5.9965194210564903</v>
      </c>
      <c r="K1857" s="31">
        <v>33329.582549121798</v>
      </c>
      <c r="L1857" s="31">
        <v>8367.6141720319611</v>
      </c>
    </row>
    <row r="1858" spans="1:12" ht="14.25">
      <c r="A1858" s="33">
        <v>37519</v>
      </c>
      <c r="B1858" s="37">
        <v>1604.913</v>
      </c>
      <c r="C1858" s="31">
        <v>42.601214587650198</v>
      </c>
      <c r="D1858" s="31">
        <v>3.25004220973489</v>
      </c>
      <c r="E1858" s="31">
        <f t="shared" si="2"/>
        <v>0.72919109026963658</v>
      </c>
      <c r="F1858" s="31">
        <v>25.620074401831602</v>
      </c>
      <c r="G1858" s="31">
        <v>2.8026276274223201</v>
      </c>
      <c r="H1858" s="31">
        <v>0.149298803591632</v>
      </c>
      <c r="I1858" s="31">
        <v>2.48975769289392</v>
      </c>
      <c r="J1858" s="31">
        <v>5.9965194210564903</v>
      </c>
      <c r="K1858" s="31">
        <v>33031.559899145097</v>
      </c>
      <c r="L1858" s="31">
        <v>8297.3219232128595</v>
      </c>
    </row>
    <row r="1859" spans="1:12" ht="14.25">
      <c r="A1859" s="33">
        <v>37522</v>
      </c>
      <c r="B1859" s="37">
        <v>1602.5909999999999</v>
      </c>
      <c r="C1859" s="31">
        <v>42.5407698006901</v>
      </c>
      <c r="D1859" s="31">
        <v>3.2456573877741799</v>
      </c>
      <c r="E1859" s="31">
        <f t="shared" si="2"/>
        <v>0.72684642438452518</v>
      </c>
      <c r="F1859" s="31">
        <v>25.595776311199799</v>
      </c>
      <c r="G1859" s="31">
        <v>2.7988006488075499</v>
      </c>
      <c r="H1859" s="31">
        <v>0.149298803591632</v>
      </c>
      <c r="I1859" s="31">
        <v>2.48975769289392</v>
      </c>
      <c r="J1859" s="31">
        <v>5.9965194210564903</v>
      </c>
      <c r="K1859" s="31">
        <v>32987.038285810399</v>
      </c>
      <c r="L1859" s="31">
        <v>8282.7597900093988</v>
      </c>
    </row>
    <row r="1860" spans="1:12" ht="14.25">
      <c r="A1860" s="33">
        <v>37523</v>
      </c>
      <c r="B1860" s="37">
        <v>1596.732</v>
      </c>
      <c r="C1860" s="31">
        <v>42.404162631348797</v>
      </c>
      <c r="D1860" s="31">
        <v>3.2343899944161398</v>
      </c>
      <c r="E1860" s="31">
        <f t="shared" si="2"/>
        <v>0.72274325908558035</v>
      </c>
      <c r="F1860" s="31">
        <v>25.512847669587899</v>
      </c>
      <c r="G1860" s="31">
        <v>2.7892603969217298</v>
      </c>
      <c r="H1860" s="31">
        <v>0.149298803591632</v>
      </c>
      <c r="I1860" s="31">
        <v>2.48975769289392</v>
      </c>
      <c r="J1860" s="31">
        <v>5.9965194210564903</v>
      </c>
      <c r="K1860" s="31">
        <v>32872.665273467595</v>
      </c>
      <c r="L1860" s="31">
        <v>8251.4017918466798</v>
      </c>
    </row>
    <row r="1861" spans="1:12" ht="14.25">
      <c r="A1861" s="33">
        <v>37524</v>
      </c>
      <c r="B1861" s="37">
        <v>1597.837</v>
      </c>
      <c r="C1861" s="31">
        <v>42.444864681508598</v>
      </c>
      <c r="D1861" s="31">
        <v>3.2371316391709799</v>
      </c>
      <c r="E1861" s="31">
        <f t="shared" si="2"/>
        <v>0.72274325908558035</v>
      </c>
      <c r="F1861" s="31">
        <v>25.5336993945869</v>
      </c>
      <c r="G1861" s="31">
        <v>2.7914376295624002</v>
      </c>
      <c r="H1861" s="31">
        <v>0.149298803591632</v>
      </c>
      <c r="I1861" s="31">
        <v>2.48975769289392</v>
      </c>
      <c r="J1861" s="31">
        <v>5.9965194210564903</v>
      </c>
      <c r="K1861" s="31">
        <v>32900.475331555695</v>
      </c>
      <c r="L1861" s="31">
        <v>8251.3338329854305</v>
      </c>
    </row>
    <row r="1862" spans="1:12" ht="14.25">
      <c r="A1862" s="33">
        <v>37525</v>
      </c>
      <c r="B1862" s="37">
        <v>1587.6489999999999</v>
      </c>
      <c r="C1862" s="31">
        <v>42.183880519989401</v>
      </c>
      <c r="D1862" s="31">
        <v>3.2162074163817098</v>
      </c>
      <c r="E1862" s="31">
        <f t="shared" si="2"/>
        <v>0.71101992966002348</v>
      </c>
      <c r="F1862" s="31">
        <v>25.378402592568499</v>
      </c>
      <c r="G1862" s="31">
        <v>2.7733408498095602</v>
      </c>
      <c r="H1862" s="31">
        <v>0.14925069167758501</v>
      </c>
      <c r="I1862" s="31">
        <v>2.4884325900694502</v>
      </c>
      <c r="J1862" s="31">
        <v>5.9977791752606802</v>
      </c>
      <c r="K1862" s="31">
        <v>32690.980069841698</v>
      </c>
      <c r="L1862" s="31">
        <v>8203.1898819526104</v>
      </c>
    </row>
    <row r="1863" spans="1:12" ht="14.25">
      <c r="A1863" s="33">
        <v>37526</v>
      </c>
      <c r="B1863" s="37">
        <v>1581.6179999999999</v>
      </c>
      <c r="C1863" s="31">
        <v>42.0353781952902</v>
      </c>
      <c r="D1863" s="31">
        <v>3.2046979327254901</v>
      </c>
      <c r="E1863" s="31">
        <f t="shared" si="2"/>
        <v>0.70808909730363423</v>
      </c>
      <c r="F1863" s="31">
        <v>25.264342130252299</v>
      </c>
      <c r="G1863" s="31">
        <v>2.7632511509339399</v>
      </c>
      <c r="H1863" s="31">
        <v>0.149273924603776</v>
      </c>
      <c r="I1863" s="31">
        <v>2.4882797256581699</v>
      </c>
      <c r="J1863" s="31">
        <v>5.9990813357727202</v>
      </c>
      <c r="K1863" s="31">
        <v>32577.002643068598</v>
      </c>
      <c r="L1863" s="31">
        <v>8170.2884174480005</v>
      </c>
    </row>
    <row r="1864" spans="1:12" ht="14.25">
      <c r="A1864" s="33">
        <v>37537</v>
      </c>
      <c r="B1864" s="37">
        <v>1562.9929999999999</v>
      </c>
      <c r="C1864" s="31">
        <v>41.500508594954603</v>
      </c>
      <c r="D1864" s="31">
        <v>3.1477047494213002</v>
      </c>
      <c r="E1864" s="31">
        <f t="shared" si="2"/>
        <v>0.69636576787807736</v>
      </c>
      <c r="F1864" s="31">
        <v>24.898926514909299</v>
      </c>
      <c r="G1864" s="31">
        <v>2.7290870935238298</v>
      </c>
      <c r="H1864" s="31">
        <v>0.149273924603776</v>
      </c>
      <c r="I1864" s="31">
        <v>2.5022627858314102</v>
      </c>
      <c r="J1864" s="31">
        <v>5.96555747258087</v>
      </c>
      <c r="K1864" s="31">
        <v>32178.010367606003</v>
      </c>
      <c r="L1864" s="31">
        <v>8081.1272383338792</v>
      </c>
    </row>
    <row r="1865" spans="1:12" ht="14.25">
      <c r="A1865" s="33">
        <v>37538</v>
      </c>
      <c r="B1865" s="37">
        <v>1535.366</v>
      </c>
      <c r="C1865" s="31">
        <v>40.416948037977299</v>
      </c>
      <c r="D1865" s="31">
        <v>3.0604015104162201</v>
      </c>
      <c r="E1865" s="31">
        <f t="shared" si="2"/>
        <v>0.65240328253223911</v>
      </c>
      <c r="F1865" s="31">
        <v>24.4448410834461</v>
      </c>
      <c r="G1865" s="31">
        <v>2.6504815639225199</v>
      </c>
      <c r="H1865" s="31">
        <v>0.14630215473712499</v>
      </c>
      <c r="I1865" s="31">
        <v>2.4436860419320601</v>
      </c>
      <c r="J1865" s="31">
        <v>5.98694563158588</v>
      </c>
      <c r="K1865" s="31">
        <v>32029.386102698198</v>
      </c>
      <c r="L1865" s="31">
        <v>8015.6920500301403</v>
      </c>
    </row>
    <row r="1866" spans="1:12" ht="14.25">
      <c r="A1866" s="33">
        <v>37539</v>
      </c>
      <c r="B1866" s="37">
        <v>1530.4069999999999</v>
      </c>
      <c r="C1866" s="31">
        <v>40.292549837271999</v>
      </c>
      <c r="D1866" s="31">
        <v>3.0515148565455901</v>
      </c>
      <c r="E1866" s="31">
        <f t="shared" si="2"/>
        <v>0.64478311840562719</v>
      </c>
      <c r="F1866" s="31">
        <v>24.379749626660601</v>
      </c>
      <c r="G1866" s="31">
        <v>2.6427338688163502</v>
      </c>
      <c r="H1866" s="31">
        <v>0.14634166284359901</v>
      </c>
      <c r="I1866" s="31">
        <v>2.4435425998718201</v>
      </c>
      <c r="J1866" s="31">
        <v>5.9889139174932202</v>
      </c>
      <c r="K1866" s="31">
        <v>31938.773093359901</v>
      </c>
      <c r="L1866" s="31">
        <v>7984.6660368718394</v>
      </c>
    </row>
    <row r="1867" spans="1:12" ht="14.25">
      <c r="A1867" s="33">
        <v>37540</v>
      </c>
      <c r="B1867" s="37">
        <v>1524.0509999999999</v>
      </c>
      <c r="C1867" s="31">
        <v>40.100974960366599</v>
      </c>
      <c r="D1867" s="31">
        <v>3.0410103341069101</v>
      </c>
      <c r="E1867" s="31">
        <f t="shared" si="2"/>
        <v>0.63481828839390386</v>
      </c>
      <c r="F1867" s="31">
        <v>24.2401643721469</v>
      </c>
      <c r="G1867" s="31">
        <v>2.6313867095984298</v>
      </c>
      <c r="H1867" s="31">
        <v>0.146415355906475</v>
      </c>
      <c r="I1867" s="31">
        <v>2.4407686494270999</v>
      </c>
      <c r="J1867" s="31">
        <v>5.9987396159337898</v>
      </c>
      <c r="K1867" s="31">
        <v>31846.4803931641</v>
      </c>
      <c r="L1867" s="31">
        <v>7942.0530472635201</v>
      </c>
    </row>
    <row r="1868" spans="1:12" ht="14.25">
      <c r="A1868" s="33">
        <v>37543</v>
      </c>
      <c r="B1868" s="37">
        <v>1531.6759999999999</v>
      </c>
      <c r="C1868" s="31">
        <v>40.294097145313998</v>
      </c>
      <c r="D1868" s="31">
        <v>3.05675333136525</v>
      </c>
      <c r="E1868" s="31">
        <f t="shared" si="2"/>
        <v>0.64478311840562719</v>
      </c>
      <c r="F1868" s="31">
        <v>24.374399400383599</v>
      </c>
      <c r="G1868" s="31">
        <v>2.6448108727052002</v>
      </c>
      <c r="H1868" s="31">
        <v>0.14645351823393701</v>
      </c>
      <c r="I1868" s="31">
        <v>2.4407686494270999</v>
      </c>
      <c r="J1868" s="31">
        <v>6.0003031532018696</v>
      </c>
      <c r="K1868" s="31">
        <v>32011.0578711341</v>
      </c>
      <c r="L1868" s="31">
        <v>7975.42745915251</v>
      </c>
    </row>
    <row r="1869" spans="1:12" ht="14.25">
      <c r="A1869" s="33">
        <v>37544</v>
      </c>
      <c r="B1869" s="37">
        <v>1524.7280000000001</v>
      </c>
      <c r="C1869" s="31">
        <v>40.097260679005302</v>
      </c>
      <c r="D1869" s="31">
        <v>3.0430370108959099</v>
      </c>
      <c r="E1869" s="31">
        <f t="shared" si="2"/>
        <v>0.63364595545134816</v>
      </c>
      <c r="F1869" s="31">
        <v>24.271707402975299</v>
      </c>
      <c r="G1869" s="31">
        <v>2.63248948406383</v>
      </c>
      <c r="H1869" s="31">
        <v>0.14646611483795499</v>
      </c>
      <c r="I1869" s="31">
        <v>2.4397768225870098</v>
      </c>
      <c r="J1869" s="31">
        <v>6.0032587194860598</v>
      </c>
      <c r="K1869" s="31">
        <v>31867.621886804198</v>
      </c>
      <c r="L1869" s="31">
        <v>7938.91209804557</v>
      </c>
    </row>
    <row r="1870" spans="1:12" ht="14.25">
      <c r="A1870" s="33">
        <v>37545</v>
      </c>
      <c r="B1870" s="37">
        <v>1537.3879999999999</v>
      </c>
      <c r="C1870" s="31">
        <v>40.429148516017896</v>
      </c>
      <c r="D1870" s="31">
        <v>3.0680900159023099</v>
      </c>
      <c r="E1870" s="31">
        <f t="shared" si="2"/>
        <v>0.65357561547479481</v>
      </c>
      <c r="F1870" s="31">
        <v>24.485644567285899</v>
      </c>
      <c r="G1870" s="31">
        <v>2.6542350057726098</v>
      </c>
      <c r="H1870" s="31">
        <v>0.146465277168813</v>
      </c>
      <c r="I1870" s="31">
        <v>2.4397768225870098</v>
      </c>
      <c r="J1870" s="31">
        <v>6.0032243856431498</v>
      </c>
      <c r="K1870" s="31">
        <v>32129.624581135897</v>
      </c>
      <c r="L1870" s="31">
        <v>8004.9919971756108</v>
      </c>
    </row>
    <row r="1871" spans="1:12" ht="14.25">
      <c r="A1871" s="33">
        <v>37546</v>
      </c>
      <c r="B1871" s="37">
        <v>1513.097</v>
      </c>
      <c r="C1871" s="31">
        <v>39.796468039321297</v>
      </c>
      <c r="D1871" s="31">
        <v>3.0195424925794798</v>
      </c>
      <c r="E1871" s="31">
        <f t="shared" si="2"/>
        <v>0.61313012895662367</v>
      </c>
      <c r="F1871" s="31">
        <v>24.098834668438698</v>
      </c>
      <c r="G1871" s="31">
        <v>2.6122728103526098</v>
      </c>
      <c r="H1871" s="31">
        <v>0.14646772013112</v>
      </c>
      <c r="I1871" s="31">
        <v>2.4397768225870098</v>
      </c>
      <c r="J1871" s="31">
        <v>6.0033245162077105</v>
      </c>
      <c r="K1871" s="31">
        <v>31621.924453125201</v>
      </c>
      <c r="L1871" s="31">
        <v>7875.0014162138305</v>
      </c>
    </row>
    <row r="1872" spans="1:12" ht="14.25">
      <c r="A1872" s="33">
        <v>37547</v>
      </c>
      <c r="B1872" s="37">
        <v>1519.539</v>
      </c>
      <c r="C1872" s="31">
        <v>40.007521329751697</v>
      </c>
      <c r="D1872" s="31">
        <v>3.03319487573191</v>
      </c>
      <c r="E1872" s="31">
        <f t="shared" si="2"/>
        <v>0.62602579132473624</v>
      </c>
      <c r="F1872" s="31">
        <v>24.209229350059001</v>
      </c>
      <c r="G1872" s="31">
        <v>2.6236900184488001</v>
      </c>
      <c r="H1872" s="31">
        <v>0.146391230718908</v>
      </c>
      <c r="I1872" s="31">
        <v>2.4397768225870098</v>
      </c>
      <c r="J1872" s="31">
        <v>6.0001894174763901</v>
      </c>
      <c r="K1872" s="31">
        <v>31764.777575854903</v>
      </c>
      <c r="L1872" s="31">
        <v>7902.2520618851595</v>
      </c>
    </row>
    <row r="1873" spans="1:12" ht="14.25">
      <c r="A1873" s="33">
        <v>37550</v>
      </c>
      <c r="B1873" s="37">
        <v>1524.925</v>
      </c>
      <c r="C1873" s="31">
        <v>40.138152886445297</v>
      </c>
      <c r="D1873" s="31">
        <v>3.04441739065174</v>
      </c>
      <c r="E1873" s="31">
        <f t="shared" si="2"/>
        <v>0.63599062133645956</v>
      </c>
      <c r="F1873" s="31">
        <v>24.265099469904001</v>
      </c>
      <c r="G1873" s="31">
        <v>2.6332230790835598</v>
      </c>
      <c r="H1873" s="31">
        <v>0.14637386817664899</v>
      </c>
      <c r="I1873" s="31">
        <v>2.4397768225870098</v>
      </c>
      <c r="J1873" s="31">
        <v>5.9994777727842203</v>
      </c>
      <c r="K1873" s="31">
        <v>31882.139896745899</v>
      </c>
      <c r="L1873" s="31">
        <v>7926.9454960679795</v>
      </c>
    </row>
    <row r="1874" spans="1:12" ht="14.25">
      <c r="A1874" s="33">
        <v>37551</v>
      </c>
      <c r="B1874" s="37">
        <v>1548.104</v>
      </c>
      <c r="C1874" s="31">
        <v>40.725264887223403</v>
      </c>
      <c r="D1874" s="31">
        <v>3.0896541480790498</v>
      </c>
      <c r="E1874" s="31">
        <f t="shared" si="2"/>
        <v>0.66412661195779599</v>
      </c>
      <c r="F1874" s="31">
        <v>24.6197053851532</v>
      </c>
      <c r="G1874" s="31">
        <v>2.6697992596898001</v>
      </c>
      <c r="H1874" s="31">
        <v>0.14639597257069201</v>
      </c>
      <c r="I1874" s="31">
        <v>2.4397768225870098</v>
      </c>
      <c r="J1874" s="31">
        <v>6.00038377344125</v>
      </c>
      <c r="K1874" s="31">
        <v>32355.171220659198</v>
      </c>
      <c r="L1874" s="31">
        <v>8042.7974123891199</v>
      </c>
    </row>
    <row r="1875" spans="1:12" ht="14.25">
      <c r="A1875" s="33">
        <v>37552</v>
      </c>
      <c r="B1875" s="37">
        <v>1548.9649999999999</v>
      </c>
      <c r="C1875" s="31">
        <v>40.695204065777403</v>
      </c>
      <c r="D1875" s="31">
        <v>3.0907472075648301</v>
      </c>
      <c r="E1875" s="31">
        <f t="shared" si="2"/>
        <v>0.66236811254396244</v>
      </c>
      <c r="F1875" s="31">
        <v>24.608355079722401</v>
      </c>
      <c r="G1875" s="31">
        <v>2.6677756681904401</v>
      </c>
      <c r="H1875" s="31">
        <v>0.146473342116512</v>
      </c>
      <c r="I1875" s="31">
        <v>2.43892600697458</v>
      </c>
      <c r="J1875" s="31">
        <v>6.0056492774952099</v>
      </c>
      <c r="K1875" s="31">
        <v>32366.808278966499</v>
      </c>
      <c r="L1875" s="31">
        <v>8048.0895397979602</v>
      </c>
    </row>
    <row r="1876" spans="1:12" ht="14.25">
      <c r="A1876" s="33">
        <v>37553</v>
      </c>
      <c r="B1876" s="37">
        <v>1536.52</v>
      </c>
      <c r="C1876" s="31">
        <v>40.359551215484998</v>
      </c>
      <c r="D1876" s="31">
        <v>3.0665081905426401</v>
      </c>
      <c r="E1876" s="31">
        <f t="shared" si="2"/>
        <v>0.64830011723329428</v>
      </c>
      <c r="F1876" s="31">
        <v>24.423579159870801</v>
      </c>
      <c r="G1876" s="31">
        <v>2.6454435387585602</v>
      </c>
      <c r="H1876" s="31">
        <v>0.146537588804589</v>
      </c>
      <c r="I1876" s="31">
        <v>2.4378873152703902</v>
      </c>
      <c r="J1876" s="31">
        <v>6.01084340062439</v>
      </c>
      <c r="K1876" s="31">
        <v>32119.166903395198</v>
      </c>
      <c r="L1876" s="31">
        <v>7989.6939452443003</v>
      </c>
    </row>
    <row r="1877" spans="1:12" ht="14.25">
      <c r="A1877" s="33">
        <v>37554</v>
      </c>
      <c r="B1877" s="37">
        <v>1520.3130000000001</v>
      </c>
      <c r="C1877" s="31">
        <v>39.968214472831697</v>
      </c>
      <c r="D1877" s="31">
        <v>3.0315357028026999</v>
      </c>
      <c r="E1877" s="31">
        <f t="shared" si="2"/>
        <v>0.62016412661195774</v>
      </c>
      <c r="F1877" s="31">
        <v>24.142186177533201</v>
      </c>
      <c r="G1877" s="31">
        <v>2.6123518461717299</v>
      </c>
      <c r="H1877" s="31">
        <v>0.14633984242453099</v>
      </c>
      <c r="I1877" s="31">
        <v>2.4378873152703902</v>
      </c>
      <c r="J1877" s="31">
        <v>6.0027320175092003</v>
      </c>
      <c r="K1877" s="31">
        <v>31753.3971028347</v>
      </c>
      <c r="L1877" s="31">
        <v>7888.92501757218</v>
      </c>
    </row>
    <row r="1878" spans="1:12" ht="14.25">
      <c r="A1878" s="33">
        <v>37557</v>
      </c>
      <c r="B1878" s="37">
        <v>1502.7159999999999</v>
      </c>
      <c r="C1878" s="31">
        <v>39.561523350015797</v>
      </c>
      <c r="D1878" s="31">
        <v>2.9962299218959201</v>
      </c>
      <c r="E1878" s="31">
        <f t="shared" si="2"/>
        <v>0.59202813599062132</v>
      </c>
      <c r="F1878" s="31">
        <v>23.849919234844499</v>
      </c>
      <c r="G1878" s="31">
        <v>2.57424151778919</v>
      </c>
      <c r="H1878" s="31">
        <v>0.14608797656056699</v>
      </c>
      <c r="I1878" s="31">
        <v>2.4374892210283599</v>
      </c>
      <c r="J1878" s="31">
        <v>5.99337938811209</v>
      </c>
      <c r="K1878" s="31">
        <v>31384.104508327298</v>
      </c>
      <c r="L1878" s="31">
        <v>7791.3348936125094</v>
      </c>
    </row>
    <row r="1879" spans="1:12" ht="14.25">
      <c r="A1879" s="33">
        <v>37558</v>
      </c>
      <c r="B1879" s="37">
        <v>1510.8820000000001</v>
      </c>
      <c r="C1879" s="31">
        <v>39.761187532851103</v>
      </c>
      <c r="D1879" s="31">
        <v>3.0123346902431201</v>
      </c>
      <c r="E1879" s="31">
        <f t="shared" si="2"/>
        <v>0.60726846424384529</v>
      </c>
      <c r="F1879" s="31">
        <v>24.0248402956747</v>
      </c>
      <c r="G1879" s="31">
        <v>2.5856070229529302</v>
      </c>
      <c r="H1879" s="31">
        <v>0.146029369479931</v>
      </c>
      <c r="I1879" s="31">
        <v>2.4358457180528701</v>
      </c>
      <c r="J1879" s="31">
        <v>5.9950171883899701</v>
      </c>
      <c r="K1879" s="31">
        <v>31556.878770760399</v>
      </c>
      <c r="L1879" s="31">
        <v>7844.2408124239601</v>
      </c>
    </row>
    <row r="1880" spans="1:12" ht="14.25">
      <c r="A1880" s="33">
        <v>37559</v>
      </c>
      <c r="B1880" s="37">
        <v>1509.7070000000001</v>
      </c>
      <c r="C1880" s="31">
        <v>39.688910811426403</v>
      </c>
      <c r="D1880" s="31">
        <v>3.01013489356504</v>
      </c>
      <c r="E1880" s="31">
        <f t="shared" si="2"/>
        <v>0.6002344665885111</v>
      </c>
      <c r="F1880" s="31">
        <v>23.971675756731301</v>
      </c>
      <c r="G1880" s="31">
        <v>2.5761774601299701</v>
      </c>
      <c r="H1880" s="31">
        <v>0.14624748056325801</v>
      </c>
      <c r="I1880" s="31">
        <v>2.4358457180528701</v>
      </c>
      <c r="J1880" s="31">
        <v>6.00397141244901</v>
      </c>
      <c r="K1880" s="31">
        <v>31533.9305443382</v>
      </c>
      <c r="L1880" s="31">
        <v>7829.1890385409897</v>
      </c>
    </row>
    <row r="1881" spans="1:12" ht="14.25">
      <c r="A1881" s="33">
        <v>37560</v>
      </c>
      <c r="B1881" s="37">
        <v>1507.4960000000001</v>
      </c>
      <c r="C1881" s="31">
        <v>39.614139704218502</v>
      </c>
      <c r="D1881" s="31">
        <v>3.0058392529979301</v>
      </c>
      <c r="E1881" s="31">
        <f t="shared" si="2"/>
        <v>0.59261430246189917</v>
      </c>
      <c r="F1881" s="31">
        <v>23.9511991876089</v>
      </c>
      <c r="G1881" s="31">
        <v>2.5681538603042999</v>
      </c>
      <c r="H1881" s="31">
        <v>0.146335840630063</v>
      </c>
      <c r="I1881" s="31">
        <v>2.43518772725273</v>
      </c>
      <c r="J1881" s="31">
        <v>6.0092221635476299</v>
      </c>
      <c r="K1881" s="31">
        <v>31491.723428421097</v>
      </c>
      <c r="L1881" s="31">
        <v>7821.37520303781</v>
      </c>
    </row>
    <row r="1882" spans="1:12" ht="14.25">
      <c r="A1882" s="33">
        <v>37561</v>
      </c>
      <c r="B1882" s="37">
        <v>1510.76</v>
      </c>
      <c r="C1882" s="31">
        <v>39.722773883595103</v>
      </c>
      <c r="D1882" s="31">
        <v>3.0131975574138199</v>
      </c>
      <c r="E1882" s="31">
        <f t="shared" si="2"/>
        <v>0.60492379835873389</v>
      </c>
      <c r="F1882" s="31">
        <v>23.981706764081501</v>
      </c>
      <c r="G1882" s="31">
        <v>2.5743051742145302</v>
      </c>
      <c r="H1882" s="31">
        <v>0.14638129186007601</v>
      </c>
      <c r="I1882" s="31">
        <v>2.4350044315442698</v>
      </c>
      <c r="J1882" s="31">
        <v>6.0115410864875196</v>
      </c>
      <c r="K1882" s="31">
        <v>31570.570116146002</v>
      </c>
      <c r="L1882" s="31">
        <v>7826.1849236874305</v>
      </c>
    </row>
    <row r="1883" spans="1:12" ht="14.25">
      <c r="A1883" s="33">
        <v>37564</v>
      </c>
      <c r="B1883" s="37">
        <v>1531.8420000000001</v>
      </c>
      <c r="C1883" s="31">
        <v>40.275933128265301</v>
      </c>
      <c r="D1883" s="31">
        <v>3.0554815167927898</v>
      </c>
      <c r="E1883" s="31">
        <f t="shared" si="2"/>
        <v>0.63950762016412666</v>
      </c>
      <c r="F1883" s="31">
        <v>24.356405837977299</v>
      </c>
      <c r="G1883" s="31">
        <v>2.6104564255817202</v>
      </c>
      <c r="H1883" s="31">
        <v>0.14638129186007601</v>
      </c>
      <c r="I1883" s="31">
        <v>2.4350044315442698</v>
      </c>
      <c r="J1883" s="31">
        <v>6.0115410864875196</v>
      </c>
      <c r="K1883" s="31">
        <v>32012.74359917</v>
      </c>
      <c r="L1883" s="31">
        <v>7941.4002352448097</v>
      </c>
    </row>
    <row r="1884" spans="1:12" ht="14.25">
      <c r="A1884" s="33">
        <v>37565</v>
      </c>
      <c r="B1884" s="37">
        <v>1558.239</v>
      </c>
      <c r="C1884" s="31">
        <v>40.962652365661498</v>
      </c>
      <c r="D1884" s="31">
        <v>3.1087078656448499</v>
      </c>
      <c r="E1884" s="31">
        <f t="shared" si="2"/>
        <v>0.67584994138335286</v>
      </c>
      <c r="F1884" s="31">
        <v>24.7791502055147</v>
      </c>
      <c r="G1884" s="31">
        <v>2.65576021917557</v>
      </c>
      <c r="H1884" s="31">
        <v>0.14638129186007601</v>
      </c>
      <c r="I1884" s="31">
        <v>2.4350044315442698</v>
      </c>
      <c r="J1884" s="31">
        <v>6.0115410864875196</v>
      </c>
      <c r="K1884" s="31">
        <v>32569.591572950401</v>
      </c>
      <c r="L1884" s="31">
        <v>8086.3034601260997</v>
      </c>
    </row>
    <row r="1885" spans="1:12" ht="14.25">
      <c r="A1885" s="33">
        <v>37566</v>
      </c>
      <c r="B1885" s="37">
        <v>1552.5609999999999</v>
      </c>
      <c r="C1885" s="31">
        <v>40.822495992802899</v>
      </c>
      <c r="D1885" s="31">
        <v>3.0980320110938599</v>
      </c>
      <c r="E1885" s="31">
        <f t="shared" si="2"/>
        <v>0.67057444314185233</v>
      </c>
      <c r="F1885" s="31">
        <v>24.701777622962702</v>
      </c>
      <c r="G1885" s="31">
        <v>2.6465565913823101</v>
      </c>
      <c r="H1885" s="31">
        <v>0.14638129186007601</v>
      </c>
      <c r="I1885" s="31">
        <v>2.4350044315442698</v>
      </c>
      <c r="J1885" s="31">
        <v>6.0115410864875196</v>
      </c>
      <c r="K1885" s="31">
        <v>32457.9512883307</v>
      </c>
      <c r="L1885" s="31">
        <v>8060.38860719894</v>
      </c>
    </row>
    <row r="1886" spans="1:12" ht="14.25">
      <c r="A1886" s="33">
        <v>37567</v>
      </c>
      <c r="B1886" s="37">
        <v>1554.2370000000001</v>
      </c>
      <c r="C1886" s="31">
        <v>40.863259787003301</v>
      </c>
      <c r="D1886" s="31">
        <v>3.1018200617835601</v>
      </c>
      <c r="E1886" s="31">
        <f t="shared" si="2"/>
        <v>0.67116060961313018</v>
      </c>
      <c r="F1886" s="31">
        <v>24.678583812447599</v>
      </c>
      <c r="G1886" s="31">
        <v>2.6490062098851501</v>
      </c>
      <c r="H1886" s="31">
        <v>0.14648320907700099</v>
      </c>
      <c r="I1886" s="31">
        <v>2.4348008386943598</v>
      </c>
      <c r="J1886" s="31">
        <v>6.0162296130779902</v>
      </c>
      <c r="K1886" s="31">
        <v>32503.8204414141</v>
      </c>
      <c r="L1886" s="31">
        <v>8052.70137001486</v>
      </c>
    </row>
    <row r="1887" spans="1:12" ht="14.25">
      <c r="A1887" s="33">
        <v>37568</v>
      </c>
      <c r="B1887" s="37">
        <v>1522.1869999999999</v>
      </c>
      <c r="C1887" s="31">
        <v>40.0445058696912</v>
      </c>
      <c r="D1887" s="31">
        <v>3.0378240446463698</v>
      </c>
      <c r="E1887" s="31">
        <f t="shared" si="2"/>
        <v>0.62309495896834699</v>
      </c>
      <c r="F1887" s="31">
        <v>24.103270604173201</v>
      </c>
      <c r="G1887" s="31">
        <v>2.5945342752071898</v>
      </c>
      <c r="H1887" s="31">
        <v>0.146484802706073</v>
      </c>
      <c r="I1887" s="31">
        <v>2.4344938843623498</v>
      </c>
      <c r="J1887" s="31">
        <v>6.0170536326666806</v>
      </c>
      <c r="K1887" s="31">
        <v>31836.963183663302</v>
      </c>
      <c r="L1887" s="31">
        <v>7856.4753520865697</v>
      </c>
    </row>
    <row r="1888" spans="1:12" ht="14.25">
      <c r="A1888" s="33">
        <v>37571</v>
      </c>
      <c r="B1888" s="37">
        <v>1504.403</v>
      </c>
      <c r="C1888" s="31">
        <v>39.5721982710566</v>
      </c>
      <c r="D1888" s="31">
        <v>3.0021282847348898</v>
      </c>
      <c r="E1888" s="31">
        <f t="shared" si="2"/>
        <v>0.58792497069167649</v>
      </c>
      <c r="F1888" s="31">
        <v>23.830632983909201</v>
      </c>
      <c r="G1888" s="31">
        <v>2.56384752124535</v>
      </c>
      <c r="H1888" s="31">
        <v>0.146459555066071</v>
      </c>
      <c r="I1888" s="31">
        <v>2.4340742829836102</v>
      </c>
      <c r="J1888" s="31">
        <v>6.0170536326666806</v>
      </c>
      <c r="K1888" s="31">
        <v>31463.391108850599</v>
      </c>
      <c r="L1888" s="31">
        <v>7779.0956580271204</v>
      </c>
    </row>
    <row r="1889" spans="1:12" ht="14.25">
      <c r="A1889" s="33">
        <v>37572</v>
      </c>
      <c r="B1889" s="37">
        <v>1485.913</v>
      </c>
      <c r="C1889" s="31">
        <v>39.126455190751003</v>
      </c>
      <c r="D1889" s="31">
        <v>2.96427550526696</v>
      </c>
      <c r="E1889" s="31">
        <f t="shared" si="2"/>
        <v>0.56213364595545134</v>
      </c>
      <c r="F1889" s="31">
        <v>23.4786519800966</v>
      </c>
      <c r="G1889" s="31">
        <v>2.5321894777902001</v>
      </c>
      <c r="H1889" s="31">
        <v>0.146459555066071</v>
      </c>
      <c r="I1889" s="31">
        <v>2.4340742829836102</v>
      </c>
      <c r="J1889" s="31">
        <v>6.0170536326666806</v>
      </c>
      <c r="K1889" s="31">
        <v>31067.2122498473</v>
      </c>
      <c r="L1889" s="31">
        <v>7650.2163005394705</v>
      </c>
    </row>
    <row r="1890" spans="1:12" ht="14.25">
      <c r="A1890" s="33">
        <v>37573</v>
      </c>
      <c r="B1890" s="37">
        <v>1490.4639999999999</v>
      </c>
      <c r="C1890" s="31">
        <v>39.265798498247399</v>
      </c>
      <c r="D1890" s="31">
        <v>2.97461459351734</v>
      </c>
      <c r="E1890" s="31">
        <f t="shared" si="2"/>
        <v>0.57209847596717467</v>
      </c>
      <c r="F1890" s="31">
        <v>23.591550651017901</v>
      </c>
      <c r="G1890" s="31">
        <v>2.5411240186684201</v>
      </c>
      <c r="H1890" s="31">
        <v>0.146459555066071</v>
      </c>
      <c r="I1890" s="31">
        <v>2.4340742829836102</v>
      </c>
      <c r="J1890" s="31">
        <v>6.0170536326666806</v>
      </c>
      <c r="K1890" s="31">
        <v>31175.445692934198</v>
      </c>
      <c r="L1890" s="31">
        <v>7668.965239755179</v>
      </c>
    </row>
    <row r="1891" spans="1:12" ht="14.25">
      <c r="A1891" s="33">
        <v>37574</v>
      </c>
      <c r="B1891" s="37">
        <v>1460.7950000000001</v>
      </c>
      <c r="C1891" s="31">
        <v>38.503181324694602</v>
      </c>
      <c r="D1891" s="31">
        <v>2.9148700189441898</v>
      </c>
      <c r="E1891" s="31">
        <f t="shared" si="2"/>
        <v>0.51875732708089095</v>
      </c>
      <c r="F1891" s="31">
        <v>23.1080917364574</v>
      </c>
      <c r="G1891" s="31">
        <v>2.4901199129556502</v>
      </c>
      <c r="H1891" s="31">
        <v>0.14644584872278599</v>
      </c>
      <c r="I1891" s="31">
        <v>2.4338464913746001</v>
      </c>
      <c r="J1891" s="31">
        <v>6.0170536326666806</v>
      </c>
      <c r="K1891" s="31">
        <v>30550.187242938999</v>
      </c>
      <c r="L1891" s="31">
        <v>7518.7146220869299</v>
      </c>
    </row>
    <row r="1892" spans="1:12" ht="14.25">
      <c r="A1892" s="33">
        <v>37575</v>
      </c>
      <c r="B1892" s="37">
        <v>1463.691</v>
      </c>
      <c r="C1892" s="31">
        <v>38.572411482254203</v>
      </c>
      <c r="D1892" s="31">
        <v>2.9203832154060101</v>
      </c>
      <c r="E1892" s="31">
        <f t="shared" si="2"/>
        <v>0.52520515826494729</v>
      </c>
      <c r="F1892" s="31">
        <v>23.202764658736299</v>
      </c>
      <c r="G1892" s="31">
        <v>2.49464887649758</v>
      </c>
      <c r="H1892" s="31">
        <v>0.14644584872278599</v>
      </c>
      <c r="I1892" s="31">
        <v>2.4338464913746001</v>
      </c>
      <c r="J1892" s="31">
        <v>6.0170536326666806</v>
      </c>
      <c r="K1892" s="31">
        <v>30607.765875009904</v>
      </c>
      <c r="L1892" s="31">
        <v>7543.42354111244</v>
      </c>
    </row>
    <row r="1893" spans="1:12" ht="14.25">
      <c r="A1893" s="33">
        <v>37578</v>
      </c>
      <c r="B1893" s="37">
        <v>1451.29</v>
      </c>
      <c r="C1893" s="31">
        <v>38.251783888662899</v>
      </c>
      <c r="D1893" s="31">
        <v>2.8949357457098599</v>
      </c>
      <c r="E1893" s="31">
        <f t="shared" si="2"/>
        <v>0.50351699882766709</v>
      </c>
      <c r="F1893" s="31">
        <v>22.9653643398997</v>
      </c>
      <c r="G1893" s="31">
        <v>2.47262078587721</v>
      </c>
      <c r="H1893" s="31">
        <v>0.146394155941304</v>
      </c>
      <c r="I1893" s="31">
        <v>2.4329873868254599</v>
      </c>
      <c r="J1893" s="31">
        <v>6.0170536326666806</v>
      </c>
      <c r="K1893" s="31">
        <v>30341.263138475802</v>
      </c>
      <c r="L1893" s="31">
        <v>7481.2545071214499</v>
      </c>
    </row>
    <row r="1894" spans="1:12" ht="14.25">
      <c r="A1894" s="33">
        <v>37579</v>
      </c>
      <c r="B1894" s="37">
        <v>1462.174</v>
      </c>
      <c r="C1894" s="31">
        <v>38.529738188335998</v>
      </c>
      <c r="D1894" s="31">
        <v>2.9175994013704201</v>
      </c>
      <c r="E1894" s="31">
        <f t="shared" si="2"/>
        <v>0.52110199296600235</v>
      </c>
      <c r="F1894" s="31">
        <v>23.1843525729888</v>
      </c>
      <c r="G1894" s="31">
        <v>2.4919317049315901</v>
      </c>
      <c r="H1894" s="31">
        <v>0.146394155941304</v>
      </c>
      <c r="I1894" s="31">
        <v>2.4329873868254599</v>
      </c>
      <c r="J1894" s="31">
        <v>6.0170536326666806</v>
      </c>
      <c r="K1894" s="31">
        <v>30578.295770674398</v>
      </c>
      <c r="L1894" s="31">
        <v>7551.3749545994497</v>
      </c>
    </row>
    <row r="1895" spans="1:12" ht="14.25">
      <c r="A1895" s="33">
        <v>37580</v>
      </c>
      <c r="B1895" s="37">
        <v>1425.8430000000001</v>
      </c>
      <c r="C1895" s="31">
        <v>37.580818682489301</v>
      </c>
      <c r="D1895" s="31">
        <v>2.8437956742099799</v>
      </c>
      <c r="E1895" s="31">
        <f t="shared" si="2"/>
        <v>0.46424384525205159</v>
      </c>
      <c r="F1895" s="31">
        <v>22.5322039598225</v>
      </c>
      <c r="G1895" s="31">
        <v>2.4291019768859599</v>
      </c>
      <c r="H1895" s="31">
        <v>0.14641623056428599</v>
      </c>
      <c r="I1895" s="31">
        <v>2.4328451851631798</v>
      </c>
      <c r="J1895" s="31">
        <v>6.0183126923658099</v>
      </c>
      <c r="K1895" s="31">
        <v>29809.739383694599</v>
      </c>
      <c r="L1895" s="31">
        <v>7347.4919240500803</v>
      </c>
    </row>
    <row r="1896" spans="1:12" ht="14.25">
      <c r="A1896" s="33">
        <v>37581</v>
      </c>
      <c r="B1896" s="37">
        <v>1390.6289999999999</v>
      </c>
      <c r="C1896" s="31">
        <v>36.664687188930699</v>
      </c>
      <c r="D1896" s="31">
        <v>2.7722186669114701</v>
      </c>
      <c r="E1896" s="31">
        <f t="shared" si="2"/>
        <v>0.4015240328253224</v>
      </c>
      <c r="F1896" s="31">
        <v>21.962918814559199</v>
      </c>
      <c r="G1896" s="31">
        <v>2.3681273501015001</v>
      </c>
      <c r="H1896" s="31">
        <v>0.14641623056428599</v>
      </c>
      <c r="I1896" s="31">
        <v>2.4328451851631798</v>
      </c>
      <c r="J1896" s="31">
        <v>6.0183126923658099</v>
      </c>
      <c r="K1896" s="31">
        <v>29060.645320842999</v>
      </c>
      <c r="L1896" s="31">
        <v>7160.9731640462196</v>
      </c>
    </row>
    <row r="1897" spans="1:12" ht="14.25">
      <c r="A1897" s="33">
        <v>37582</v>
      </c>
      <c r="B1897" s="37">
        <v>1395.4970000000001</v>
      </c>
      <c r="C1897" s="31">
        <v>36.7841602835976</v>
      </c>
      <c r="D1897" s="31">
        <v>2.7818693276907198</v>
      </c>
      <c r="E1897" s="31">
        <f t="shared" si="2"/>
        <v>0.40914419695193432</v>
      </c>
      <c r="F1897" s="31">
        <v>22.059146213120499</v>
      </c>
      <c r="G1897" s="31">
        <v>2.3766495645641599</v>
      </c>
      <c r="H1897" s="31">
        <v>0.14641623056428599</v>
      </c>
      <c r="I1897" s="31">
        <v>2.4328451851631798</v>
      </c>
      <c r="J1897" s="31">
        <v>6.0183126923658099</v>
      </c>
      <c r="K1897" s="31">
        <v>29161.780085870498</v>
      </c>
      <c r="L1897" s="31">
        <v>7185.5308239774804</v>
      </c>
    </row>
    <row r="1898" spans="1:12" ht="14.25">
      <c r="A1898" s="33">
        <v>37585</v>
      </c>
      <c r="B1898" s="37">
        <v>1398.4380000000001</v>
      </c>
      <c r="C1898" s="31">
        <v>36.83626039432</v>
      </c>
      <c r="D1898" s="31">
        <v>2.7869052265256702</v>
      </c>
      <c r="E1898" s="31">
        <f t="shared" si="2"/>
        <v>0.41090269636576787</v>
      </c>
      <c r="F1898" s="31">
        <v>22.093528077022299</v>
      </c>
      <c r="G1898" s="31">
        <v>2.3809101181995298</v>
      </c>
      <c r="H1898" s="31">
        <v>0.14641623056428599</v>
      </c>
      <c r="I1898" s="31">
        <v>2.4328451851631798</v>
      </c>
      <c r="J1898" s="31">
        <v>6.0183126923658099</v>
      </c>
      <c r="K1898" s="31">
        <v>29214.5001412612</v>
      </c>
      <c r="L1898" s="31">
        <v>7212.2946427092502</v>
      </c>
    </row>
    <row r="1899" spans="1:12" ht="14.25">
      <c r="A1899" s="33">
        <v>37586</v>
      </c>
      <c r="B1899" s="37">
        <v>1371.1669999999999</v>
      </c>
      <c r="C1899" s="31">
        <v>36.133802552992897</v>
      </c>
      <c r="D1899" s="31">
        <v>2.7320883061009802</v>
      </c>
      <c r="E1899" s="31">
        <f t="shared" ref="E1899:E1962" si="3">COUNTIF(C194:C1899,"&lt;"&amp;C1899)/COUNTA(C194:C1899)</f>
        <v>0.36811254396248533</v>
      </c>
      <c r="F1899" s="31">
        <v>21.614792079566602</v>
      </c>
      <c r="G1899" s="31">
        <v>2.3343954489340302</v>
      </c>
      <c r="H1899" s="31">
        <v>0.14641623056428599</v>
      </c>
      <c r="I1899" s="31">
        <v>2.4328451851631798</v>
      </c>
      <c r="J1899" s="31">
        <v>6.0183126923658099</v>
      </c>
      <c r="K1899" s="31">
        <v>28640.8631945216</v>
      </c>
      <c r="L1899" s="31">
        <v>7059.7334124505396</v>
      </c>
    </row>
    <row r="1900" spans="1:12" ht="14.25">
      <c r="A1900" s="33">
        <v>37587</v>
      </c>
      <c r="B1900" s="37">
        <v>1378.752</v>
      </c>
      <c r="C1900" s="31">
        <v>36.329209061153897</v>
      </c>
      <c r="D1900" s="31">
        <v>2.7474748161859002</v>
      </c>
      <c r="E1900" s="31">
        <f t="shared" si="3"/>
        <v>0.3798358733880422</v>
      </c>
      <c r="F1900" s="31">
        <v>21.700612393046502</v>
      </c>
      <c r="G1900" s="31">
        <v>2.3458802569265802</v>
      </c>
      <c r="H1900" s="31">
        <v>0.146417121039391</v>
      </c>
      <c r="I1900" s="31">
        <v>2.4324009233639701</v>
      </c>
      <c r="J1900" s="31">
        <v>6.0194485059189597</v>
      </c>
      <c r="K1900" s="31">
        <v>28805.5191087233</v>
      </c>
      <c r="L1900" s="31">
        <v>7096.3735728976908</v>
      </c>
    </row>
    <row r="1901" spans="1:12" ht="14.25">
      <c r="A1901" s="33">
        <v>37588</v>
      </c>
      <c r="B1901" s="37">
        <v>1417.5250000000001</v>
      </c>
      <c r="C1901" s="31">
        <v>37.337354358782399</v>
      </c>
      <c r="D1901" s="31">
        <v>2.8249652187199299</v>
      </c>
      <c r="E1901" s="31">
        <f t="shared" si="3"/>
        <v>0.44783118405627198</v>
      </c>
      <c r="F1901" s="31">
        <v>22.368215136042998</v>
      </c>
      <c r="G1901" s="31">
        <v>2.4117988499115799</v>
      </c>
      <c r="H1901" s="31">
        <v>0.146417121039391</v>
      </c>
      <c r="I1901" s="31">
        <v>2.4324009233639701</v>
      </c>
      <c r="J1901" s="31">
        <v>6.0194485059189597</v>
      </c>
      <c r="K1901" s="31">
        <v>29616.902239550298</v>
      </c>
      <c r="L1901" s="31">
        <v>7309.01181029901</v>
      </c>
    </row>
    <row r="1902" spans="1:12" ht="14.25">
      <c r="A1902" s="33">
        <v>37589</v>
      </c>
      <c r="B1902" s="37">
        <v>1434.182</v>
      </c>
      <c r="C1902" s="31">
        <v>37.761383776461599</v>
      </c>
      <c r="D1902" s="31">
        <v>2.8589499160120102</v>
      </c>
      <c r="E1902" s="31">
        <f t="shared" si="3"/>
        <v>0.47479484173505276</v>
      </c>
      <c r="F1902" s="31">
        <v>22.697751421472699</v>
      </c>
      <c r="G1902" s="31">
        <v>2.4401947572143001</v>
      </c>
      <c r="H1902" s="31">
        <v>0.146417121039391</v>
      </c>
      <c r="I1902" s="31">
        <v>2.4324009233639701</v>
      </c>
      <c r="J1902" s="31">
        <v>6.0194485059189597</v>
      </c>
      <c r="K1902" s="31">
        <v>29972.583432755</v>
      </c>
      <c r="L1902" s="31">
        <v>7409.5000643794801</v>
      </c>
    </row>
    <row r="1903" spans="1:12" ht="14.25">
      <c r="A1903" s="33">
        <v>37592</v>
      </c>
      <c r="B1903" s="37">
        <v>1395.675</v>
      </c>
      <c r="C1903" s="31">
        <v>36.761655004148302</v>
      </c>
      <c r="D1903" s="31">
        <v>2.7823606362569699</v>
      </c>
      <c r="E1903" s="31">
        <f t="shared" si="3"/>
        <v>0.40504103165298944</v>
      </c>
      <c r="F1903" s="31">
        <v>22.061746862842501</v>
      </c>
      <c r="G1903" s="31">
        <v>2.3751284571597</v>
      </c>
      <c r="H1903" s="31">
        <v>0.14644824366576101</v>
      </c>
      <c r="I1903" s="31">
        <v>2.4321186223804698</v>
      </c>
      <c r="J1903" s="31">
        <v>6.0214268464596001</v>
      </c>
      <c r="K1903" s="31">
        <v>29174.3489403803</v>
      </c>
      <c r="L1903" s="31">
        <v>7198.0032741662699</v>
      </c>
    </row>
    <row r="1904" spans="1:12" ht="14.25">
      <c r="A1904" s="33">
        <v>37593</v>
      </c>
      <c r="B1904" s="37">
        <v>1408.8430000000001</v>
      </c>
      <c r="C1904" s="31">
        <v>37.094699840251202</v>
      </c>
      <c r="D1904" s="31">
        <v>2.8095940833480602</v>
      </c>
      <c r="E1904" s="31">
        <f t="shared" si="3"/>
        <v>0.42966002344665888</v>
      </c>
      <c r="F1904" s="31">
        <v>22.311729718500001</v>
      </c>
      <c r="G1904" s="31">
        <v>2.3980557047865401</v>
      </c>
      <c r="H1904" s="31">
        <v>0.14641035429977101</v>
      </c>
      <c r="I1904" s="31">
        <v>2.4314893800604001</v>
      </c>
      <c r="J1904" s="31">
        <v>6.0214268464596001</v>
      </c>
      <c r="K1904" s="31">
        <v>29459.3674909131</v>
      </c>
      <c r="L1904" s="31">
        <v>7288.9498139902698</v>
      </c>
    </row>
    <row r="1905" spans="1:12" ht="14.25">
      <c r="A1905" s="33">
        <v>37594</v>
      </c>
      <c r="B1905" s="37">
        <v>1414.454</v>
      </c>
      <c r="C1905" s="31">
        <v>37.243366900766198</v>
      </c>
      <c r="D1905" s="31">
        <v>2.82072799021297</v>
      </c>
      <c r="E1905" s="31">
        <f t="shared" si="3"/>
        <v>0.43786635404454866</v>
      </c>
      <c r="F1905" s="31">
        <v>22.4041401397381</v>
      </c>
      <c r="G1905" s="31">
        <v>2.4075719455143099</v>
      </c>
      <c r="H1905" s="31">
        <v>0.14641035429977101</v>
      </c>
      <c r="I1905" s="31">
        <v>2.4314893800604001</v>
      </c>
      <c r="J1905" s="31">
        <v>6.0214268464596001</v>
      </c>
      <c r="K1905" s="31">
        <v>29575.864720392899</v>
      </c>
      <c r="L1905" s="31">
        <v>7322.9027729349691</v>
      </c>
    </row>
    <row r="1906" spans="1:12" ht="14.25">
      <c r="A1906" s="33">
        <v>37595</v>
      </c>
      <c r="B1906" s="37">
        <v>1404.88</v>
      </c>
      <c r="C1906" s="31">
        <v>36.9919215278235</v>
      </c>
      <c r="D1906" s="31">
        <v>2.80156439434634</v>
      </c>
      <c r="E1906" s="31">
        <f t="shared" si="3"/>
        <v>0.4208675263774912</v>
      </c>
      <c r="F1906" s="31">
        <v>22.2260383481917</v>
      </c>
      <c r="G1906" s="31">
        <v>2.3914099362010899</v>
      </c>
      <c r="H1906" s="31">
        <v>0.14641035429977101</v>
      </c>
      <c r="I1906" s="31">
        <v>2.4314893800604001</v>
      </c>
      <c r="J1906" s="31">
        <v>6.0214268464596001</v>
      </c>
      <c r="K1906" s="31">
        <v>29375.164499238501</v>
      </c>
      <c r="L1906" s="31">
        <v>7276.2992366907101</v>
      </c>
    </row>
    <row r="1907" spans="1:12" ht="14.25">
      <c r="A1907" s="33">
        <v>37596</v>
      </c>
      <c r="B1907" s="37">
        <v>1405.5250000000001</v>
      </c>
      <c r="C1907" s="31">
        <v>37.023194831817598</v>
      </c>
      <c r="D1907" s="31">
        <v>2.8033708584702799</v>
      </c>
      <c r="E1907" s="31">
        <f t="shared" si="3"/>
        <v>0.42262602579132474</v>
      </c>
      <c r="F1907" s="31">
        <v>22.258603264865599</v>
      </c>
      <c r="G1907" s="31">
        <v>2.3931153217243302</v>
      </c>
      <c r="H1907" s="31">
        <v>0.14641035429977101</v>
      </c>
      <c r="I1907" s="31">
        <v>2.4314893800604001</v>
      </c>
      <c r="J1907" s="31">
        <v>6.0214268464596001</v>
      </c>
      <c r="K1907" s="31">
        <v>29394.3780382925</v>
      </c>
      <c r="L1907" s="31">
        <v>7279.5554362285902</v>
      </c>
    </row>
    <row r="1908" spans="1:12" ht="14.25">
      <c r="A1908" s="33">
        <v>37599</v>
      </c>
      <c r="B1908" s="37">
        <v>1400.867</v>
      </c>
      <c r="C1908" s="31">
        <v>36.905554188426002</v>
      </c>
      <c r="D1908" s="31">
        <v>2.79442596011758</v>
      </c>
      <c r="E1908" s="31">
        <f t="shared" si="3"/>
        <v>0.41383352872215712</v>
      </c>
      <c r="F1908" s="31">
        <v>22.200275956616</v>
      </c>
      <c r="G1908" s="31">
        <v>2.3855073882937199</v>
      </c>
      <c r="H1908" s="31">
        <v>0.14641035429977101</v>
      </c>
      <c r="I1908" s="31">
        <v>2.4314893800604001</v>
      </c>
      <c r="J1908" s="31">
        <v>6.0214268464596001</v>
      </c>
      <c r="K1908" s="31">
        <v>29300.648948745496</v>
      </c>
      <c r="L1908" s="31">
        <v>7258.1419690965004</v>
      </c>
    </row>
    <row r="1909" spans="1:12" ht="14.25">
      <c r="A1909" s="33">
        <v>37600</v>
      </c>
      <c r="B1909" s="37">
        <v>1383.84</v>
      </c>
      <c r="C1909" s="31">
        <v>36.4724562844522</v>
      </c>
      <c r="D1909" s="31">
        <v>2.7607969593090398</v>
      </c>
      <c r="E1909" s="31">
        <f t="shared" si="3"/>
        <v>0.38159437280187575</v>
      </c>
      <c r="F1909" s="31">
        <v>21.903110131404599</v>
      </c>
      <c r="G1909" s="31">
        <v>2.3570219777785999</v>
      </c>
      <c r="H1909" s="31">
        <v>0.14645281366015001</v>
      </c>
      <c r="I1909" s="31">
        <v>2.4311690093432801</v>
      </c>
      <c r="J1909" s="31">
        <v>6.0239667870606199</v>
      </c>
      <c r="K1909" s="31">
        <v>28954.8705169079</v>
      </c>
      <c r="L1909" s="31">
        <v>7190.3392071924691</v>
      </c>
    </row>
    <row r="1910" spans="1:12" ht="14.25">
      <c r="A1910" s="33">
        <v>37601</v>
      </c>
      <c r="B1910" s="37">
        <v>1379.1949999999999</v>
      </c>
      <c r="C1910" s="31">
        <v>36.355850770222503</v>
      </c>
      <c r="D1910" s="31">
        <v>2.7517677411578698</v>
      </c>
      <c r="E1910" s="31">
        <f t="shared" si="3"/>
        <v>0.37573270808909731</v>
      </c>
      <c r="F1910" s="31">
        <v>21.8229859268552</v>
      </c>
      <c r="G1910" s="31">
        <v>2.3493506753811699</v>
      </c>
      <c r="H1910" s="31">
        <v>0.14645281366015001</v>
      </c>
      <c r="I1910" s="31">
        <v>2.4311690093432801</v>
      </c>
      <c r="J1910" s="31">
        <v>6.0239667870606199</v>
      </c>
      <c r="K1910" s="31">
        <v>28860.297224763399</v>
      </c>
      <c r="L1910" s="31">
        <v>7164.5469183786299</v>
      </c>
    </row>
    <row r="1911" spans="1:12" ht="14.25">
      <c r="A1911" s="33">
        <v>37602</v>
      </c>
      <c r="B1911" s="37">
        <v>1383.91</v>
      </c>
      <c r="C1911" s="31">
        <v>36.471769109571603</v>
      </c>
      <c r="D1911" s="31">
        <v>2.76153442588542</v>
      </c>
      <c r="E1911" s="31">
        <f t="shared" si="3"/>
        <v>0.3810082063305979</v>
      </c>
      <c r="F1911" s="31">
        <v>21.900864875703999</v>
      </c>
      <c r="G1911" s="31">
        <v>2.3577486639353098</v>
      </c>
      <c r="H1911" s="31">
        <v>0.14644048596662301</v>
      </c>
      <c r="I1911" s="31">
        <v>2.4309643652281601</v>
      </c>
      <c r="J1911" s="31">
        <v>6.0239667870606199</v>
      </c>
      <c r="K1911" s="31">
        <v>28962.612754731403</v>
      </c>
      <c r="L1911" s="31">
        <v>7204.2245638594795</v>
      </c>
    </row>
    <row r="1912" spans="1:12" ht="14.25">
      <c r="A1912" s="33">
        <v>37603</v>
      </c>
      <c r="B1912" s="37">
        <v>1396.8979999999999</v>
      </c>
      <c r="C1912" s="31">
        <v>36.786596776293599</v>
      </c>
      <c r="D1912" s="31">
        <v>2.7877712464072602</v>
      </c>
      <c r="E1912" s="31">
        <f t="shared" si="3"/>
        <v>0.40445486518171159</v>
      </c>
      <c r="F1912" s="31">
        <v>22.130959499812199</v>
      </c>
      <c r="G1912" s="31">
        <v>2.3797976217184602</v>
      </c>
      <c r="H1912" s="31">
        <v>0.14644048596662301</v>
      </c>
      <c r="I1912" s="31">
        <v>2.4309643652281601</v>
      </c>
      <c r="J1912" s="31">
        <v>6.0239667870606199</v>
      </c>
      <c r="K1912" s="31">
        <v>29237.2643618246</v>
      </c>
      <c r="L1912" s="31">
        <v>7286.27586307824</v>
      </c>
    </row>
    <row r="1913" spans="1:12" ht="14.25">
      <c r="A1913" s="33">
        <v>37606</v>
      </c>
      <c r="B1913" s="37">
        <v>1408.5150000000001</v>
      </c>
      <c r="C1913" s="31">
        <v>37.095512827165201</v>
      </c>
      <c r="D1913" s="31">
        <v>2.81155710895167</v>
      </c>
      <c r="E1913" s="31">
        <f t="shared" si="3"/>
        <v>0.42907385697538103</v>
      </c>
      <c r="F1913" s="31">
        <v>22.332664398170898</v>
      </c>
      <c r="G1913" s="31">
        <v>2.4002174183444902</v>
      </c>
      <c r="H1913" s="31">
        <v>0.14644048596662301</v>
      </c>
      <c r="I1913" s="31">
        <v>2.4309643652281601</v>
      </c>
      <c r="J1913" s="31">
        <v>6.0239667870606199</v>
      </c>
      <c r="K1913" s="31">
        <v>29486.325486066802</v>
      </c>
      <c r="L1913" s="31">
        <v>7350.1438174816894</v>
      </c>
    </row>
    <row r="1914" spans="1:12" ht="14.25">
      <c r="A1914" s="33">
        <v>37607</v>
      </c>
      <c r="B1914" s="37">
        <v>1416.096</v>
      </c>
      <c r="C1914" s="31">
        <v>37.278133757755697</v>
      </c>
      <c r="D1914" s="31">
        <v>2.8264950941295499</v>
      </c>
      <c r="E1914" s="31">
        <f t="shared" si="3"/>
        <v>0.43903868698710435</v>
      </c>
      <c r="F1914" s="31">
        <v>22.457802735727999</v>
      </c>
      <c r="G1914" s="31">
        <v>2.4127673688193898</v>
      </c>
      <c r="H1914" s="31">
        <v>0.14644048596662301</v>
      </c>
      <c r="I1914" s="31">
        <v>2.4309643652281601</v>
      </c>
      <c r="J1914" s="31">
        <v>6.0239667870606199</v>
      </c>
      <c r="K1914" s="31">
        <v>29642.578055143502</v>
      </c>
      <c r="L1914" s="31">
        <v>7396.2364106585301</v>
      </c>
    </row>
    <row r="1915" spans="1:12" ht="14.25">
      <c r="A1915" s="33">
        <v>37608</v>
      </c>
      <c r="B1915" s="37">
        <v>1411.7190000000001</v>
      </c>
      <c r="C1915" s="31">
        <v>37.165097129517498</v>
      </c>
      <c r="D1915" s="31">
        <v>2.8178882450180298</v>
      </c>
      <c r="E1915" s="31">
        <f t="shared" si="3"/>
        <v>0.43259085580304807</v>
      </c>
      <c r="F1915" s="31">
        <v>22.3918765618177</v>
      </c>
      <c r="G1915" s="31">
        <v>2.4055911155574798</v>
      </c>
      <c r="H1915" s="31">
        <v>0.14644048596662301</v>
      </c>
      <c r="I1915" s="31">
        <v>2.4309643652281601</v>
      </c>
      <c r="J1915" s="31">
        <v>6.0239667870606199</v>
      </c>
      <c r="K1915" s="31">
        <v>29552.501636041699</v>
      </c>
      <c r="L1915" s="31">
        <v>7362.0997876972306</v>
      </c>
    </row>
    <row r="1916" spans="1:12" ht="14.25">
      <c r="A1916" s="33">
        <v>37609</v>
      </c>
      <c r="B1916" s="37">
        <v>1413.597</v>
      </c>
      <c r="C1916" s="31">
        <v>37.2121847655023</v>
      </c>
      <c r="D1916" s="31">
        <v>2.8221786690933701</v>
      </c>
      <c r="E1916" s="31">
        <f t="shared" si="3"/>
        <v>0.43610785463071511</v>
      </c>
      <c r="F1916" s="31">
        <v>22.438903243382399</v>
      </c>
      <c r="G1916" s="31">
        <v>2.4093801537891899</v>
      </c>
      <c r="H1916" s="31">
        <v>0.14645006747962</v>
      </c>
      <c r="I1916" s="31">
        <v>2.4306514904645802</v>
      </c>
      <c r="J1916" s="31">
        <v>6.0251363905579201</v>
      </c>
      <c r="K1916" s="31">
        <v>29599.428909001002</v>
      </c>
      <c r="L1916" s="31">
        <v>7380.1824141555007</v>
      </c>
    </row>
    <row r="1917" spans="1:12" ht="14.25">
      <c r="A1917" s="33">
        <v>37610</v>
      </c>
      <c r="B1917" s="37">
        <v>1427.9359999999999</v>
      </c>
      <c r="C1917" s="31">
        <v>37.588745502640599</v>
      </c>
      <c r="D1917" s="31">
        <v>2.8506824103580199</v>
      </c>
      <c r="E1917" s="31">
        <f t="shared" si="3"/>
        <v>0.46365767878077374</v>
      </c>
      <c r="F1917" s="31">
        <v>22.659836064287699</v>
      </c>
      <c r="G1917" s="31">
        <v>2.43358883939031</v>
      </c>
      <c r="H1917" s="31">
        <v>0.14645006747962</v>
      </c>
      <c r="I1917" s="31">
        <v>2.4306514904645802</v>
      </c>
      <c r="J1917" s="31">
        <v>6.0251363905579201</v>
      </c>
      <c r="K1917" s="31">
        <v>29897.909351296697</v>
      </c>
      <c r="L1917" s="31">
        <v>7459.3171297397903</v>
      </c>
    </row>
    <row r="1918" spans="1:12" ht="14.25">
      <c r="A1918" s="33">
        <v>37613</v>
      </c>
      <c r="B1918" s="37">
        <v>1430.1990000000001</v>
      </c>
      <c r="C1918" s="31">
        <v>37.6483088566006</v>
      </c>
      <c r="D1918" s="31">
        <v>2.8548965206372299</v>
      </c>
      <c r="E1918" s="31">
        <f t="shared" si="3"/>
        <v>0.46541617819460729</v>
      </c>
      <c r="F1918" s="31">
        <v>22.680636146022898</v>
      </c>
      <c r="G1918" s="31">
        <v>2.4370812227357899</v>
      </c>
      <c r="H1918" s="31">
        <v>0.14645006747962</v>
      </c>
      <c r="I1918" s="31">
        <v>2.4306514904645802</v>
      </c>
      <c r="J1918" s="31">
        <v>6.0251363905579201</v>
      </c>
      <c r="K1918" s="31">
        <v>29942.053003843503</v>
      </c>
      <c r="L1918" s="31">
        <v>7469.9465623577298</v>
      </c>
    </row>
    <row r="1919" spans="1:12" ht="14.25">
      <c r="A1919" s="33">
        <v>37614</v>
      </c>
      <c r="B1919" s="37">
        <v>1430.827</v>
      </c>
      <c r="C1919" s="31">
        <v>37.653183544654603</v>
      </c>
      <c r="D1919" s="31">
        <v>2.85615862818051</v>
      </c>
      <c r="E1919" s="31">
        <f t="shared" si="3"/>
        <v>0.46541617819460729</v>
      </c>
      <c r="F1919" s="31">
        <v>22.697979726294601</v>
      </c>
      <c r="G1919" s="31">
        <v>2.4378526035338801</v>
      </c>
      <c r="H1919" s="31">
        <v>0.14645006747962</v>
      </c>
      <c r="I1919" s="31">
        <v>2.4306514904645802</v>
      </c>
      <c r="J1919" s="31">
        <v>6.0251363905579201</v>
      </c>
      <c r="K1919" s="31">
        <v>29955.251367905799</v>
      </c>
      <c r="L1919" s="31">
        <v>7475.8296577719893</v>
      </c>
    </row>
    <row r="1920" spans="1:12" ht="14.25">
      <c r="A1920" s="33">
        <v>37615</v>
      </c>
      <c r="B1920" s="37">
        <v>1421.5150000000001</v>
      </c>
      <c r="C1920" s="31">
        <v>37.414985106800302</v>
      </c>
      <c r="D1920" s="31">
        <v>2.8377961881020299</v>
      </c>
      <c r="E1920" s="31">
        <f t="shared" si="3"/>
        <v>0.45017584994138338</v>
      </c>
      <c r="F1920" s="31">
        <v>22.551719248946402</v>
      </c>
      <c r="G1920" s="31">
        <v>2.4222751783085599</v>
      </c>
      <c r="H1920" s="31">
        <v>0.14645006747962</v>
      </c>
      <c r="I1920" s="31">
        <v>2.4306514904645802</v>
      </c>
      <c r="J1920" s="31">
        <v>6.0251363905579201</v>
      </c>
      <c r="K1920" s="31">
        <v>29763.278031469101</v>
      </c>
      <c r="L1920" s="31">
        <v>7422.2592546284204</v>
      </c>
    </row>
    <row r="1921" spans="1:12" ht="14.25">
      <c r="A1921" s="33">
        <v>37616</v>
      </c>
      <c r="B1921" s="37">
        <v>1384.152</v>
      </c>
      <c r="C1921" s="31">
        <v>36.4709250376808</v>
      </c>
      <c r="D1921" s="31">
        <v>2.7636073032881399</v>
      </c>
      <c r="E1921" s="31">
        <f t="shared" si="3"/>
        <v>0.37514654161781946</v>
      </c>
      <c r="F1921" s="31">
        <v>21.943543784160401</v>
      </c>
      <c r="G1921" s="31">
        <v>2.35875359358882</v>
      </c>
      <c r="H1921" s="31">
        <v>0.146453136981159</v>
      </c>
      <c r="I1921" s="31">
        <v>2.4300853337775501</v>
      </c>
      <c r="J1921" s="31">
        <v>6.02666642794388</v>
      </c>
      <c r="K1921" s="31">
        <v>28990.509945438702</v>
      </c>
      <c r="L1921" s="31">
        <v>7213.863114877061</v>
      </c>
    </row>
    <row r="1922" spans="1:12" ht="14.25">
      <c r="A1922" s="33">
        <v>37617</v>
      </c>
      <c r="B1922" s="37">
        <v>1382.971</v>
      </c>
      <c r="C1922" s="31">
        <v>36.440971425338397</v>
      </c>
      <c r="D1922" s="31">
        <v>2.7612130728270801</v>
      </c>
      <c r="E1922" s="31">
        <f t="shared" si="3"/>
        <v>0.37338804220398591</v>
      </c>
      <c r="F1922" s="31">
        <v>21.928242670121499</v>
      </c>
      <c r="G1922" s="31">
        <v>2.3566795511248602</v>
      </c>
      <c r="H1922" s="31">
        <v>0.146453136981159</v>
      </c>
      <c r="I1922" s="31">
        <v>2.4300853337775501</v>
      </c>
      <c r="J1922" s="31">
        <v>6.02666642794388</v>
      </c>
      <c r="K1922" s="31">
        <v>28965.4814159948</v>
      </c>
      <c r="L1922" s="31">
        <v>7215.4808434804299</v>
      </c>
    </row>
    <row r="1923" spans="1:12" ht="14.25">
      <c r="A1923" s="33">
        <v>37620</v>
      </c>
      <c r="B1923" s="37">
        <v>1366.3620000000001</v>
      </c>
      <c r="C1923" s="31">
        <v>35.990560186424503</v>
      </c>
      <c r="D1923" s="31">
        <v>2.72684770216599</v>
      </c>
      <c r="E1923" s="31">
        <f t="shared" si="3"/>
        <v>0.34701055099648298</v>
      </c>
      <c r="F1923" s="31">
        <v>21.6399690958646</v>
      </c>
      <c r="G1923" s="31">
        <v>2.3275290536553701</v>
      </c>
      <c r="H1923" s="31">
        <v>0.146453136981159</v>
      </c>
      <c r="I1923" s="31">
        <v>2.4300853337775501</v>
      </c>
      <c r="J1923" s="31">
        <v>6.02666642794388</v>
      </c>
      <c r="K1923" s="31">
        <v>28605.504424233102</v>
      </c>
      <c r="L1923" s="31">
        <v>7126.9118252693697</v>
      </c>
    </row>
    <row r="1924" spans="1:12" ht="14.25">
      <c r="A1924" s="33">
        <v>37621</v>
      </c>
      <c r="B1924" s="37">
        <v>1357.654</v>
      </c>
      <c r="C1924" s="31">
        <v>35.771773384493102</v>
      </c>
      <c r="D1924" s="31">
        <v>2.6313778801517498</v>
      </c>
      <c r="E1924" s="31">
        <f t="shared" si="3"/>
        <v>0.3376318874560375</v>
      </c>
      <c r="F1924" s="31">
        <v>21.494539637959502</v>
      </c>
      <c r="G1924" s="31">
        <v>2.31256302229807</v>
      </c>
      <c r="H1924" s="31">
        <v>0.14645304422851199</v>
      </c>
      <c r="I1924" s="31">
        <v>2.4811290506259001</v>
      </c>
      <c r="J1924" s="31">
        <v>5.90267741984509</v>
      </c>
      <c r="K1924" s="31">
        <v>28417.161531539503</v>
      </c>
      <c r="L1924" s="31">
        <v>7077.2251529760497</v>
      </c>
    </row>
    <row r="1925" spans="1:12" ht="14.25">
      <c r="A1925" s="33">
        <v>37623</v>
      </c>
      <c r="B1925" s="37">
        <v>1320.63</v>
      </c>
      <c r="C1925" s="31">
        <v>34.781036464603901</v>
      </c>
      <c r="D1925" s="31">
        <v>2.56085010458786</v>
      </c>
      <c r="E1925" s="31">
        <f t="shared" si="3"/>
        <v>0.3007033997655334</v>
      </c>
      <c r="F1925" s="31">
        <v>20.915299337599102</v>
      </c>
      <c r="G1925" s="31">
        <v>2.2504992860912401</v>
      </c>
      <c r="H1925" s="31">
        <v>0.14645304422851199</v>
      </c>
      <c r="I1925" s="31">
        <v>2.4811290506259001</v>
      </c>
      <c r="J1925" s="31">
        <v>5.90267741984509</v>
      </c>
      <c r="K1925" s="31">
        <v>27658.324521383798</v>
      </c>
      <c r="L1925" s="31">
        <v>6900.5877945255297</v>
      </c>
    </row>
    <row r="1926" spans="1:12" ht="14.25">
      <c r="A1926" s="33">
        <v>37624</v>
      </c>
      <c r="B1926" s="37">
        <v>1319.8679999999999</v>
      </c>
      <c r="C1926" s="31">
        <v>34.755723648836302</v>
      </c>
      <c r="D1926" s="31">
        <v>2.5601277298788401</v>
      </c>
      <c r="E1926" s="31">
        <f t="shared" si="3"/>
        <v>0.30011723329425555</v>
      </c>
      <c r="F1926" s="31">
        <v>20.896897063400999</v>
      </c>
      <c r="G1926" s="31">
        <v>2.2500510991936902</v>
      </c>
      <c r="H1926" s="31">
        <v>0.14645304422851199</v>
      </c>
      <c r="I1926" s="31">
        <v>2.4811290506259001</v>
      </c>
      <c r="J1926" s="31">
        <v>5.90267741984509</v>
      </c>
      <c r="K1926" s="31">
        <v>27652.960823426201</v>
      </c>
      <c r="L1926" s="31">
        <v>6898.92169140025</v>
      </c>
    </row>
    <row r="1927" spans="1:12" ht="14.25">
      <c r="A1927" s="33">
        <v>37627</v>
      </c>
      <c r="B1927" s="37">
        <v>1334.6790000000001</v>
      </c>
      <c r="C1927" s="31">
        <v>35.003183407844702</v>
      </c>
      <c r="D1927" s="31">
        <v>2.5882925017231502</v>
      </c>
      <c r="E1927" s="31">
        <f t="shared" si="3"/>
        <v>0.30890973036342323</v>
      </c>
      <c r="F1927" s="31">
        <v>21.142229390774599</v>
      </c>
      <c r="G1927" s="31">
        <v>2.2825906006040801</v>
      </c>
      <c r="H1927" s="31">
        <v>0.147071556628671</v>
      </c>
      <c r="I1927" s="31">
        <v>2.4787247218047002</v>
      </c>
      <c r="J1927" s="31">
        <v>5.9333557831138002</v>
      </c>
      <c r="K1927" s="31">
        <v>28089.649214117002</v>
      </c>
      <c r="L1927" s="31">
        <v>6997.8140408700301</v>
      </c>
    </row>
    <row r="1928" spans="1:12" ht="14.25">
      <c r="A1928" s="33">
        <v>37628</v>
      </c>
      <c r="B1928" s="37">
        <v>1332.0609999999999</v>
      </c>
      <c r="C1928" s="31">
        <v>34.8811912562551</v>
      </c>
      <c r="D1928" s="31">
        <v>2.5791149270738298</v>
      </c>
      <c r="E1928" s="31">
        <f t="shared" si="3"/>
        <v>0.30422039859320049</v>
      </c>
      <c r="F1928" s="31">
        <v>21.1654522739979</v>
      </c>
      <c r="G1928" s="31">
        <v>2.2807591445427802</v>
      </c>
      <c r="H1928" s="31">
        <v>0.147081183704728</v>
      </c>
      <c r="I1928" s="31">
        <v>2.4774387136251699</v>
      </c>
      <c r="J1928" s="31">
        <v>5.9368243055146097</v>
      </c>
      <c r="K1928" s="31">
        <v>28081.629995477797</v>
      </c>
      <c r="L1928" s="31">
        <v>6996.0636450389002</v>
      </c>
    </row>
    <row r="1929" spans="1:12" ht="14.25">
      <c r="A1929" s="33">
        <v>37629</v>
      </c>
      <c r="B1929" s="37">
        <v>1372.067</v>
      </c>
      <c r="C1929" s="31">
        <v>35.953618626588302</v>
      </c>
      <c r="D1929" s="31">
        <v>2.6580610917052501</v>
      </c>
      <c r="E1929" s="31">
        <f t="shared" si="3"/>
        <v>0.34407971864009379</v>
      </c>
      <c r="F1929" s="31">
        <v>21.806112276684502</v>
      </c>
      <c r="G1929" s="31">
        <v>2.3502749492703998</v>
      </c>
      <c r="H1929" s="31">
        <v>0.147081183704728</v>
      </c>
      <c r="I1929" s="31">
        <v>2.4774387136251699</v>
      </c>
      <c r="J1929" s="31">
        <v>5.9368243055146097</v>
      </c>
      <c r="K1929" s="31">
        <v>28936.861161967299</v>
      </c>
      <c r="L1929" s="31">
        <v>7191.4924918639199</v>
      </c>
    </row>
    <row r="1930" spans="1:12" ht="14.25">
      <c r="A1930" s="33">
        <v>37630</v>
      </c>
      <c r="B1930" s="37">
        <v>1397.384</v>
      </c>
      <c r="C1930" s="31">
        <v>36.606845704572301</v>
      </c>
      <c r="D1930" s="31">
        <v>2.7065991243605998</v>
      </c>
      <c r="E1930" s="31">
        <f t="shared" si="3"/>
        <v>0.38452520515826494</v>
      </c>
      <c r="F1930" s="31">
        <v>22.247378716660702</v>
      </c>
      <c r="G1930" s="31">
        <v>2.3928854206849599</v>
      </c>
      <c r="H1930" s="31">
        <v>0.147081183704728</v>
      </c>
      <c r="I1930" s="31">
        <v>2.4774387136251699</v>
      </c>
      <c r="J1930" s="31">
        <v>5.9368243055146097</v>
      </c>
      <c r="K1930" s="31">
        <v>29464.7885243407</v>
      </c>
      <c r="L1930" s="31">
        <v>7325.7044861473996</v>
      </c>
    </row>
    <row r="1931" spans="1:12" ht="14.25">
      <c r="A1931" s="33">
        <v>37631</v>
      </c>
      <c r="B1931" s="37">
        <v>1384.8589999999999</v>
      </c>
      <c r="C1931" s="31">
        <v>36.280233940948001</v>
      </c>
      <c r="D1931" s="31">
        <v>2.6816152763474399</v>
      </c>
      <c r="E1931" s="31">
        <f t="shared" si="3"/>
        <v>0.36400937866354044</v>
      </c>
      <c r="F1931" s="31">
        <v>22.023889329461898</v>
      </c>
      <c r="G1931" s="31">
        <v>2.37078839336783</v>
      </c>
      <c r="H1931" s="31">
        <v>0.147081183704728</v>
      </c>
      <c r="I1931" s="31">
        <v>2.4774387136251699</v>
      </c>
      <c r="J1931" s="31">
        <v>5.9368243055146097</v>
      </c>
      <c r="K1931" s="31">
        <v>29192.467566712003</v>
      </c>
      <c r="L1931" s="31">
        <v>7259.06204039969</v>
      </c>
    </row>
    <row r="1932" spans="1:12" ht="14.25">
      <c r="A1932" s="33">
        <v>37634</v>
      </c>
      <c r="B1932" s="37">
        <v>1386.3140000000001</v>
      </c>
      <c r="C1932" s="31">
        <v>36.266443188376599</v>
      </c>
      <c r="D1932" s="31">
        <v>2.68462540421545</v>
      </c>
      <c r="E1932" s="31">
        <f t="shared" si="3"/>
        <v>0.36342321219226259</v>
      </c>
      <c r="F1932" s="31">
        <v>22.0538934545553</v>
      </c>
      <c r="G1932" s="31">
        <v>2.37351288971605</v>
      </c>
      <c r="H1932" s="31">
        <v>0.14726610722073299</v>
      </c>
      <c r="I1932" s="31">
        <v>2.4774387136251699</v>
      </c>
      <c r="J1932" s="31">
        <v>5.9442886078599297</v>
      </c>
      <c r="K1932" s="31">
        <v>29224.313166688102</v>
      </c>
      <c r="L1932" s="31">
        <v>7277.4170247263401</v>
      </c>
    </row>
    <row r="1933" spans="1:12" ht="14.25">
      <c r="A1933" s="33">
        <v>37635</v>
      </c>
      <c r="B1933" s="37">
        <v>1466.8510000000001</v>
      </c>
      <c r="C1933" s="31">
        <v>38.429846302695701</v>
      </c>
      <c r="D1933" s="31">
        <v>2.84359346830994</v>
      </c>
      <c r="E1933" s="31">
        <f t="shared" si="3"/>
        <v>0.51289566236811257</v>
      </c>
      <c r="F1933" s="31">
        <v>23.315140485122601</v>
      </c>
      <c r="G1933" s="31">
        <v>2.5139683105985902</v>
      </c>
      <c r="H1933" s="31">
        <v>0.147299326474534</v>
      </c>
      <c r="I1933" s="31">
        <v>2.4771340744852202</v>
      </c>
      <c r="J1933" s="31">
        <v>5.9463606750936693</v>
      </c>
      <c r="K1933" s="31">
        <v>30954.3444614812</v>
      </c>
      <c r="L1933" s="31">
        <v>7666.39054029401</v>
      </c>
    </row>
    <row r="1934" spans="1:12" ht="14.25">
      <c r="A1934" s="33">
        <v>37636</v>
      </c>
      <c r="B1934" s="37">
        <v>1459.92</v>
      </c>
      <c r="C1934" s="31">
        <v>38.240750872001598</v>
      </c>
      <c r="D1934" s="31">
        <v>2.8285402118826601</v>
      </c>
      <c r="E1934" s="31">
        <f t="shared" si="3"/>
        <v>0.50058616647127785</v>
      </c>
      <c r="F1934" s="31">
        <v>23.161041442888699</v>
      </c>
      <c r="G1934" s="31">
        <v>2.5003760435343998</v>
      </c>
      <c r="H1934" s="31">
        <v>0.14725117233811399</v>
      </c>
      <c r="I1934" s="31">
        <v>2.4771340744852202</v>
      </c>
      <c r="J1934" s="31">
        <v>5.9444167295916204</v>
      </c>
      <c r="K1934" s="31">
        <v>30789.164408378198</v>
      </c>
      <c r="L1934" s="31">
        <v>7630.3068668297201</v>
      </c>
    </row>
    <row r="1935" spans="1:12" ht="14.25">
      <c r="A1935" s="33">
        <v>37637</v>
      </c>
      <c r="B1935" s="37">
        <v>1485.6179999999999</v>
      </c>
      <c r="C1935" s="31">
        <v>38.893490639960802</v>
      </c>
      <c r="D1935" s="31">
        <v>2.87857928565268</v>
      </c>
      <c r="E1935" s="31">
        <f t="shared" si="3"/>
        <v>0.54982415005861662</v>
      </c>
      <c r="F1935" s="31">
        <v>23.609821455304701</v>
      </c>
      <c r="G1935" s="31">
        <v>2.5447477144320199</v>
      </c>
      <c r="H1935" s="31">
        <v>0.14726178755066599</v>
      </c>
      <c r="I1935" s="31">
        <v>2.47700874825679</v>
      </c>
      <c r="J1935" s="31">
        <v>5.9451460417450104</v>
      </c>
      <c r="K1935" s="31">
        <v>31335.950996559703</v>
      </c>
      <c r="L1935" s="31">
        <v>7780.1390279581101</v>
      </c>
    </row>
    <row r="1936" spans="1:12" ht="14.25">
      <c r="A1936" s="33">
        <v>37638</v>
      </c>
      <c r="B1936" s="37">
        <v>1478.675</v>
      </c>
      <c r="C1936" s="31">
        <v>38.716862828217003</v>
      </c>
      <c r="D1936" s="31">
        <v>2.8656444512127601</v>
      </c>
      <c r="E1936" s="31">
        <f t="shared" si="3"/>
        <v>0.53634232121922631</v>
      </c>
      <c r="F1936" s="31">
        <v>23.546367343980599</v>
      </c>
      <c r="G1936" s="31">
        <v>2.53434767232583</v>
      </c>
      <c r="H1936" s="31">
        <v>0.14758355698433601</v>
      </c>
      <c r="I1936" s="31">
        <v>2.47700874825679</v>
      </c>
      <c r="J1936" s="31">
        <v>5.9581362838624798</v>
      </c>
      <c r="K1936" s="31">
        <v>31198.516154506298</v>
      </c>
      <c r="L1936" s="31">
        <v>7736.0783949143197</v>
      </c>
    </row>
    <row r="1937" spans="1:12" ht="14.25">
      <c r="A1937" s="33">
        <v>37641</v>
      </c>
      <c r="B1937" s="37">
        <v>1482.681</v>
      </c>
      <c r="C1937" s="31">
        <v>38.849746047364299</v>
      </c>
      <c r="D1937" s="31">
        <v>2.8756705306327701</v>
      </c>
      <c r="E1937" s="31">
        <f t="shared" si="3"/>
        <v>0.54572098475967179</v>
      </c>
      <c r="F1937" s="31">
        <v>23.597848247948701</v>
      </c>
      <c r="G1937" s="31">
        <v>2.5434960769428701</v>
      </c>
      <c r="H1937" s="31">
        <v>0.14747418263239401</v>
      </c>
      <c r="I1937" s="31">
        <v>2.47517303408828</v>
      </c>
      <c r="J1937" s="31">
        <v>5.9581362838624798</v>
      </c>
      <c r="K1937" s="31">
        <v>31307.9421196929</v>
      </c>
      <c r="L1937" s="31">
        <v>7781.9589436925698</v>
      </c>
    </row>
    <row r="1938" spans="1:12" ht="14.25">
      <c r="A1938" s="33">
        <v>37642</v>
      </c>
      <c r="B1938" s="37">
        <v>1454.8910000000001</v>
      </c>
      <c r="C1938" s="31">
        <v>38.116264997621698</v>
      </c>
      <c r="D1938" s="31">
        <v>2.8208057575349299</v>
      </c>
      <c r="E1938" s="31">
        <f t="shared" si="3"/>
        <v>0.49120750293083237</v>
      </c>
      <c r="F1938" s="31">
        <v>23.196990273134599</v>
      </c>
      <c r="G1938" s="31">
        <v>2.4951324069804599</v>
      </c>
      <c r="H1938" s="31">
        <v>0.14743457388099901</v>
      </c>
      <c r="I1938" s="31">
        <v>2.4749249252850101</v>
      </c>
      <c r="J1938" s="31">
        <v>5.9571331790607998</v>
      </c>
      <c r="K1938" s="31">
        <v>30717.836196929198</v>
      </c>
      <c r="L1938" s="31">
        <v>7639.4135213033896</v>
      </c>
    </row>
    <row r="1939" spans="1:12" ht="14.25">
      <c r="A1939" s="33">
        <v>37643</v>
      </c>
      <c r="B1939" s="37">
        <v>1460.53</v>
      </c>
      <c r="C1939" s="31">
        <v>38.231851045095503</v>
      </c>
      <c r="D1939" s="31">
        <v>2.8311219187846799</v>
      </c>
      <c r="E1939" s="31">
        <f t="shared" si="3"/>
        <v>0.49824150058616645</v>
      </c>
      <c r="F1939" s="31">
        <v>23.218628737918198</v>
      </c>
      <c r="G1939" s="31">
        <v>2.5020694597086699</v>
      </c>
      <c r="H1939" s="31">
        <v>0.147443358090485</v>
      </c>
      <c r="I1939" s="31">
        <v>2.4749249252850101</v>
      </c>
      <c r="J1939" s="31">
        <v>5.9574881073818897</v>
      </c>
      <c r="K1939" s="31">
        <v>30834.7279192813</v>
      </c>
      <c r="L1939" s="31">
        <v>7662.81074626389</v>
      </c>
    </row>
    <row r="1940" spans="1:12" ht="14.25">
      <c r="A1940" s="33">
        <v>37644</v>
      </c>
      <c r="B1940" s="37">
        <v>1450.616</v>
      </c>
      <c r="C1940" s="31">
        <v>37.969530183183799</v>
      </c>
      <c r="D1940" s="31">
        <v>2.8115099875224399</v>
      </c>
      <c r="E1940" s="31">
        <f t="shared" si="3"/>
        <v>0.48300117233294254</v>
      </c>
      <c r="F1940" s="31">
        <v>23.1069230932697</v>
      </c>
      <c r="G1940" s="31">
        <v>2.48403691339302</v>
      </c>
      <c r="H1940" s="31">
        <v>0.14746108395565299</v>
      </c>
      <c r="I1940" s="31">
        <v>2.4743455250826298</v>
      </c>
      <c r="J1940" s="31">
        <v>5.95959951675417</v>
      </c>
      <c r="K1940" s="31">
        <v>30624.178947495602</v>
      </c>
      <c r="L1940" s="31">
        <v>7609.6166360590196</v>
      </c>
    </row>
    <row r="1941" spans="1:12" ht="14.25">
      <c r="A1941" s="33">
        <v>37645</v>
      </c>
      <c r="B1941" s="37">
        <v>1479.07</v>
      </c>
      <c r="C1941" s="31">
        <v>38.7869696605825</v>
      </c>
      <c r="D1941" s="31">
        <v>2.8697085238773798</v>
      </c>
      <c r="E1941" s="31">
        <f t="shared" si="3"/>
        <v>0.541031652989449</v>
      </c>
      <c r="F1941" s="31">
        <v>23.525905384714498</v>
      </c>
      <c r="G1941" s="31">
        <v>2.5350591042085</v>
      </c>
      <c r="H1941" s="31">
        <v>0.14740054360816701</v>
      </c>
      <c r="I1941" s="31">
        <v>2.4743455250826298</v>
      </c>
      <c r="J1941" s="31">
        <v>5.9571527951111296</v>
      </c>
      <c r="K1941" s="31">
        <v>31248.625124589504</v>
      </c>
      <c r="L1941" s="31">
        <v>7739.7137255207199</v>
      </c>
    </row>
    <row r="1942" spans="1:12" ht="14.25">
      <c r="A1942" s="33">
        <v>37648</v>
      </c>
      <c r="B1942" s="37">
        <v>1496.1569999999999</v>
      </c>
      <c r="C1942" s="31">
        <v>39.167904395226898</v>
      </c>
      <c r="D1942" s="31">
        <v>2.9024380215404499</v>
      </c>
      <c r="E1942" s="31">
        <f t="shared" si="3"/>
        <v>0.56565064478311844</v>
      </c>
      <c r="F1942" s="31">
        <v>23.979525684827699</v>
      </c>
      <c r="G1942" s="31">
        <v>2.5605118379247398</v>
      </c>
      <c r="H1942" s="31">
        <v>0.14765323185394999</v>
      </c>
      <c r="I1942" s="31">
        <v>2.4743455250826298</v>
      </c>
      <c r="J1942" s="31">
        <v>5.9673651216929198</v>
      </c>
      <c r="K1942" s="31">
        <v>31604.613638952902</v>
      </c>
      <c r="L1942" s="31">
        <v>7835.010044594871</v>
      </c>
    </row>
    <row r="1943" spans="1:12" ht="14.25">
      <c r="A1943" s="33">
        <v>37649</v>
      </c>
      <c r="B1943" s="37">
        <v>1500.6389999999999</v>
      </c>
      <c r="C1943" s="31">
        <v>39.228938956931103</v>
      </c>
      <c r="D1943" s="31">
        <v>2.9110465268722399</v>
      </c>
      <c r="E1943" s="31">
        <f t="shared" si="3"/>
        <v>0.56858147713950757</v>
      </c>
      <c r="F1943" s="31">
        <v>17.748419725874101</v>
      </c>
      <c r="G1943" s="31">
        <v>2.5670525412954399</v>
      </c>
      <c r="H1943" s="31">
        <v>0.14813104567583801</v>
      </c>
      <c r="I1943" s="31">
        <v>2.4740920433354301</v>
      </c>
      <c r="J1943" s="31">
        <v>5.9872891986724994</v>
      </c>
      <c r="K1943" s="31">
        <v>31703.069694692997</v>
      </c>
      <c r="L1943" s="31">
        <v>7862.4057915125904</v>
      </c>
    </row>
    <row r="1944" spans="1:12" ht="14.25">
      <c r="A1944" s="33">
        <v>37650</v>
      </c>
      <c r="B1944" s="37">
        <v>1499.8150000000001</v>
      </c>
      <c r="C1944" s="31">
        <v>39.226925962720202</v>
      </c>
      <c r="D1944" s="31">
        <v>2.90879092779462</v>
      </c>
      <c r="E1944" s="31">
        <f t="shared" si="3"/>
        <v>0.56799531066822972</v>
      </c>
      <c r="F1944" s="31">
        <v>17.860031827895099</v>
      </c>
      <c r="G1944" s="31">
        <v>2.5606728195052701</v>
      </c>
      <c r="H1944" s="31">
        <v>0.14809812886986501</v>
      </c>
      <c r="I1944" s="31">
        <v>2.4740920433354301</v>
      </c>
      <c r="J1944" s="31">
        <v>5.9859587386331796</v>
      </c>
      <c r="K1944" s="31">
        <v>31676.818817166099</v>
      </c>
      <c r="L1944" s="31">
        <v>7854.0216467870496</v>
      </c>
    </row>
    <row r="1945" spans="1:12" ht="14.25">
      <c r="A1945" s="33">
        <v>37662</v>
      </c>
      <c r="B1945" s="37">
        <v>1480.1690000000001</v>
      </c>
      <c r="C1945" s="31">
        <v>37.692650325348701</v>
      </c>
      <c r="D1945" s="31">
        <v>2.8692116321252299</v>
      </c>
      <c r="E1945" s="31">
        <f t="shared" si="3"/>
        <v>0.46189917936694019</v>
      </c>
      <c r="F1945" s="31">
        <v>17.882830186637602</v>
      </c>
      <c r="G1945" s="31">
        <v>2.51715134614884</v>
      </c>
      <c r="H1945" s="31">
        <v>0.152601902676642</v>
      </c>
      <c r="I1945" s="31">
        <v>2.4740920433354301</v>
      </c>
      <c r="J1945" s="31">
        <v>6.1679961781418804</v>
      </c>
      <c r="K1945" s="31">
        <v>31250.114463450602</v>
      </c>
      <c r="L1945" s="31">
        <v>7737.79965837488</v>
      </c>
    </row>
    <row r="1946" spans="1:12" ht="14.25">
      <c r="A1946" s="33">
        <v>37663</v>
      </c>
      <c r="B1946" s="37">
        <v>1492.7639999999999</v>
      </c>
      <c r="C1946" s="31">
        <v>37.977765305472701</v>
      </c>
      <c r="D1946" s="31">
        <v>2.8932028372046199</v>
      </c>
      <c r="E1946" s="31">
        <f t="shared" si="3"/>
        <v>0.4806565064478312</v>
      </c>
      <c r="F1946" s="31">
        <v>18.0449033339418</v>
      </c>
      <c r="G1946" s="31">
        <v>2.5374876818501502</v>
      </c>
      <c r="H1946" s="31">
        <v>0.15269120887006299</v>
      </c>
      <c r="I1946" s="31">
        <v>2.4740920433354301</v>
      </c>
      <c r="J1946" s="31">
        <v>6.17160583339549</v>
      </c>
      <c r="K1946" s="31">
        <v>31510.832051658199</v>
      </c>
      <c r="L1946" s="31">
        <v>7813.0096827095995</v>
      </c>
    </row>
    <row r="1947" spans="1:12" ht="14.25">
      <c r="A1947" s="33">
        <v>37664</v>
      </c>
      <c r="B1947" s="37">
        <v>1510.671</v>
      </c>
      <c r="C1947" s="31">
        <v>38.406727600478199</v>
      </c>
      <c r="D1947" s="31">
        <v>2.92776350897392</v>
      </c>
      <c r="E1947" s="31">
        <f t="shared" si="3"/>
        <v>0.50762016412661193</v>
      </c>
      <c r="F1947" s="31">
        <v>18.2663833652854</v>
      </c>
      <c r="G1947" s="31">
        <v>2.56605584530796</v>
      </c>
      <c r="H1947" s="31">
        <v>0.152722942200025</v>
      </c>
      <c r="I1947" s="31">
        <v>2.4734154973771401</v>
      </c>
      <c r="J1947" s="31">
        <v>6.1745769104291499</v>
      </c>
      <c r="K1947" s="31">
        <v>31894.4281033937</v>
      </c>
      <c r="L1947" s="31">
        <v>7912.1954700835995</v>
      </c>
    </row>
    <row r="1948" spans="1:12" ht="14.25">
      <c r="A1948" s="33">
        <v>37665</v>
      </c>
      <c r="B1948" s="37">
        <v>1504.338</v>
      </c>
      <c r="C1948" s="31">
        <v>38.230026987301898</v>
      </c>
      <c r="D1948" s="31">
        <v>2.9150516141128802</v>
      </c>
      <c r="E1948" s="31">
        <f t="shared" si="3"/>
        <v>0.49472450175849941</v>
      </c>
      <c r="F1948" s="31">
        <v>18.205131857707901</v>
      </c>
      <c r="G1948" s="31">
        <v>2.5543774824678902</v>
      </c>
      <c r="H1948" s="31">
        <v>0.152722942200025</v>
      </c>
      <c r="I1948" s="31">
        <v>2.4734154973771401</v>
      </c>
      <c r="J1948" s="31">
        <v>6.1745769104291499</v>
      </c>
      <c r="K1948" s="31">
        <v>31757.221387994599</v>
      </c>
      <c r="L1948" s="31">
        <v>7887.5412020588192</v>
      </c>
    </row>
    <row r="1949" spans="1:12" ht="14.25">
      <c r="A1949" s="33">
        <v>37666</v>
      </c>
      <c r="B1949" s="37">
        <v>1510.95</v>
      </c>
      <c r="C1949" s="31">
        <v>38.403321121019701</v>
      </c>
      <c r="D1949" s="31">
        <v>2.9281144524426099</v>
      </c>
      <c r="E1949" s="31">
        <f t="shared" si="3"/>
        <v>0.50703399765533408</v>
      </c>
      <c r="F1949" s="31">
        <v>18.276327183905199</v>
      </c>
      <c r="G1949" s="31">
        <v>2.56546238634597</v>
      </c>
      <c r="H1949" s="31">
        <v>0.15271538707969101</v>
      </c>
      <c r="I1949" s="31">
        <v>2.4734154973771401</v>
      </c>
      <c r="J1949" s="31">
        <v>6.1742714574900095</v>
      </c>
      <c r="K1949" s="31">
        <v>31898.086138767798</v>
      </c>
      <c r="L1949" s="31">
        <v>7922.4660177853102</v>
      </c>
    </row>
    <row r="1950" spans="1:12" ht="14.25">
      <c r="A1950" s="33">
        <v>37669</v>
      </c>
      <c r="B1950" s="37">
        <v>1496.5229999999999</v>
      </c>
      <c r="C1950" s="31">
        <v>38.283265251637999</v>
      </c>
      <c r="D1950" s="31">
        <v>2.8998743377486398</v>
      </c>
      <c r="E1950" s="31">
        <f t="shared" si="3"/>
        <v>0.4988276670574443</v>
      </c>
      <c r="F1950" s="31">
        <v>18.1506519793375</v>
      </c>
      <c r="G1950" s="31">
        <v>2.5381089161320198</v>
      </c>
      <c r="H1950" s="31">
        <v>0.152828738797361</v>
      </c>
      <c r="I1950" s="31">
        <v>2.4734154973771401</v>
      </c>
      <c r="J1950" s="31">
        <v>6.1788542587941198</v>
      </c>
      <c r="K1950" s="31">
        <v>31587.974507536299</v>
      </c>
      <c r="L1950" s="31">
        <v>7865.1761358068507</v>
      </c>
    </row>
    <row r="1951" spans="1:12" ht="14.25">
      <c r="A1951" s="33">
        <v>37670</v>
      </c>
      <c r="B1951" s="37">
        <v>1496.4680000000001</v>
      </c>
      <c r="C1951" s="31">
        <v>38.264594948820701</v>
      </c>
      <c r="D1951" s="31">
        <v>2.8999018162479802</v>
      </c>
      <c r="E1951" s="31">
        <f t="shared" si="3"/>
        <v>0.49706916764361081</v>
      </c>
      <c r="F1951" s="31">
        <v>18.205981272021699</v>
      </c>
      <c r="G1951" s="31">
        <v>2.5354282257043099</v>
      </c>
      <c r="H1951" s="31">
        <v>0.15293328602916301</v>
      </c>
      <c r="I1951" s="31">
        <v>2.4734154973771401</v>
      </c>
      <c r="J1951" s="31">
        <v>6.18308109540577</v>
      </c>
      <c r="K1951" s="31">
        <v>31587.3629169327</v>
      </c>
      <c r="L1951" s="31">
        <v>7869.5677092671995</v>
      </c>
    </row>
    <row r="1952" spans="1:12" ht="14.25">
      <c r="A1952" s="33">
        <v>37671</v>
      </c>
      <c r="B1952" s="37">
        <v>1510.8030000000001</v>
      </c>
      <c r="C1952" s="31">
        <v>38.620912971393203</v>
      </c>
      <c r="D1952" s="31">
        <v>2.9274326982555698</v>
      </c>
      <c r="E1952" s="31">
        <f t="shared" si="3"/>
        <v>0.52696365767878073</v>
      </c>
      <c r="F1952" s="31">
        <v>18.277405866909501</v>
      </c>
      <c r="G1952" s="31">
        <v>2.5590336585416602</v>
      </c>
      <c r="H1952" s="31">
        <v>0.15297743403642799</v>
      </c>
      <c r="I1952" s="31">
        <v>2.4734154973771401</v>
      </c>
      <c r="J1952" s="31">
        <v>6.1848659959739196</v>
      </c>
      <c r="K1952" s="31">
        <v>31886.538760576601</v>
      </c>
      <c r="L1952" s="31">
        <v>7939.3005286037805</v>
      </c>
    </row>
    <row r="1953" spans="1:12" ht="14.25">
      <c r="A1953" s="33">
        <v>37672</v>
      </c>
      <c r="B1953" s="37">
        <v>1509.4860000000001</v>
      </c>
      <c r="C1953" s="31">
        <v>38.547124256781601</v>
      </c>
      <c r="D1953" s="31">
        <v>2.9246734312290501</v>
      </c>
      <c r="E1953" s="31">
        <f t="shared" si="3"/>
        <v>0.5181711606096131</v>
      </c>
      <c r="F1953" s="31">
        <v>18.229044325781</v>
      </c>
      <c r="G1953" s="31">
        <v>2.5536817156960301</v>
      </c>
      <c r="H1953" s="31">
        <v>0.15348575925334901</v>
      </c>
      <c r="I1953" s="31">
        <v>2.4728660497075401</v>
      </c>
      <c r="J1953" s="31">
        <v>6.2067963313864505</v>
      </c>
      <c r="K1953" s="31">
        <v>31865.217208610298</v>
      </c>
      <c r="L1953" s="31">
        <v>7931.3525456202196</v>
      </c>
    </row>
    <row r="1954" spans="1:12" ht="14.25">
      <c r="A1954" s="33">
        <v>37673</v>
      </c>
      <c r="B1954" s="37">
        <v>1478.8710000000001</v>
      </c>
      <c r="C1954" s="31">
        <v>37.766953993854997</v>
      </c>
      <c r="D1954" s="31">
        <v>2.8657981824108898</v>
      </c>
      <c r="E1954" s="31">
        <f t="shared" si="3"/>
        <v>0.46307151230949589</v>
      </c>
      <c r="F1954" s="31">
        <v>17.841613605940701</v>
      </c>
      <c r="G1954" s="31">
        <v>2.5015064238286802</v>
      </c>
      <c r="H1954" s="31">
        <v>0.153520417163509</v>
      </c>
      <c r="I1954" s="31">
        <v>2.4728660497075401</v>
      </c>
      <c r="J1954" s="31">
        <v>6.2081978593893297</v>
      </c>
      <c r="K1954" s="31">
        <v>31221.329234126501</v>
      </c>
      <c r="L1954" s="31">
        <v>7769.8945603895399</v>
      </c>
    </row>
    <row r="1955" spans="1:12" ht="14.25">
      <c r="A1955" s="33">
        <v>37676</v>
      </c>
      <c r="B1955" s="37">
        <v>1481.9359999999999</v>
      </c>
      <c r="C1955" s="31">
        <v>37.834818945717998</v>
      </c>
      <c r="D1955" s="31">
        <v>2.8714476546707202</v>
      </c>
      <c r="E1955" s="31">
        <f t="shared" si="3"/>
        <v>0.46717467760844078</v>
      </c>
      <c r="F1955" s="31">
        <v>17.893086399102199</v>
      </c>
      <c r="G1955" s="31">
        <v>2.50501227850576</v>
      </c>
      <c r="H1955" s="31">
        <v>0.153556463326527</v>
      </c>
      <c r="I1955" s="31">
        <v>2.4728660497075401</v>
      </c>
      <c r="J1955" s="31">
        <v>6.2096555268203204</v>
      </c>
      <c r="K1955" s="31">
        <v>31281.331309640602</v>
      </c>
      <c r="L1955" s="31">
        <v>7783.3288608777193</v>
      </c>
    </row>
    <row r="1956" spans="1:12" ht="14.25">
      <c r="A1956" s="33">
        <v>37677</v>
      </c>
      <c r="B1956" s="37">
        <v>1511.2750000000001</v>
      </c>
      <c r="C1956" s="31">
        <v>38.587629916460003</v>
      </c>
      <c r="D1956" s="31">
        <v>2.9286866843350499</v>
      </c>
      <c r="E1956" s="31">
        <f t="shared" si="3"/>
        <v>0.52344665885111374</v>
      </c>
      <c r="F1956" s="31">
        <v>18.1099445119102</v>
      </c>
      <c r="G1956" s="31">
        <v>2.5533965665977698</v>
      </c>
      <c r="H1956" s="31">
        <v>0.154807034963653</v>
      </c>
      <c r="I1956" s="31">
        <v>2.4728660497075401</v>
      </c>
      <c r="J1956" s="31">
        <v>6.26022727684588</v>
      </c>
      <c r="K1956" s="31">
        <v>31906.373252707403</v>
      </c>
      <c r="L1956" s="31">
        <v>7936.7058761742001</v>
      </c>
    </row>
    <row r="1957" spans="1:12" ht="14.25">
      <c r="A1957" s="33">
        <v>37678</v>
      </c>
      <c r="B1957" s="37">
        <v>1513.175</v>
      </c>
      <c r="C1957" s="31">
        <v>38.573579006960898</v>
      </c>
      <c r="D1957" s="31">
        <v>2.9312608837154501</v>
      </c>
      <c r="E1957" s="31">
        <f t="shared" si="3"/>
        <v>0.5205158264947245</v>
      </c>
      <c r="F1957" s="31">
        <v>18.103622285221199</v>
      </c>
      <c r="G1957" s="31">
        <v>2.5535266835603698</v>
      </c>
      <c r="H1957" s="31">
        <v>0.155025019605046</v>
      </c>
      <c r="I1957" s="31">
        <v>2.4728660497075401</v>
      </c>
      <c r="J1957" s="31">
        <v>6.2690423374683002</v>
      </c>
      <c r="K1957" s="31">
        <v>31934.604720302101</v>
      </c>
      <c r="L1957" s="31">
        <v>7942.2345495074405</v>
      </c>
    </row>
    <row r="1958" spans="1:12" ht="14.25">
      <c r="A1958" s="33">
        <v>37679</v>
      </c>
      <c r="B1958" s="37">
        <v>1513.704</v>
      </c>
      <c r="C1958" s="31">
        <v>38.5884289282466</v>
      </c>
      <c r="D1958" s="31">
        <v>2.93383435564109</v>
      </c>
      <c r="E1958" s="31">
        <f t="shared" si="3"/>
        <v>0.52344665885111374</v>
      </c>
      <c r="F1958" s="31">
        <v>18.110482107564401</v>
      </c>
      <c r="G1958" s="31">
        <v>2.5537300176059698</v>
      </c>
      <c r="H1958" s="31">
        <v>0.15522601822724</v>
      </c>
      <c r="I1958" s="31">
        <v>2.4719508478741501</v>
      </c>
      <c r="J1958" s="31">
        <v>6.2794945280053689</v>
      </c>
      <c r="K1958" s="31">
        <v>31974.4450423731</v>
      </c>
      <c r="L1958" s="31">
        <v>7946.9389843423096</v>
      </c>
    </row>
    <row r="1959" spans="1:12" ht="14.25">
      <c r="A1959" s="33">
        <v>37680</v>
      </c>
      <c r="B1959" s="37">
        <v>1511.932</v>
      </c>
      <c r="C1959" s="31">
        <v>38.552781786959898</v>
      </c>
      <c r="D1959" s="31">
        <v>2.9298857827892002</v>
      </c>
      <c r="E1959" s="31">
        <f t="shared" si="3"/>
        <v>0.5169988276670574</v>
      </c>
      <c r="F1959" s="31">
        <v>18.0673225914081</v>
      </c>
      <c r="G1959" s="31">
        <v>2.5487247135620898</v>
      </c>
      <c r="H1959" s="31">
        <v>0.15466394616142301</v>
      </c>
      <c r="I1959" s="31">
        <v>2.4719508478741501</v>
      </c>
      <c r="J1959" s="31">
        <v>6.2567565327778301</v>
      </c>
      <c r="K1959" s="31">
        <v>31931.416890610803</v>
      </c>
      <c r="L1959" s="31">
        <v>7936.4582965678701</v>
      </c>
    </row>
    <row r="1960" spans="1:12" ht="14.25">
      <c r="A1960" s="33">
        <v>37683</v>
      </c>
      <c r="B1960" s="37">
        <v>1525.4829999999999</v>
      </c>
      <c r="C1960" s="31">
        <v>38.871611740846497</v>
      </c>
      <c r="D1960" s="31">
        <v>2.9560206129312299</v>
      </c>
      <c r="E1960" s="31">
        <f t="shared" si="3"/>
        <v>0.54630715123094964</v>
      </c>
      <c r="F1960" s="31">
        <v>18.148053558156199</v>
      </c>
      <c r="G1960" s="31">
        <v>2.5702907289569499</v>
      </c>
      <c r="H1960" s="31">
        <v>0.15479640153931901</v>
      </c>
      <c r="I1960" s="31">
        <v>2.4719508478741501</v>
      </c>
      <c r="J1960" s="31">
        <v>6.2621148665816806</v>
      </c>
      <c r="K1960" s="31">
        <v>32212.941146163299</v>
      </c>
      <c r="L1960" s="31">
        <v>8005.9280125063096</v>
      </c>
    </row>
    <row r="1961" spans="1:12" ht="14.25">
      <c r="A1961" s="33">
        <v>37684</v>
      </c>
      <c r="B1961" s="37">
        <v>1524.3040000000001</v>
      </c>
      <c r="C1961" s="31">
        <v>38.855594913060202</v>
      </c>
      <c r="D1961" s="31">
        <v>2.95482210862466</v>
      </c>
      <c r="E1961" s="31">
        <f t="shared" si="3"/>
        <v>0.54454865181711609</v>
      </c>
      <c r="F1961" s="31">
        <v>18.142348339123899</v>
      </c>
      <c r="G1961" s="31">
        <v>2.56818983522842</v>
      </c>
      <c r="H1961" s="31">
        <v>0.15474222665967999</v>
      </c>
      <c r="I1961" s="31">
        <v>2.4715686622495099</v>
      </c>
      <c r="J1961" s="31">
        <v>6.2608912721380996</v>
      </c>
      <c r="K1961" s="31">
        <v>32203.084044425599</v>
      </c>
      <c r="L1961" s="31">
        <v>8008.5170178362805</v>
      </c>
    </row>
    <row r="1962" spans="1:12" ht="14.25">
      <c r="A1962" s="33">
        <v>37685</v>
      </c>
      <c r="B1962" s="37">
        <v>1517.1790000000001</v>
      </c>
      <c r="C1962" s="31">
        <v>38.730473256287297</v>
      </c>
      <c r="D1962" s="31">
        <v>2.9405065298230801</v>
      </c>
      <c r="E1962" s="31">
        <f t="shared" si="3"/>
        <v>0.53341148886283707</v>
      </c>
      <c r="F1962" s="31">
        <v>18.015253181023901</v>
      </c>
      <c r="G1962" s="31">
        <v>2.5558792466651599</v>
      </c>
      <c r="H1962" s="31">
        <v>0.15466137179825601</v>
      </c>
      <c r="I1962" s="31">
        <v>2.4715686622495099</v>
      </c>
      <c r="J1962" s="31">
        <v>6.2576198735862896</v>
      </c>
      <c r="K1962" s="31">
        <v>32047.278162180599</v>
      </c>
      <c r="L1962" s="31">
        <v>7968.1870534923601</v>
      </c>
    </row>
    <row r="1963" spans="1:12" ht="14.25">
      <c r="A1963" s="33">
        <v>37686</v>
      </c>
      <c r="B1963" s="37">
        <v>1498.3430000000001</v>
      </c>
      <c r="C1963" s="31">
        <v>38.234942633898797</v>
      </c>
      <c r="D1963" s="31">
        <v>2.9051811018271798</v>
      </c>
      <c r="E1963" s="31">
        <f t="shared" ref="E1963:E2026" si="4">COUNTIF(C258:C1963,"&lt;"&amp;C1963)/COUNTA(C258:C1963)</f>
        <v>0.48827667057444313</v>
      </c>
      <c r="F1963" s="31">
        <v>17.683868097417701</v>
      </c>
      <c r="G1963" s="31">
        <v>2.52140809270416</v>
      </c>
      <c r="H1963" s="31">
        <v>0.15486997514442299</v>
      </c>
      <c r="I1963" s="31">
        <v>2.4711092038106601</v>
      </c>
      <c r="J1963" s="31">
        <v>6.2672250544654311</v>
      </c>
      <c r="K1963" s="31">
        <v>31669.871583243799</v>
      </c>
      <c r="L1963" s="31">
        <v>7868.0544818442295</v>
      </c>
    </row>
    <row r="1964" spans="1:12" ht="14.25">
      <c r="A1964" s="33">
        <v>37687</v>
      </c>
      <c r="B1964" s="37">
        <v>1493.0930000000001</v>
      </c>
      <c r="C1964" s="31">
        <v>38.047820900759604</v>
      </c>
      <c r="D1964" s="31">
        <v>2.8955068843761098</v>
      </c>
      <c r="E1964" s="31">
        <f t="shared" si="4"/>
        <v>0.47596717467760846</v>
      </c>
      <c r="F1964" s="31">
        <v>17.845465901824902</v>
      </c>
      <c r="G1964" s="31">
        <v>2.5099760053373199</v>
      </c>
      <c r="H1964" s="31">
        <v>0.15536564078839399</v>
      </c>
      <c r="I1964" s="31">
        <v>2.4711092038106601</v>
      </c>
      <c r="J1964" s="31">
        <v>6.28728348179866</v>
      </c>
      <c r="K1964" s="31">
        <v>31562.273540915099</v>
      </c>
      <c r="L1964" s="31">
        <v>7839.3788970136593</v>
      </c>
    </row>
    <row r="1965" spans="1:12" ht="14.25">
      <c r="A1965" s="33">
        <v>37690</v>
      </c>
      <c r="B1965" s="37">
        <v>1468.9190000000001</v>
      </c>
      <c r="C1965" s="31">
        <v>37.419002208878197</v>
      </c>
      <c r="D1965" s="31">
        <v>2.8505305044717701</v>
      </c>
      <c r="E1965" s="31">
        <f t="shared" si="4"/>
        <v>0.43200468933177022</v>
      </c>
      <c r="F1965" s="31">
        <v>17.492872424138</v>
      </c>
      <c r="G1965" s="31">
        <v>2.4694766566351101</v>
      </c>
      <c r="H1965" s="31">
        <v>0.155540216187708</v>
      </c>
      <c r="I1965" s="31">
        <v>2.4711092038106601</v>
      </c>
      <c r="J1965" s="31">
        <v>6.2943481392021106</v>
      </c>
      <c r="K1965" s="31">
        <v>31067.488009469998</v>
      </c>
      <c r="L1965" s="31">
        <v>7707.66096167868</v>
      </c>
    </row>
    <row r="1966" spans="1:12" ht="14.25">
      <c r="A1966" s="33">
        <v>37691</v>
      </c>
      <c r="B1966" s="37">
        <v>1469.548</v>
      </c>
      <c r="C1966" s="31">
        <v>37.409896162784896</v>
      </c>
      <c r="D1966" s="31">
        <v>2.85149475898212</v>
      </c>
      <c r="E1966" s="31">
        <f t="shared" si="4"/>
        <v>0.42907385697538103</v>
      </c>
      <c r="F1966" s="31">
        <v>17.287255655605001</v>
      </c>
      <c r="G1966" s="31">
        <v>2.4678823801038701</v>
      </c>
      <c r="H1966" s="31">
        <v>0.155626339580347</v>
      </c>
      <c r="I1966" s="31">
        <v>2.4707799455733199</v>
      </c>
      <c r="J1966" s="31">
        <v>6.2986726057562903</v>
      </c>
      <c r="K1966" s="31">
        <v>31082.875751643998</v>
      </c>
      <c r="L1966" s="31">
        <v>7713.8512110768106</v>
      </c>
    </row>
    <row r="1967" spans="1:12" ht="14.25">
      <c r="A1967" s="33">
        <v>37692</v>
      </c>
      <c r="B1967" s="37">
        <v>1475.008</v>
      </c>
      <c r="C1967" s="31">
        <v>37.600248461631402</v>
      </c>
      <c r="D1967" s="31">
        <v>2.8618952409798299</v>
      </c>
      <c r="E1967" s="31">
        <f t="shared" si="4"/>
        <v>0.44372801875732709</v>
      </c>
      <c r="F1967" s="31">
        <v>17.342300559628601</v>
      </c>
      <c r="G1967" s="31">
        <v>2.4751478049051601</v>
      </c>
      <c r="H1967" s="31">
        <v>0.155395663077776</v>
      </c>
      <c r="I1967" s="31">
        <v>2.4707799455733199</v>
      </c>
      <c r="J1967" s="31">
        <v>6.2893364241597194</v>
      </c>
      <c r="K1967" s="31">
        <v>31195.486887851701</v>
      </c>
      <c r="L1967" s="31">
        <v>7736.4837024244998</v>
      </c>
    </row>
    <row r="1968" spans="1:12" ht="14.25">
      <c r="A1968" s="33">
        <v>37693</v>
      </c>
      <c r="B1968" s="37">
        <v>1464.6489999999999</v>
      </c>
      <c r="C1968" s="31">
        <v>37.194063564971998</v>
      </c>
      <c r="D1968" s="31">
        <v>2.8412079670908299</v>
      </c>
      <c r="E1968" s="31">
        <f t="shared" si="4"/>
        <v>0.41148886283704572</v>
      </c>
      <c r="F1968" s="31">
        <v>17.0135332322136</v>
      </c>
      <c r="G1968" s="31">
        <v>2.4519240829564999</v>
      </c>
      <c r="H1968" s="31">
        <v>0.15640197630438901</v>
      </c>
      <c r="I1968" s="31">
        <v>2.4707799455733199</v>
      </c>
      <c r="J1968" s="31">
        <v>6.3300649895836099</v>
      </c>
      <c r="K1968" s="31">
        <v>30970.414029198302</v>
      </c>
      <c r="L1968" s="31">
        <v>7687.1831044922701</v>
      </c>
    </row>
    <row r="1969" spans="1:12" ht="14.25">
      <c r="A1969" s="33">
        <v>37694</v>
      </c>
      <c r="B1969" s="37">
        <v>1466.0440000000001</v>
      </c>
      <c r="C1969" s="31">
        <v>37.229016483636201</v>
      </c>
      <c r="D1969" s="31">
        <v>2.8431832642735699</v>
      </c>
      <c r="E1969" s="31">
        <f t="shared" si="4"/>
        <v>0.41324736225087927</v>
      </c>
      <c r="F1969" s="31">
        <v>16.908072482501801</v>
      </c>
      <c r="G1969" s="31">
        <v>2.4532048711726002</v>
      </c>
      <c r="H1969" s="31">
        <v>0.15634826723707099</v>
      </c>
      <c r="I1969" s="31">
        <v>2.4707799455733199</v>
      </c>
      <c r="J1969" s="31">
        <v>6.327891219822571</v>
      </c>
      <c r="K1969" s="31">
        <v>30992.511684484904</v>
      </c>
      <c r="L1969" s="31">
        <v>7698.7095258138907</v>
      </c>
    </row>
    <row r="1970" spans="1:12" ht="14.25">
      <c r="A1970" s="33">
        <v>37697</v>
      </c>
      <c r="B1970" s="37">
        <v>1469.2739999999999</v>
      </c>
      <c r="C1970" s="31">
        <v>37.367328281830297</v>
      </c>
      <c r="D1970" s="31">
        <v>2.8498882415179798</v>
      </c>
      <c r="E1970" s="31">
        <f t="shared" si="4"/>
        <v>0.42614302461899178</v>
      </c>
      <c r="F1970" s="31">
        <v>16.8674861864232</v>
      </c>
      <c r="G1970" s="31">
        <v>2.4540202130703199</v>
      </c>
      <c r="H1970" s="31">
        <v>0.156258614092703</v>
      </c>
      <c r="I1970" s="31">
        <v>2.4707799455733199</v>
      </c>
      <c r="J1970" s="31">
        <v>6.3242626836379507</v>
      </c>
      <c r="K1970" s="31">
        <v>31063.050259254502</v>
      </c>
      <c r="L1970" s="31">
        <v>7699.6775507960201</v>
      </c>
    </row>
    <row r="1971" spans="1:12" ht="14.25">
      <c r="A1971" s="33">
        <v>37698</v>
      </c>
      <c r="B1971" s="37">
        <v>1459.8920000000001</v>
      </c>
      <c r="C1971" s="31">
        <v>37.120286745791503</v>
      </c>
      <c r="D1971" s="31">
        <v>2.8320908145555101</v>
      </c>
      <c r="E1971" s="31">
        <f t="shared" si="4"/>
        <v>0.40328253223915594</v>
      </c>
      <c r="F1971" s="31">
        <v>16.655616812044599</v>
      </c>
      <c r="G1971" s="31">
        <v>2.4358443107591601</v>
      </c>
      <c r="H1971" s="31">
        <v>0.15666340081853899</v>
      </c>
      <c r="I1971" s="31">
        <v>2.4707799455733199</v>
      </c>
      <c r="J1971" s="31">
        <v>6.3406456369867801</v>
      </c>
      <c r="K1971" s="31">
        <v>30866.077499901898</v>
      </c>
      <c r="L1971" s="31">
        <v>7654.67901322137</v>
      </c>
    </row>
    <row r="1972" spans="1:12" ht="14.25">
      <c r="A1972" s="33">
        <v>37699</v>
      </c>
      <c r="B1972" s="37">
        <v>1469.96</v>
      </c>
      <c r="C1972" s="31">
        <v>37.343427317036202</v>
      </c>
      <c r="D1972" s="31">
        <v>2.85268821472927</v>
      </c>
      <c r="E1972" s="31">
        <f t="shared" si="4"/>
        <v>0.42438452520515829</v>
      </c>
      <c r="F1972" s="31">
        <v>16.732261125945701</v>
      </c>
      <c r="G1972" s="31">
        <v>2.4515803446116902</v>
      </c>
      <c r="H1972" s="31">
        <v>0.15692607536950601</v>
      </c>
      <c r="I1972" s="31">
        <v>2.4706356987070199</v>
      </c>
      <c r="J1972" s="31">
        <v>6.3516476934107198</v>
      </c>
      <c r="K1972" s="31">
        <v>31090.3732537002</v>
      </c>
      <c r="L1972" s="31">
        <v>7690.6290255444992</v>
      </c>
    </row>
    <row r="1973" spans="1:12" ht="14.25">
      <c r="A1973" s="33">
        <v>37700</v>
      </c>
      <c r="B1973" s="37">
        <v>1464.54</v>
      </c>
      <c r="C1973" s="31">
        <v>37.180402659427898</v>
      </c>
      <c r="D1973" s="31">
        <v>2.8421528393915798</v>
      </c>
      <c r="E1973" s="31">
        <f t="shared" si="4"/>
        <v>0.40855803048065653</v>
      </c>
      <c r="F1973" s="31">
        <v>16.924330554928201</v>
      </c>
      <c r="G1973" s="31">
        <v>2.4373176782088599</v>
      </c>
      <c r="H1973" s="31">
        <v>0.15705198068724399</v>
      </c>
      <c r="I1973" s="31">
        <v>2.4706356987070199</v>
      </c>
      <c r="J1973" s="31">
        <v>6.3567437631308801</v>
      </c>
      <c r="K1973" s="31">
        <v>30976.139914052001</v>
      </c>
      <c r="L1973" s="31">
        <v>7672.0735177687902</v>
      </c>
    </row>
    <row r="1974" spans="1:12" ht="14.25">
      <c r="A1974" s="33">
        <v>37701</v>
      </c>
      <c r="B1974" s="37">
        <v>1474.6569999999999</v>
      </c>
      <c r="C1974" s="31">
        <v>37.515285845753702</v>
      </c>
      <c r="D1974" s="31">
        <v>2.86047040642908</v>
      </c>
      <c r="E1974" s="31">
        <f t="shared" si="4"/>
        <v>0.43786635404454866</v>
      </c>
      <c r="F1974" s="31">
        <v>17.102994282685401</v>
      </c>
      <c r="G1974" s="31">
        <v>2.4520474551550602</v>
      </c>
      <c r="H1974" s="31">
        <v>0.156678419833857</v>
      </c>
      <c r="I1974" s="31">
        <v>2.4706356987070199</v>
      </c>
      <c r="J1974" s="31">
        <v>6.3416237333514109</v>
      </c>
      <c r="K1974" s="31">
        <v>31175.784684655497</v>
      </c>
      <c r="L1974" s="31">
        <v>7733.9704102401693</v>
      </c>
    </row>
    <row r="1975" spans="1:12" ht="14.25">
      <c r="A1975" s="33">
        <v>37704</v>
      </c>
      <c r="B1975" s="37">
        <v>1477.7660000000001</v>
      </c>
      <c r="C1975" s="31">
        <v>37.678972194977398</v>
      </c>
      <c r="D1975" s="31">
        <v>2.8663401478221902</v>
      </c>
      <c r="E1975" s="31">
        <f t="shared" si="4"/>
        <v>0.44900351699882768</v>
      </c>
      <c r="F1975" s="31">
        <v>16.9895925454612</v>
      </c>
      <c r="G1975" s="31">
        <v>2.4459096338738799</v>
      </c>
      <c r="H1975" s="31">
        <v>0.15685889553124699</v>
      </c>
      <c r="I1975" s="31">
        <v>2.4706356987070199</v>
      </c>
      <c r="J1975" s="31">
        <v>6.34892856171943</v>
      </c>
      <c r="K1975" s="31">
        <v>31241.154496288</v>
      </c>
      <c r="L1975" s="31">
        <v>7745.6759300026497</v>
      </c>
    </row>
    <row r="1976" spans="1:12" ht="14.25">
      <c r="A1976" s="33">
        <v>37705</v>
      </c>
      <c r="B1976" s="37">
        <v>1462.4</v>
      </c>
      <c r="C1976" s="31">
        <v>37.221892085524502</v>
      </c>
      <c r="D1976" s="31">
        <v>2.8373251436652498</v>
      </c>
      <c r="E1976" s="31">
        <f t="shared" si="4"/>
        <v>0.41031652989449002</v>
      </c>
      <c r="F1976" s="31">
        <v>16.659506352187702</v>
      </c>
      <c r="G1976" s="31">
        <v>2.4079948474045101</v>
      </c>
      <c r="H1976" s="31">
        <v>0.158055671103492</v>
      </c>
      <c r="I1976" s="31">
        <v>2.46988646730951</v>
      </c>
      <c r="J1976" s="31">
        <v>6.3993091664518591</v>
      </c>
      <c r="K1976" s="31">
        <v>30932.165718127999</v>
      </c>
      <c r="L1976" s="31">
        <v>7658.4693315282802</v>
      </c>
    </row>
    <row r="1977" spans="1:12" ht="14.25">
      <c r="A1977" s="33">
        <v>37706</v>
      </c>
      <c r="B1977" s="37">
        <v>1456.271</v>
      </c>
      <c r="C1977" s="31">
        <v>36.703355623789903</v>
      </c>
      <c r="D1977" s="31">
        <v>2.8253400143538299</v>
      </c>
      <c r="E1977" s="31">
        <f t="shared" si="4"/>
        <v>0.36635404454865184</v>
      </c>
      <c r="F1977" s="31">
        <v>16.8197733067542</v>
      </c>
      <c r="G1977" s="31">
        <v>2.3961164867756399</v>
      </c>
      <c r="H1977" s="31">
        <v>0.159187065293215</v>
      </c>
      <c r="I1977" s="31">
        <v>2.46988646730951</v>
      </c>
      <c r="J1977" s="31">
        <v>6.4451167047617206</v>
      </c>
      <c r="K1977" s="31">
        <v>30799.902991122301</v>
      </c>
      <c r="L1977" s="31">
        <v>7629.0934371498397</v>
      </c>
    </row>
    <row r="1978" spans="1:12" ht="14.25">
      <c r="A1978" s="33">
        <v>37707</v>
      </c>
      <c r="B1978" s="37">
        <v>1499.347</v>
      </c>
      <c r="C1978" s="31">
        <v>37.199335657277601</v>
      </c>
      <c r="D1978" s="31">
        <v>2.9110294110355102</v>
      </c>
      <c r="E1978" s="31">
        <f t="shared" si="4"/>
        <v>0.40797186400937868</v>
      </c>
      <c r="F1978" s="31">
        <v>17.3643940328894</v>
      </c>
      <c r="G1978" s="31">
        <v>2.4498746927124802</v>
      </c>
      <c r="H1978" s="31">
        <v>0.162296425713742</v>
      </c>
      <c r="I1978" s="31">
        <v>2.46988646730951</v>
      </c>
      <c r="J1978" s="31">
        <v>6.5710075285579599</v>
      </c>
      <c r="K1978" s="31">
        <v>31732.745832953198</v>
      </c>
      <c r="L1978" s="31">
        <v>7835.1447914999599</v>
      </c>
    </row>
    <row r="1979" spans="1:12" ht="14.25">
      <c r="A1979" s="33">
        <v>37708</v>
      </c>
      <c r="B1979" s="37">
        <v>1491.941</v>
      </c>
      <c r="C1979" s="31">
        <v>37.015819552686601</v>
      </c>
      <c r="D1979" s="31">
        <v>2.89622182057433</v>
      </c>
      <c r="E1979" s="31">
        <f t="shared" si="4"/>
        <v>0.39097303634232122</v>
      </c>
      <c r="F1979" s="31">
        <v>17.224199527459501</v>
      </c>
      <c r="G1979" s="31">
        <v>2.4304767996228098</v>
      </c>
      <c r="H1979" s="31">
        <v>0.16237305647584199</v>
      </c>
      <c r="I1979" s="31">
        <v>2.46952538217985</v>
      </c>
      <c r="J1979" s="31">
        <v>6.5750713739380702</v>
      </c>
      <c r="K1979" s="31">
        <v>31574.1140515068</v>
      </c>
      <c r="L1979" s="31">
        <v>7808.5201170695109</v>
      </c>
    </row>
    <row r="1980" spans="1:12" ht="14.25">
      <c r="A1980" s="33">
        <v>37711</v>
      </c>
      <c r="B1980" s="37">
        <v>1510.578</v>
      </c>
      <c r="C1980" s="31">
        <v>35.835605763651898</v>
      </c>
      <c r="D1980" s="31">
        <v>2.8643673800032201</v>
      </c>
      <c r="E1980" s="31">
        <f t="shared" si="4"/>
        <v>0.30949589683470108</v>
      </c>
      <c r="F1980" s="31">
        <v>15.2413273464065</v>
      </c>
      <c r="G1980" s="31">
        <v>2.3816792700381502</v>
      </c>
      <c r="H1980" s="31">
        <v>0.17215105392001201</v>
      </c>
      <c r="I1980" s="31">
        <v>2.5286472813870899</v>
      </c>
      <c r="J1980" s="31">
        <v>6.8080295416124104</v>
      </c>
      <c r="K1980" s="31">
        <v>31973.216837845001</v>
      </c>
      <c r="L1980" s="31">
        <v>7891.8430420620107</v>
      </c>
    </row>
    <row r="1981" spans="1:12" ht="14.25">
      <c r="A1981" s="33">
        <v>37712</v>
      </c>
      <c r="B1981" s="37">
        <v>1522.546</v>
      </c>
      <c r="C1981" s="31">
        <v>36.147496423080703</v>
      </c>
      <c r="D1981" s="31">
        <v>2.8866365601963402</v>
      </c>
      <c r="E1981" s="31">
        <f t="shared" si="4"/>
        <v>0.32649472450175848</v>
      </c>
      <c r="F1981" s="31">
        <v>15.3130706100754</v>
      </c>
      <c r="G1981" s="31">
        <v>2.3946997428563499</v>
      </c>
      <c r="H1981" s="31">
        <v>0.17183131462502799</v>
      </c>
      <c r="I1981" s="31">
        <v>2.52850384274916</v>
      </c>
      <c r="J1981" s="31">
        <v>6.7957703571532395</v>
      </c>
      <c r="K1981" s="31">
        <v>32227.348388222003</v>
      </c>
      <c r="L1981" s="31">
        <v>7948.5136492711208</v>
      </c>
    </row>
    <row r="1982" spans="1:12" ht="14.25">
      <c r="A1982" s="33">
        <v>37713</v>
      </c>
      <c r="B1982" s="37">
        <v>1521.32</v>
      </c>
      <c r="C1982" s="31">
        <v>36.050572953267697</v>
      </c>
      <c r="D1982" s="31">
        <v>2.8840619785663502</v>
      </c>
      <c r="E1982" s="31">
        <f t="shared" si="4"/>
        <v>0.31887456037514655</v>
      </c>
      <c r="F1982" s="31">
        <v>15.2962180315092</v>
      </c>
      <c r="G1982" s="31">
        <v>2.3724393006567701</v>
      </c>
      <c r="H1982" s="31">
        <v>0.17292991459680801</v>
      </c>
      <c r="I1982" s="31">
        <v>2.52850384274916</v>
      </c>
      <c r="J1982" s="31">
        <v>6.8392189749961902</v>
      </c>
      <c r="K1982" s="31">
        <v>32196.862222248998</v>
      </c>
      <c r="L1982" s="31">
        <v>7936.7346747729698</v>
      </c>
    </row>
    <row r="1983" spans="1:12" ht="14.25">
      <c r="A1983" s="33">
        <v>37714</v>
      </c>
      <c r="B1983" s="37">
        <v>1511.729</v>
      </c>
      <c r="C1983" s="31">
        <v>35.707412616659802</v>
      </c>
      <c r="D1983" s="31">
        <v>2.8649803189115102</v>
      </c>
      <c r="E1983" s="31">
        <f t="shared" si="4"/>
        <v>0.30246189917936694</v>
      </c>
      <c r="F1983" s="31">
        <v>15.1550984880035</v>
      </c>
      <c r="G1983" s="31">
        <v>2.3522997351930299</v>
      </c>
      <c r="H1983" s="31">
        <v>0.17325735311611001</v>
      </c>
      <c r="I1983" s="31">
        <v>2.52850384274916</v>
      </c>
      <c r="J1983" s="31">
        <v>6.8521688670930905</v>
      </c>
      <c r="K1983" s="31">
        <v>31985.600568778798</v>
      </c>
      <c r="L1983" s="31">
        <v>7902.8104648978406</v>
      </c>
    </row>
    <row r="1984" spans="1:12" ht="14.25">
      <c r="A1984" s="33">
        <v>37715</v>
      </c>
      <c r="B1984" s="37">
        <v>1521.1279999999999</v>
      </c>
      <c r="C1984" s="31">
        <v>35.924220033578699</v>
      </c>
      <c r="D1984" s="31">
        <v>2.88501070275677</v>
      </c>
      <c r="E1984" s="31">
        <f t="shared" si="4"/>
        <v>0.31301289566236812</v>
      </c>
      <c r="F1984" s="31">
        <v>15.2940250853721</v>
      </c>
      <c r="G1984" s="31">
        <v>2.3676740287931102</v>
      </c>
      <c r="H1984" s="31">
        <v>0.173193288388544</v>
      </c>
      <c r="I1984" s="31">
        <v>2.5281252547339501</v>
      </c>
      <c r="J1984" s="31">
        <v>6.8506609023519403</v>
      </c>
      <c r="K1984" s="31">
        <v>32205.8655723019</v>
      </c>
      <c r="L1984" s="31">
        <v>7953.0585656930507</v>
      </c>
    </row>
    <row r="1985" spans="1:12" ht="14.25">
      <c r="A1985" s="33">
        <v>37718</v>
      </c>
      <c r="B1985" s="37">
        <v>1515.1320000000001</v>
      </c>
      <c r="C1985" s="31">
        <v>35.777139295047903</v>
      </c>
      <c r="D1985" s="31">
        <v>2.8740435149488501</v>
      </c>
      <c r="E1985" s="31">
        <f t="shared" si="4"/>
        <v>0.30597889800703398</v>
      </c>
      <c r="F1985" s="31">
        <v>15.4103724674139</v>
      </c>
      <c r="G1985" s="31">
        <v>2.3562959132484198</v>
      </c>
      <c r="H1985" s="31">
        <v>0.173271899808808</v>
      </c>
      <c r="I1985" s="31">
        <v>2.5281252547339501</v>
      </c>
      <c r="J1985" s="31">
        <v>6.8537703772530199</v>
      </c>
      <c r="K1985" s="31">
        <v>32079.653240420699</v>
      </c>
      <c r="L1985" s="31">
        <v>7904.08897484506</v>
      </c>
    </row>
    <row r="1986" spans="1:12" ht="14.25">
      <c r="A1986" s="33">
        <v>37719</v>
      </c>
      <c r="B1986" s="37">
        <v>1520.5509999999999</v>
      </c>
      <c r="C1986" s="31">
        <v>36.140375565943799</v>
      </c>
      <c r="D1986" s="31">
        <v>2.8853148559078199</v>
      </c>
      <c r="E1986" s="31">
        <f t="shared" si="4"/>
        <v>0.32532239155920284</v>
      </c>
      <c r="F1986" s="31">
        <v>15.2463189695025</v>
      </c>
      <c r="G1986" s="31">
        <v>2.36401006734215</v>
      </c>
      <c r="H1986" s="31">
        <v>0.17194491175973101</v>
      </c>
      <c r="I1986" s="31">
        <v>2.5273901425927798</v>
      </c>
      <c r="J1986" s="31">
        <v>6.803259570496591</v>
      </c>
      <c r="K1986" s="31">
        <v>32203.109567734198</v>
      </c>
      <c r="L1986" s="31">
        <v>7910.9995185023499</v>
      </c>
    </row>
    <row r="1987" spans="1:12" ht="14.25">
      <c r="A1987" s="33">
        <v>37720</v>
      </c>
      <c r="B1987" s="37">
        <v>1543.674</v>
      </c>
      <c r="C1987" s="31">
        <v>36.795837192527003</v>
      </c>
      <c r="D1987" s="31">
        <v>2.9290667249784099</v>
      </c>
      <c r="E1987" s="31">
        <f t="shared" si="4"/>
        <v>0.37456037514654161</v>
      </c>
      <c r="F1987" s="31">
        <v>15.3060994148086</v>
      </c>
      <c r="G1987" s="31">
        <v>2.3970582893985601</v>
      </c>
      <c r="H1987" s="31">
        <v>0.17208340939523001</v>
      </c>
      <c r="I1987" s="31">
        <v>2.5273901403103598</v>
      </c>
      <c r="J1987" s="31">
        <v>6.8087394443225397</v>
      </c>
      <c r="K1987" s="31">
        <v>32684.189982147796</v>
      </c>
      <c r="L1987" s="31">
        <v>8060.4409969218104</v>
      </c>
    </row>
    <row r="1988" spans="1:12" ht="14.25">
      <c r="A1988" s="33">
        <v>37721</v>
      </c>
      <c r="B1988" s="37">
        <v>1551.18</v>
      </c>
      <c r="C1988" s="31">
        <v>36.988533469656701</v>
      </c>
      <c r="D1988" s="31">
        <v>2.9416585826223298</v>
      </c>
      <c r="E1988" s="31">
        <f t="shared" si="4"/>
        <v>0.38745603751465418</v>
      </c>
      <c r="F1988" s="31">
        <v>15.1879710886854</v>
      </c>
      <c r="G1988" s="31">
        <v>2.4063880163864702</v>
      </c>
      <c r="H1988" s="31">
        <v>0.172080928984021</v>
      </c>
      <c r="I1988" s="31">
        <v>2.5273901403103598</v>
      </c>
      <c r="J1988" s="31">
        <v>6.8086413031147401</v>
      </c>
      <c r="K1988" s="31">
        <v>32824.578053671205</v>
      </c>
      <c r="L1988" s="31">
        <v>8158.3489806896896</v>
      </c>
    </row>
    <row r="1989" spans="1:12" ht="14.25">
      <c r="A1989" s="33">
        <v>37722</v>
      </c>
      <c r="B1989" s="37">
        <v>1576.86</v>
      </c>
      <c r="C1989" s="31">
        <v>37.715495065363399</v>
      </c>
      <c r="D1989" s="31">
        <v>2.99151955202713</v>
      </c>
      <c r="E1989" s="31">
        <f t="shared" si="4"/>
        <v>0.45369284876905042</v>
      </c>
      <c r="F1989" s="31">
        <v>15.4306558392302</v>
      </c>
      <c r="G1989" s="31">
        <v>2.44233121215695</v>
      </c>
      <c r="H1989" s="31">
        <v>0.172088632743367</v>
      </c>
      <c r="I1989" s="31">
        <v>2.5273901403103598</v>
      </c>
      <c r="J1989" s="31">
        <v>6.8089461139638399</v>
      </c>
      <c r="K1989" s="31">
        <v>33374.788143884602</v>
      </c>
      <c r="L1989" s="31">
        <v>8279.5840120392295</v>
      </c>
    </row>
    <row r="1990" spans="1:12" ht="14.25">
      <c r="A1990" s="33">
        <v>37725</v>
      </c>
      <c r="B1990" s="37">
        <v>1616.0719999999999</v>
      </c>
      <c r="C1990" s="31">
        <v>38.650466960078397</v>
      </c>
      <c r="D1990" s="31">
        <v>3.0646111962326801</v>
      </c>
      <c r="E1990" s="31">
        <f t="shared" si="4"/>
        <v>0.52579132473622514</v>
      </c>
      <c r="F1990" s="31">
        <v>15.880868946448601</v>
      </c>
      <c r="G1990" s="31">
        <v>2.4910500844604999</v>
      </c>
      <c r="H1990" s="31">
        <v>0.171539427814076</v>
      </c>
      <c r="I1990" s="31">
        <v>2.5225064502423602</v>
      </c>
      <c r="J1990" s="31">
        <v>6.8003563597466403</v>
      </c>
      <c r="K1990" s="31">
        <v>34191.239268790603</v>
      </c>
      <c r="L1990" s="31">
        <v>8489.33438671359</v>
      </c>
    </row>
    <row r="1991" spans="1:12" ht="14.25">
      <c r="A1991" s="33">
        <v>37726</v>
      </c>
      <c r="B1991" s="37">
        <v>1631.47</v>
      </c>
      <c r="C1991" s="31">
        <v>39.2585629404985</v>
      </c>
      <c r="D1991" s="31">
        <v>3.0914749261377801</v>
      </c>
      <c r="E1991" s="31">
        <f t="shared" si="4"/>
        <v>0.57092614302461897</v>
      </c>
      <c r="F1991" s="31">
        <v>16.017429114756101</v>
      </c>
      <c r="G1991" s="31">
        <v>2.5117156229542399</v>
      </c>
      <c r="H1991" s="31">
        <v>0.169759717127002</v>
      </c>
      <c r="I1991" s="31">
        <v>2.5208535442476401</v>
      </c>
      <c r="J1991" s="31">
        <v>6.7342157783969192</v>
      </c>
      <c r="K1991" s="31">
        <v>34491.770181200198</v>
      </c>
      <c r="L1991" s="31">
        <v>8588.33246019527</v>
      </c>
    </row>
    <row r="1992" spans="1:12" ht="14.25">
      <c r="A1992" s="33">
        <v>37727</v>
      </c>
      <c r="B1992" s="37">
        <v>1606.24</v>
      </c>
      <c r="C1992" s="31">
        <v>38.709202221515</v>
      </c>
      <c r="D1992" s="31">
        <v>3.0443680237430302</v>
      </c>
      <c r="E1992" s="31">
        <f t="shared" si="4"/>
        <v>0.52930832356389212</v>
      </c>
      <c r="F1992" s="31">
        <v>15.733008584179</v>
      </c>
      <c r="G1992" s="31">
        <v>2.4704445498499399</v>
      </c>
      <c r="H1992" s="31">
        <v>0.16995498778502499</v>
      </c>
      <c r="I1992" s="31">
        <v>2.5208535442476401</v>
      </c>
      <c r="J1992" s="31">
        <v>6.7419619903285</v>
      </c>
      <c r="K1992" s="31">
        <v>33965.283052745202</v>
      </c>
      <c r="L1992" s="31">
        <v>8467.8769665048712</v>
      </c>
    </row>
    <row r="1993" spans="1:12" ht="14.25">
      <c r="A1993" s="33">
        <v>37728</v>
      </c>
      <c r="B1993" s="37">
        <v>1613.604</v>
      </c>
      <c r="C1993" s="31">
        <v>38.881823076309097</v>
      </c>
      <c r="D1993" s="31">
        <v>3.0588258271484299</v>
      </c>
      <c r="E1993" s="31">
        <f t="shared" si="4"/>
        <v>0.54689331770222738</v>
      </c>
      <c r="F1993" s="31">
        <v>15.7395997172923</v>
      </c>
      <c r="G1993" s="31">
        <v>2.47770754833464</v>
      </c>
      <c r="H1993" s="31">
        <v>0.170182199804012</v>
      </c>
      <c r="I1993" s="31">
        <v>2.5193344392953798</v>
      </c>
      <c r="J1993" s="31">
        <v>6.7550459815732005</v>
      </c>
      <c r="K1993" s="31">
        <v>34127.056666898701</v>
      </c>
      <c r="L1993" s="31">
        <v>8510.3072127824689</v>
      </c>
    </row>
    <row r="1994" spans="1:12" ht="14.25">
      <c r="A1994" s="33">
        <v>37729</v>
      </c>
      <c r="B1994" s="37">
        <v>1603.077</v>
      </c>
      <c r="C1994" s="31">
        <v>38.198643025148201</v>
      </c>
      <c r="D1994" s="31">
        <v>3.0374164326532198</v>
      </c>
      <c r="E1994" s="31">
        <f t="shared" si="4"/>
        <v>0.48124267291910905</v>
      </c>
      <c r="F1994" s="31">
        <v>14.3698896174902</v>
      </c>
      <c r="G1994" s="31">
        <v>2.44910081231632</v>
      </c>
      <c r="H1994" s="31">
        <v>0.172784624016983</v>
      </c>
      <c r="I1994" s="31">
        <v>2.5193344392953798</v>
      </c>
      <c r="J1994" s="31">
        <v>6.8583440658759001</v>
      </c>
      <c r="K1994" s="31">
        <v>33887.902415791497</v>
      </c>
      <c r="L1994" s="31">
        <v>8481.0390282497992</v>
      </c>
    </row>
    <row r="1995" spans="1:12" ht="14.25">
      <c r="A1995" s="33">
        <v>37732</v>
      </c>
      <c r="B1995" s="37">
        <v>1571.7139999999999</v>
      </c>
      <c r="C1995" s="31">
        <v>37.4921337505723</v>
      </c>
      <c r="D1995" s="31">
        <v>2.9772901488498298</v>
      </c>
      <c r="E1995" s="31">
        <f t="shared" si="4"/>
        <v>0.43259085580304807</v>
      </c>
      <c r="F1995" s="31">
        <v>14.1088781192721</v>
      </c>
      <c r="G1995" s="31">
        <v>2.3982487717602501</v>
      </c>
      <c r="H1995" s="31">
        <v>0.172901083506978</v>
      </c>
      <c r="I1995" s="31">
        <v>2.5190787472951199</v>
      </c>
      <c r="J1995" s="31">
        <v>6.8636633012219699</v>
      </c>
      <c r="K1995" s="31">
        <v>33217.042276805398</v>
      </c>
      <c r="L1995" s="31">
        <v>8320.6605106290008</v>
      </c>
    </row>
    <row r="1996" spans="1:12" ht="14.25">
      <c r="A1996" s="33">
        <v>37733</v>
      </c>
      <c r="B1996" s="37">
        <v>1568.692</v>
      </c>
      <c r="C1996" s="31">
        <v>37.303205815651502</v>
      </c>
      <c r="D1996" s="31">
        <v>2.9736162670920199</v>
      </c>
      <c r="E1996" s="31">
        <f t="shared" si="4"/>
        <v>0.41324736225087927</v>
      </c>
      <c r="F1996" s="31">
        <v>14.036343419086</v>
      </c>
      <c r="G1996" s="31">
        <v>2.3836049530037302</v>
      </c>
      <c r="H1996" s="31">
        <v>0.17152128692739799</v>
      </c>
      <c r="I1996" s="31">
        <v>2.51791917058274</v>
      </c>
      <c r="J1996" s="31">
        <v>6.812025140890519</v>
      </c>
      <c r="K1996" s="31">
        <v>33179.683042143704</v>
      </c>
      <c r="L1996" s="31">
        <v>8305.8982770220809</v>
      </c>
    </row>
    <row r="1997" spans="1:12" ht="14.25">
      <c r="A1997" s="33">
        <v>37734</v>
      </c>
      <c r="B1997" s="37">
        <v>1541.96</v>
      </c>
      <c r="C1997" s="31">
        <v>36.393584514787001</v>
      </c>
      <c r="D1997" s="31">
        <v>2.9229539702363798</v>
      </c>
      <c r="E1997" s="31">
        <f t="shared" si="4"/>
        <v>0.33704572098475966</v>
      </c>
      <c r="F1997" s="31">
        <v>13.7636961996898</v>
      </c>
      <c r="G1997" s="31">
        <v>2.3309532663346499</v>
      </c>
      <c r="H1997" s="31">
        <v>0.172593100145849</v>
      </c>
      <c r="I1997" s="31">
        <v>2.51791917058274</v>
      </c>
      <c r="J1997" s="31">
        <v>6.8545925604873394</v>
      </c>
      <c r="K1997" s="31">
        <v>32614.599351551002</v>
      </c>
      <c r="L1997" s="31">
        <v>8169.2629559058105</v>
      </c>
    </row>
    <row r="1998" spans="1:12" ht="14.25">
      <c r="A1998" s="33">
        <v>37735</v>
      </c>
      <c r="B1998" s="37">
        <v>1503.59</v>
      </c>
      <c r="C1998" s="31">
        <v>35.384191087965903</v>
      </c>
      <c r="D1998" s="31">
        <v>2.85166743356486</v>
      </c>
      <c r="E1998" s="31">
        <f t="shared" si="4"/>
        <v>0.27842907385697541</v>
      </c>
      <c r="F1998" s="31">
        <v>13.3323991352737</v>
      </c>
      <c r="G1998" s="31">
        <v>2.2649078339812299</v>
      </c>
      <c r="H1998" s="31">
        <v>0.174098678455374</v>
      </c>
      <c r="I1998" s="31">
        <v>2.51791917058274</v>
      </c>
      <c r="J1998" s="31">
        <v>6.9143871054082</v>
      </c>
      <c r="K1998" s="31">
        <v>31818.734928357204</v>
      </c>
      <c r="L1998" s="31">
        <v>7961.4143710794297</v>
      </c>
    </row>
    <row r="1999" spans="1:12" ht="14.25">
      <c r="A1999" s="33">
        <v>37736</v>
      </c>
      <c r="B1999" s="37">
        <v>1487.1469999999999</v>
      </c>
      <c r="C1999" s="31">
        <v>34.969274197721099</v>
      </c>
      <c r="D1999" s="31">
        <v>2.8197013068318602</v>
      </c>
      <c r="E1999" s="31">
        <f t="shared" si="4"/>
        <v>0.26611957796014069</v>
      </c>
      <c r="F1999" s="31">
        <v>13.243065629377099</v>
      </c>
      <c r="G1999" s="31">
        <v>2.2306725540155301</v>
      </c>
      <c r="H1999" s="31">
        <v>0.16573160358021399</v>
      </c>
      <c r="I1999" s="31">
        <v>2.51791917058274</v>
      </c>
      <c r="J1999" s="31">
        <v>6.5820859349451295</v>
      </c>
      <c r="K1999" s="31">
        <v>31462.439189325098</v>
      </c>
      <c r="L1999" s="31">
        <v>7871.8156599855702</v>
      </c>
    </row>
    <row r="2000" spans="1:12" ht="14.25">
      <c r="A2000" s="33">
        <v>37739</v>
      </c>
      <c r="B2000" s="37">
        <v>1537.691</v>
      </c>
      <c r="C2000" s="31">
        <v>35.009550454134697</v>
      </c>
      <c r="D2000" s="31">
        <v>2.91647918347984</v>
      </c>
      <c r="E2000" s="31">
        <f t="shared" si="4"/>
        <v>0.26787807737397423</v>
      </c>
      <c r="F2000" s="31">
        <v>13.946147281991101</v>
      </c>
      <c r="G2000" s="31">
        <v>2.2654155477677702</v>
      </c>
      <c r="H2000" s="31">
        <v>0.16759419426403899</v>
      </c>
      <c r="I2000" s="31">
        <v>2.5090675358059999</v>
      </c>
      <c r="J2000" s="31">
        <v>6.6795409797609198</v>
      </c>
      <c r="K2000" s="31">
        <v>32569.0549263455</v>
      </c>
      <c r="L2000" s="31">
        <v>8121.8703328662805</v>
      </c>
    </row>
    <row r="2001" spans="1:12" ht="14.25">
      <c r="A2001" s="33">
        <v>37740</v>
      </c>
      <c r="B2001" s="37">
        <v>1509.3130000000001</v>
      </c>
      <c r="C2001" s="31">
        <v>32.118477708999798</v>
      </c>
      <c r="D2001" s="31">
        <v>2.8614512935529</v>
      </c>
      <c r="E2001" s="31">
        <f t="shared" si="4"/>
        <v>0.17233294255568582</v>
      </c>
      <c r="F2001" s="31">
        <v>13.613673089831201</v>
      </c>
      <c r="G2001" s="31">
        <v>2.1567600616045501</v>
      </c>
      <c r="H2001" s="31">
        <v>0.179058610223819</v>
      </c>
      <c r="I2001" s="31">
        <v>2.5090675358059999</v>
      </c>
      <c r="J2001" s="31">
        <v>7.1364603649976699</v>
      </c>
      <c r="K2001" s="31">
        <v>31959.201877511001</v>
      </c>
      <c r="L2001" s="31">
        <v>7978.5563292919105</v>
      </c>
    </row>
    <row r="2002" spans="1:12" ht="14.25">
      <c r="A2002" s="33">
        <v>37741</v>
      </c>
      <c r="B2002" s="37">
        <v>1521.444</v>
      </c>
      <c r="C2002" s="31">
        <v>32.023455322507402</v>
      </c>
      <c r="D2002" s="31">
        <v>2.88584949374791</v>
      </c>
      <c r="E2002" s="31">
        <f t="shared" si="4"/>
        <v>0.16588511137162953</v>
      </c>
      <c r="F2002" s="31">
        <v>13.810564299011</v>
      </c>
      <c r="G2002" s="31">
        <v>2.1643218135583902</v>
      </c>
      <c r="H2002" s="31">
        <v>0.17584679663840899</v>
      </c>
      <c r="I2002" s="31">
        <v>2.5077453581109199</v>
      </c>
      <c r="J2002" s="31">
        <v>7.0121472289704094</v>
      </c>
      <c r="K2002" s="31">
        <v>32227.9200493887</v>
      </c>
      <c r="L2002" s="31">
        <v>8011.8451665127604</v>
      </c>
    </row>
    <row r="2003" spans="1:12" ht="14.25">
      <c r="A2003" s="33">
        <v>37753</v>
      </c>
      <c r="B2003" s="37">
        <v>1531.867</v>
      </c>
      <c r="C2003" s="31">
        <v>32.296016402382897</v>
      </c>
      <c r="D2003" s="31">
        <v>2.9047955182790202</v>
      </c>
      <c r="E2003" s="31">
        <f t="shared" si="4"/>
        <v>0.17643610785463071</v>
      </c>
      <c r="F2003" s="31">
        <v>13.895886439048599</v>
      </c>
      <c r="G2003" s="31">
        <v>2.1784727593094901</v>
      </c>
      <c r="H2003" s="31">
        <v>0.17584679663840899</v>
      </c>
      <c r="I2003" s="31">
        <v>2.5077453581109199</v>
      </c>
      <c r="J2003" s="31">
        <v>7.0121472289704094</v>
      </c>
      <c r="K2003" s="31">
        <v>32436.865653060097</v>
      </c>
      <c r="L2003" s="31">
        <v>8015.8886139005699</v>
      </c>
    </row>
    <row r="2004" spans="1:12" ht="14.25">
      <c r="A2004" s="33">
        <v>37754</v>
      </c>
      <c r="B2004" s="37">
        <v>1485.307</v>
      </c>
      <c r="C2004" s="31">
        <v>31.309418471493501</v>
      </c>
      <c r="D2004" s="31">
        <v>2.8162312461163101</v>
      </c>
      <c r="E2004" s="31">
        <f t="shared" si="4"/>
        <v>0.13774912075029308</v>
      </c>
      <c r="F2004" s="31">
        <v>13.471372302338001</v>
      </c>
      <c r="G2004" s="31">
        <v>2.1125355205593599</v>
      </c>
      <c r="H2004" s="31">
        <v>0.17584679663840899</v>
      </c>
      <c r="I2004" s="31">
        <v>2.5077453581109199</v>
      </c>
      <c r="J2004" s="31">
        <v>7.0121472289704094</v>
      </c>
      <c r="K2004" s="31">
        <v>31450.988674361899</v>
      </c>
      <c r="L2004" s="31">
        <v>7756.6690815665906</v>
      </c>
    </row>
    <row r="2005" spans="1:12" ht="14.25">
      <c r="A2005" s="33">
        <v>37755</v>
      </c>
      <c r="B2005" s="37">
        <v>1522.924</v>
      </c>
      <c r="C2005" s="31">
        <v>32.133450560071097</v>
      </c>
      <c r="D2005" s="31">
        <v>2.8892415846561499</v>
      </c>
      <c r="E2005" s="31">
        <f t="shared" si="4"/>
        <v>0.17233294255568582</v>
      </c>
      <c r="F2005" s="31">
        <v>13.7928595154895</v>
      </c>
      <c r="G2005" s="31">
        <v>2.1669352408066098</v>
      </c>
      <c r="H2005" s="31">
        <v>0.17583903980177701</v>
      </c>
      <c r="I2005" s="31">
        <v>2.5076347381199402</v>
      </c>
      <c r="J2005" s="31">
        <v>7.0121472289704094</v>
      </c>
      <c r="K2005" s="31">
        <v>32264.1615809496</v>
      </c>
      <c r="L2005" s="31">
        <v>7921.4315526451601</v>
      </c>
    </row>
    <row r="2006" spans="1:12" ht="14.25">
      <c r="A2006" s="33">
        <v>37756</v>
      </c>
      <c r="B2006" s="37">
        <v>1555.2850000000001</v>
      </c>
      <c r="C2006" s="31">
        <v>32.808547056210301</v>
      </c>
      <c r="D2006" s="31">
        <v>2.95045728910502</v>
      </c>
      <c r="E2006" s="31">
        <f t="shared" si="4"/>
        <v>0.19577960140679954</v>
      </c>
      <c r="F2006" s="31">
        <v>14.0929750905918</v>
      </c>
      <c r="G2006" s="31">
        <v>2.2122997329744001</v>
      </c>
      <c r="H2006" s="31">
        <v>0.175790052889015</v>
      </c>
      <c r="I2006" s="31">
        <v>2.5069361373752299</v>
      </c>
      <c r="J2006" s="31">
        <v>7.0121472289704094</v>
      </c>
      <c r="K2006" s="31">
        <v>32945.348575268501</v>
      </c>
      <c r="L2006" s="31">
        <v>8114.9013438867796</v>
      </c>
    </row>
    <row r="2007" spans="1:12" ht="14.25">
      <c r="A2007" s="33">
        <v>37757</v>
      </c>
      <c r="B2007" s="37">
        <v>1554.452</v>
      </c>
      <c r="C2007" s="31">
        <v>32.7844274922913</v>
      </c>
      <c r="D2007" s="31">
        <v>2.9479695056470399</v>
      </c>
      <c r="E2007" s="31">
        <f t="shared" si="4"/>
        <v>0.19460726846424384</v>
      </c>
      <c r="F2007" s="31">
        <v>14.1127493155174</v>
      </c>
      <c r="G2007" s="31">
        <v>2.2102374069872202</v>
      </c>
      <c r="H2007" s="31">
        <v>0.17573144959995701</v>
      </c>
      <c r="I2007" s="31">
        <v>2.5066691882662901</v>
      </c>
      <c r="J2007" s="31">
        <v>7.0105560966143798</v>
      </c>
      <c r="K2007" s="31">
        <v>32920.671858105597</v>
      </c>
      <c r="L2007" s="31">
        <v>8119.7009759141392</v>
      </c>
    </row>
    <row r="2008" spans="1:12" ht="14.25">
      <c r="A2008" s="33">
        <v>37760</v>
      </c>
      <c r="B2008" s="37">
        <v>1555.4469999999999</v>
      </c>
      <c r="C2008" s="31">
        <v>32.780368366890599</v>
      </c>
      <c r="D2008" s="31">
        <v>2.94962555646591</v>
      </c>
      <c r="E2008" s="31">
        <f t="shared" si="4"/>
        <v>0.19343493552168817</v>
      </c>
      <c r="F2008" s="31">
        <v>14.117453750847799</v>
      </c>
      <c r="G2008" s="31">
        <v>2.21176405758274</v>
      </c>
      <c r="H2008" s="31">
        <v>0.17573144959995701</v>
      </c>
      <c r="I2008" s="31">
        <v>2.5066691882662901</v>
      </c>
      <c r="J2008" s="31">
        <v>7.0105560966143798</v>
      </c>
      <c r="K2008" s="31">
        <v>32939.8371283003</v>
      </c>
      <c r="L2008" s="31">
        <v>8144.1146607204</v>
      </c>
    </row>
    <row r="2009" spans="1:12" ht="14.25">
      <c r="A2009" s="33">
        <v>37761</v>
      </c>
      <c r="B2009" s="37">
        <v>1535.52</v>
      </c>
      <c r="C2009" s="31">
        <v>32.312932754273803</v>
      </c>
      <c r="D2009" s="31">
        <v>2.9115792192569798</v>
      </c>
      <c r="E2009" s="31">
        <f t="shared" si="4"/>
        <v>0.17526377491207504</v>
      </c>
      <c r="F2009" s="31">
        <v>13.924115976029899</v>
      </c>
      <c r="G2009" s="31">
        <v>2.18089816276989</v>
      </c>
      <c r="H2009" s="31">
        <v>0.17515122034349101</v>
      </c>
      <c r="I2009" s="31">
        <v>2.5066691882662901</v>
      </c>
      <c r="J2009" s="31">
        <v>6.9874086761577097</v>
      </c>
      <c r="K2009" s="31">
        <v>32516.854478915498</v>
      </c>
      <c r="L2009" s="31">
        <v>8046.0701681051296</v>
      </c>
    </row>
    <row r="2010" spans="1:12" ht="14.25">
      <c r="A2010" s="33">
        <v>37762</v>
      </c>
      <c r="B2010" s="37">
        <v>1533.4829999999999</v>
      </c>
      <c r="C2010" s="31">
        <v>32.249070844733602</v>
      </c>
      <c r="D2010" s="31">
        <v>2.9068738952644102</v>
      </c>
      <c r="E2010" s="31">
        <f t="shared" si="4"/>
        <v>0.17291910902696367</v>
      </c>
      <c r="F2010" s="31">
        <v>13.907109334912301</v>
      </c>
      <c r="G2010" s="31">
        <v>2.1772781247017798</v>
      </c>
      <c r="H2010" s="31">
        <v>0.175200568267319</v>
      </c>
      <c r="I2010" s="31">
        <v>2.5066691882662901</v>
      </c>
      <c r="J2010" s="31">
        <v>6.9893773413512896</v>
      </c>
      <c r="K2010" s="31">
        <v>32464.537260596499</v>
      </c>
      <c r="L2010" s="31">
        <v>8045.5573223275405</v>
      </c>
    </row>
    <row r="2011" spans="1:12" ht="14.25">
      <c r="A2011" s="33">
        <v>37763</v>
      </c>
      <c r="B2011" s="37">
        <v>1546.1130000000001</v>
      </c>
      <c r="C2011" s="31">
        <v>32.496346785644199</v>
      </c>
      <c r="D2011" s="31">
        <v>2.93006866646529</v>
      </c>
      <c r="E2011" s="31">
        <f t="shared" si="4"/>
        <v>0.18288393903868699</v>
      </c>
      <c r="F2011" s="31">
        <v>14.0102357841628</v>
      </c>
      <c r="G2011" s="31">
        <v>2.1945788095358401</v>
      </c>
      <c r="H2011" s="31">
        <v>0.17503826612947401</v>
      </c>
      <c r="I2011" s="31">
        <v>2.5043470624184798</v>
      </c>
      <c r="J2011" s="31">
        <v>6.9893773413512896</v>
      </c>
      <c r="K2011" s="31">
        <v>32722.374398765201</v>
      </c>
      <c r="L2011" s="31">
        <v>8104.6108981115003</v>
      </c>
    </row>
    <row r="2012" spans="1:12" ht="14.25">
      <c r="A2012" s="33">
        <v>37764</v>
      </c>
      <c r="B2012" s="37">
        <v>1560.9549999999999</v>
      </c>
      <c r="C2012" s="31">
        <v>32.810294520944304</v>
      </c>
      <c r="D2012" s="31">
        <v>2.9588347315658998</v>
      </c>
      <c r="E2012" s="31">
        <f t="shared" si="4"/>
        <v>0.19577960140679954</v>
      </c>
      <c r="F2012" s="31">
        <v>14.149420882524501</v>
      </c>
      <c r="G2012" s="31">
        <v>2.2148650852312199</v>
      </c>
      <c r="H2012" s="31">
        <v>0.17516702100578399</v>
      </c>
      <c r="I2012" s="31">
        <v>2.5068234006821899</v>
      </c>
      <c r="J2012" s="31">
        <v>6.98760913744922</v>
      </c>
      <c r="K2012" s="31">
        <v>33028.1066866865</v>
      </c>
      <c r="L2012" s="31">
        <v>8172.3759113113792</v>
      </c>
    </row>
    <row r="2013" spans="1:12" ht="14.25">
      <c r="A2013" s="33">
        <v>37767</v>
      </c>
      <c r="B2013" s="37">
        <v>1569.5119999999999</v>
      </c>
      <c r="C2013" s="31">
        <v>32.986116385928199</v>
      </c>
      <c r="D2013" s="31">
        <v>2.9754744159431601</v>
      </c>
      <c r="E2013" s="31">
        <f t="shared" si="4"/>
        <v>0.20046893317702227</v>
      </c>
      <c r="F2013" s="31">
        <v>14.2195964791597</v>
      </c>
      <c r="G2013" s="31">
        <v>2.22723084504536</v>
      </c>
      <c r="H2013" s="31">
        <v>0.17516702100578399</v>
      </c>
      <c r="I2013" s="31">
        <v>2.5068234006821899</v>
      </c>
      <c r="J2013" s="31">
        <v>6.98760913744922</v>
      </c>
      <c r="K2013" s="31">
        <v>33213.306776004902</v>
      </c>
      <c r="L2013" s="31">
        <v>8222.6501878830513</v>
      </c>
    </row>
    <row r="2014" spans="1:12" ht="14.25">
      <c r="A2014" s="33">
        <v>37768</v>
      </c>
      <c r="B2014" s="37">
        <v>1568.3409999999999</v>
      </c>
      <c r="C2014" s="31">
        <v>32.932226143369803</v>
      </c>
      <c r="D2014" s="31">
        <v>2.9722396666913302</v>
      </c>
      <c r="E2014" s="31">
        <f t="shared" si="4"/>
        <v>0.19929660023446658</v>
      </c>
      <c r="F2014" s="31">
        <v>14.1968136834244</v>
      </c>
      <c r="G2014" s="31">
        <v>2.2251798671823999</v>
      </c>
      <c r="H2014" s="31">
        <v>0.175116757055923</v>
      </c>
      <c r="I2014" s="31">
        <v>2.50610407095335</v>
      </c>
      <c r="J2014" s="31">
        <v>6.98760913744922</v>
      </c>
      <c r="K2014" s="31">
        <v>33178.422518930296</v>
      </c>
      <c r="L2014" s="31">
        <v>8238.5659651185197</v>
      </c>
    </row>
    <row r="2015" spans="1:12" ht="14.25">
      <c r="A2015" s="33">
        <v>37769</v>
      </c>
      <c r="B2015" s="37">
        <v>1551.8109999999999</v>
      </c>
      <c r="C2015" s="31">
        <v>32.564162726658502</v>
      </c>
      <c r="D2015" s="31">
        <v>2.9412970307596402</v>
      </c>
      <c r="E2015" s="31">
        <f t="shared" si="4"/>
        <v>0.18347010550996484</v>
      </c>
      <c r="F2015" s="31">
        <v>14.0471030657099</v>
      </c>
      <c r="G2015" s="31">
        <v>2.2023400318203299</v>
      </c>
      <c r="H2015" s="31">
        <v>0.17504750354693099</v>
      </c>
      <c r="I2015" s="31">
        <v>2.5051129807588399</v>
      </c>
      <c r="J2015" s="31">
        <v>6.98760913744922</v>
      </c>
      <c r="K2015" s="31">
        <v>32835.911277378502</v>
      </c>
      <c r="L2015" s="31">
        <v>8166.5654075026505</v>
      </c>
    </row>
    <row r="2016" spans="1:12" ht="14.25">
      <c r="A2016" s="33">
        <v>37770</v>
      </c>
      <c r="B2016" s="37">
        <v>1568.1559999999999</v>
      </c>
      <c r="C2016" s="31">
        <v>32.911506353734303</v>
      </c>
      <c r="D2016" s="31">
        <v>2.9722886030706199</v>
      </c>
      <c r="E2016" s="31">
        <f t="shared" si="4"/>
        <v>0.1981242672919109</v>
      </c>
      <c r="F2016" s="31">
        <v>14.174256896189901</v>
      </c>
      <c r="G2016" s="31">
        <v>2.2249992173157902</v>
      </c>
      <c r="H2016" s="31">
        <v>0.17507957210123201</v>
      </c>
      <c r="I2016" s="31">
        <v>2.5048846966398699</v>
      </c>
      <c r="J2016" s="31">
        <v>6.9895261979958008</v>
      </c>
      <c r="K2016" s="31">
        <v>33182.868888570803</v>
      </c>
      <c r="L2016" s="31">
        <v>8261.8814873803894</v>
      </c>
    </row>
    <row r="2017" spans="1:12" ht="14.25">
      <c r="A2017" s="33">
        <v>37771</v>
      </c>
      <c r="B2017" s="37">
        <v>1576.261</v>
      </c>
      <c r="C2017" s="31">
        <v>33.0562070736744</v>
      </c>
      <c r="D2017" s="31">
        <v>2.98607843699252</v>
      </c>
      <c r="E2017" s="31">
        <f t="shared" si="4"/>
        <v>0.20281359906213364</v>
      </c>
      <c r="F2017" s="31">
        <v>14.262874538158099</v>
      </c>
      <c r="G2017" s="31">
        <v>2.2355016715129898</v>
      </c>
      <c r="H2017" s="31">
        <v>0.174999060602197</v>
      </c>
      <c r="I2017" s="31">
        <v>2.5037328088472801</v>
      </c>
      <c r="J2017" s="31">
        <v>6.9895261979958008</v>
      </c>
      <c r="K2017" s="31">
        <v>33337.006639311199</v>
      </c>
      <c r="L2017" s="31">
        <v>8310.4561540177401</v>
      </c>
    </row>
    <row r="2018" spans="1:12" ht="14.25">
      <c r="A2018" s="33">
        <v>37774</v>
      </c>
      <c r="B2018" s="37">
        <v>1576.528</v>
      </c>
      <c r="C2018" s="31">
        <v>33.0332651353919</v>
      </c>
      <c r="D2018" s="31">
        <v>2.9854264018088599</v>
      </c>
      <c r="E2018" s="31">
        <f t="shared" si="4"/>
        <v>0.20164126611957797</v>
      </c>
      <c r="F2018" s="31">
        <v>14.267581516276801</v>
      </c>
      <c r="G2018" s="31">
        <v>2.23527552358438</v>
      </c>
      <c r="H2018" s="31">
        <v>0.17481619888799901</v>
      </c>
      <c r="I2018" s="31">
        <v>2.5011165840987299</v>
      </c>
      <c r="J2018" s="31">
        <v>6.9895261979958008</v>
      </c>
      <c r="K2018" s="31">
        <v>33331.540756104099</v>
      </c>
      <c r="L2018" s="31">
        <v>8317.1368229276795</v>
      </c>
    </row>
    <row r="2019" spans="1:12" ht="14.25">
      <c r="A2019" s="33">
        <v>37775</v>
      </c>
      <c r="B2019" s="37">
        <v>1562.2370000000001</v>
      </c>
      <c r="C2019" s="31">
        <v>32.739260213647903</v>
      </c>
      <c r="D2019" s="31">
        <v>2.9598816919814999</v>
      </c>
      <c r="E2019" s="31">
        <f t="shared" si="4"/>
        <v>0.18757327080890973</v>
      </c>
      <c r="F2019" s="31">
        <v>14.127334667167601</v>
      </c>
      <c r="G2019" s="31">
        <v>2.2155731873542299</v>
      </c>
      <c r="H2019" s="31">
        <v>0.17476534702882601</v>
      </c>
      <c r="I2019" s="31">
        <v>2.4993434720775198</v>
      </c>
      <c r="J2019" s="31">
        <v>6.9924501766680702</v>
      </c>
      <c r="K2019" s="31">
        <v>33054.140069370202</v>
      </c>
      <c r="L2019" s="31">
        <v>8242.9155615004111</v>
      </c>
    </row>
    <row r="2020" spans="1:12" ht="14.25">
      <c r="A2020" s="33">
        <v>37776</v>
      </c>
      <c r="B2020" s="37">
        <v>1574.1110000000001</v>
      </c>
      <c r="C2020" s="31">
        <v>33.029007087080998</v>
      </c>
      <c r="D2020" s="31">
        <v>2.9832434353780699</v>
      </c>
      <c r="E2020" s="31">
        <f t="shared" si="4"/>
        <v>0.20105509964830012</v>
      </c>
      <c r="F2020" s="31">
        <v>14.226998248793</v>
      </c>
      <c r="G2020" s="31">
        <v>2.2329029077987901</v>
      </c>
      <c r="H2020" s="31">
        <v>0.17476534702882601</v>
      </c>
      <c r="I2020" s="31">
        <v>2.4993434720775198</v>
      </c>
      <c r="J2020" s="31">
        <v>6.9924501766680702</v>
      </c>
      <c r="K2020" s="31">
        <v>33313.748128521096</v>
      </c>
      <c r="L2020" s="31">
        <v>8286.7653377999104</v>
      </c>
    </row>
    <row r="2021" spans="1:12" ht="14.25">
      <c r="A2021" s="33">
        <v>37777</v>
      </c>
      <c r="B2021" s="37">
        <v>1556.249</v>
      </c>
      <c r="C2021" s="31">
        <v>32.6465224366558</v>
      </c>
      <c r="D2021" s="31">
        <v>2.9494310923012002</v>
      </c>
      <c r="E2021" s="31">
        <f t="shared" si="4"/>
        <v>0.18347010550996484</v>
      </c>
      <c r="F2021" s="31">
        <v>14.048919494747199</v>
      </c>
      <c r="G2021" s="31">
        <v>2.20820806873422</v>
      </c>
      <c r="H2021" s="31">
        <v>0.17476534702882601</v>
      </c>
      <c r="I2021" s="31">
        <v>2.4993434720775198</v>
      </c>
      <c r="J2021" s="31">
        <v>6.9924501766680702</v>
      </c>
      <c r="K2021" s="31">
        <v>32938.262556488102</v>
      </c>
      <c r="L2021" s="31">
        <v>8199.1296406874499</v>
      </c>
    </row>
    <row r="2022" spans="1:12" ht="14.25">
      <c r="A2022" s="33">
        <v>37778</v>
      </c>
      <c r="B2022" s="37">
        <v>1538.92</v>
      </c>
      <c r="C2022" s="31">
        <v>32.295153936608997</v>
      </c>
      <c r="D2022" s="31">
        <v>2.9165727269617099</v>
      </c>
      <c r="E2022" s="31">
        <f t="shared" si="4"/>
        <v>0.16705744431418523</v>
      </c>
      <c r="F2022" s="31">
        <v>13.870945999170701</v>
      </c>
      <c r="G2022" s="31">
        <v>2.1833811136558801</v>
      </c>
      <c r="H2022" s="31">
        <v>0.17468351857352399</v>
      </c>
      <c r="I2022" s="31">
        <v>2.4981732319866299</v>
      </c>
      <c r="J2022" s="31">
        <v>6.9924501766680702</v>
      </c>
      <c r="K2022" s="31">
        <v>32572.5203058148</v>
      </c>
      <c r="L2022" s="31">
        <v>8105.4722427321494</v>
      </c>
    </row>
    <row r="2023" spans="1:12" ht="14.25">
      <c r="A2023" s="33">
        <v>37781</v>
      </c>
      <c r="B2023" s="37">
        <v>1530.2149999999999</v>
      </c>
      <c r="C2023" s="31">
        <v>32.151782035594898</v>
      </c>
      <c r="D2023" s="31">
        <v>2.90243477237106</v>
      </c>
      <c r="E2023" s="31">
        <f t="shared" si="4"/>
        <v>0.1623681125439625</v>
      </c>
      <c r="F2023" s="31">
        <v>13.735514592936999</v>
      </c>
      <c r="G2023" s="31">
        <v>2.1730994655056102</v>
      </c>
      <c r="H2023" s="31">
        <v>0.17451265430936999</v>
      </c>
      <c r="I2023" s="31">
        <v>2.49532352116645</v>
      </c>
      <c r="J2023" s="31">
        <v>6.9935883194734494</v>
      </c>
      <c r="K2023" s="31">
        <v>32418.096015417901</v>
      </c>
      <c r="L2023" s="31">
        <v>8031.7025708273304</v>
      </c>
    </row>
    <row r="2024" spans="1:12" ht="14.25">
      <c r="A2024" s="33">
        <v>37782</v>
      </c>
      <c r="B2024" s="37">
        <v>1538.7619999999999</v>
      </c>
      <c r="C2024" s="31">
        <v>32.329957125769198</v>
      </c>
      <c r="D2024" s="31">
        <v>2.9191736687104002</v>
      </c>
      <c r="E2024" s="31">
        <f t="shared" si="4"/>
        <v>0.1694021101992966</v>
      </c>
      <c r="F2024" s="31">
        <v>13.829894883299399</v>
      </c>
      <c r="G2024" s="31">
        <v>2.18525290161051</v>
      </c>
      <c r="H2024" s="31">
        <v>0.17444183635914301</v>
      </c>
      <c r="I2024" s="31">
        <v>2.49431090865636</v>
      </c>
      <c r="J2024" s="31">
        <v>6.9935883194734494</v>
      </c>
      <c r="K2024" s="31">
        <v>32604.2961292658</v>
      </c>
      <c r="L2024" s="31">
        <v>8079.5007594041599</v>
      </c>
    </row>
    <row r="2025" spans="1:12" ht="14.25">
      <c r="A2025" s="33">
        <v>37783</v>
      </c>
      <c r="B2025" s="37">
        <v>1565.84</v>
      </c>
      <c r="C2025" s="31">
        <v>32.898499159353499</v>
      </c>
      <c r="D2025" s="31">
        <v>2.9704292678273498</v>
      </c>
      <c r="E2025" s="31">
        <f t="shared" si="4"/>
        <v>0.19577960140679954</v>
      </c>
      <c r="F2025" s="31">
        <v>14.0781385181158</v>
      </c>
      <c r="G2025" s="31">
        <v>2.2235151951918599</v>
      </c>
      <c r="H2025" s="31">
        <v>0.17444183635914301</v>
      </c>
      <c r="I2025" s="31">
        <v>2.49431090865636</v>
      </c>
      <c r="J2025" s="31">
        <v>6.9935883194734494</v>
      </c>
      <c r="K2025" s="31">
        <v>33175.236012236899</v>
      </c>
      <c r="L2025" s="31">
        <v>8215.3620055070296</v>
      </c>
    </row>
    <row r="2026" spans="1:12" ht="14.25">
      <c r="A2026" s="33">
        <v>37784</v>
      </c>
      <c r="B2026" s="37">
        <v>1562.106</v>
      </c>
      <c r="C2026" s="31">
        <v>32.817516221212102</v>
      </c>
      <c r="D2026" s="31">
        <v>2.9639571711835999</v>
      </c>
      <c r="E2026" s="31">
        <f t="shared" si="4"/>
        <v>0.19167643610785462</v>
      </c>
      <c r="F2026" s="31">
        <v>14.042320435564701</v>
      </c>
      <c r="G2026" s="31">
        <v>2.2188278015390299</v>
      </c>
      <c r="H2026" s="31">
        <v>0.17439696761753001</v>
      </c>
      <c r="I2026" s="31">
        <v>2.4936693389847799</v>
      </c>
      <c r="J2026" s="31">
        <v>6.9935883194734494</v>
      </c>
      <c r="K2026" s="31">
        <v>33103.703723394603</v>
      </c>
      <c r="L2026" s="31">
        <v>8197.4696073167397</v>
      </c>
    </row>
    <row r="2027" spans="1:12" ht="14.25">
      <c r="A2027" s="33">
        <v>37785</v>
      </c>
      <c r="B2027" s="37">
        <v>1566.7660000000001</v>
      </c>
      <c r="C2027" s="31">
        <v>32.8955599236537</v>
      </c>
      <c r="D2027" s="31">
        <v>2.97112033470985</v>
      </c>
      <c r="E2027" s="31">
        <f t="shared" ref="E2027:E2090" si="5">COUNTIF(C322:C2027,"&lt;"&amp;C2027)/COUNTA(C322:C2027)</f>
        <v>0.19519343493552169</v>
      </c>
      <c r="F2027" s="31">
        <v>14.0820235162561</v>
      </c>
      <c r="G2027" s="31">
        <v>2.22432031631473</v>
      </c>
      <c r="H2027" s="31">
        <v>0.17391150720131901</v>
      </c>
      <c r="I2027" s="31">
        <v>2.48672783207823</v>
      </c>
      <c r="J2027" s="31">
        <v>6.9935883194734494</v>
      </c>
      <c r="K2027" s="31">
        <v>33183.960160009199</v>
      </c>
      <c r="L2027" s="31">
        <v>8229.016134238449</v>
      </c>
    </row>
    <row r="2028" spans="1:12" ht="14.25">
      <c r="A2028" s="33">
        <v>37788</v>
      </c>
      <c r="B2028" s="37">
        <v>1559.7049999999999</v>
      </c>
      <c r="C2028" s="31">
        <v>32.709296120281202</v>
      </c>
      <c r="D2028" s="31">
        <v>2.9571588955608799</v>
      </c>
      <c r="E2028" s="31">
        <f t="shared" si="5"/>
        <v>0.18229777256740914</v>
      </c>
      <c r="F2028" s="31">
        <v>14.0099614183454</v>
      </c>
      <c r="G2028" s="31">
        <v>2.21385668402033</v>
      </c>
      <c r="H2028" s="31">
        <v>0.17384353679004799</v>
      </c>
      <c r="I2028" s="31">
        <v>2.4842181150695599</v>
      </c>
      <c r="J2028" s="31">
        <v>6.9979176037519508</v>
      </c>
      <c r="K2028" s="31">
        <v>33034.327327266496</v>
      </c>
      <c r="L2028" s="31">
        <v>8205.1833876111796</v>
      </c>
    </row>
    <row r="2029" spans="1:12" ht="14.25">
      <c r="A2029" s="33">
        <v>37789</v>
      </c>
      <c r="B2029" s="37">
        <v>1557.175</v>
      </c>
      <c r="C2029" s="31">
        <v>32.679530226574897</v>
      </c>
      <c r="D2029" s="31">
        <v>2.9542503953310599</v>
      </c>
      <c r="E2029" s="31">
        <f t="shared" si="5"/>
        <v>0.18112543962485345</v>
      </c>
      <c r="F2029" s="31">
        <v>13.9933505437495</v>
      </c>
      <c r="G2029" s="31">
        <v>2.2118634086586701</v>
      </c>
      <c r="H2029" s="31">
        <v>0.173811322003632</v>
      </c>
      <c r="I2029" s="31">
        <v>2.48375776688829</v>
      </c>
      <c r="J2029" s="31">
        <v>6.9979176037519508</v>
      </c>
      <c r="K2029" s="31">
        <v>33001.191941731697</v>
      </c>
      <c r="L2029" s="31">
        <v>8184.6840367580508</v>
      </c>
    </row>
    <row r="2030" spans="1:12" ht="14.25">
      <c r="A2030" s="33">
        <v>37790</v>
      </c>
      <c r="B2030" s="37">
        <v>1553.877</v>
      </c>
      <c r="C2030" s="31">
        <v>32.611299799442101</v>
      </c>
      <c r="D2030" s="31">
        <v>2.9494189667580102</v>
      </c>
      <c r="E2030" s="31">
        <f t="shared" si="5"/>
        <v>0.17878077373974208</v>
      </c>
      <c r="F2030" s="31">
        <v>13.9641286116809</v>
      </c>
      <c r="G2030" s="31">
        <v>2.2077817266350999</v>
      </c>
      <c r="H2030" s="31">
        <v>0.17384347927730701</v>
      </c>
      <c r="I2030" s="31">
        <v>2.4827235079921199</v>
      </c>
      <c r="J2030" s="31">
        <v>7.0021280548433404</v>
      </c>
      <c r="K2030" s="31">
        <v>32960.019587297902</v>
      </c>
      <c r="L2030" s="31">
        <v>8175.3092221061597</v>
      </c>
    </row>
    <row r="2031" spans="1:12" ht="14.25">
      <c r="A2031" s="33">
        <v>37791</v>
      </c>
      <c r="B2031" s="37">
        <v>1538.7539999999999</v>
      </c>
      <c r="C2031" s="31">
        <v>32.285109039133097</v>
      </c>
      <c r="D2031" s="31">
        <v>2.9205028756373399</v>
      </c>
      <c r="E2031" s="31">
        <f t="shared" si="5"/>
        <v>0.1623681125439625</v>
      </c>
      <c r="F2031" s="31">
        <v>13.8468682526573</v>
      </c>
      <c r="G2031" s="31">
        <v>2.1862078662451099</v>
      </c>
      <c r="H2031" s="31">
        <v>0.173714332524321</v>
      </c>
      <c r="I2031" s="31">
        <v>2.4804431226474999</v>
      </c>
      <c r="J2031" s="31">
        <v>7.0033588328728591</v>
      </c>
      <c r="K2031" s="31">
        <v>32641.941442899799</v>
      </c>
      <c r="L2031" s="31">
        <v>8105.2651533819298</v>
      </c>
    </row>
    <row r="2032" spans="1:12" ht="14.25">
      <c r="A2032" s="33">
        <v>37792</v>
      </c>
      <c r="B2032" s="37">
        <v>1529.47</v>
      </c>
      <c r="C2032" s="31">
        <v>32.098087179651799</v>
      </c>
      <c r="D2032" s="31">
        <v>2.90353784796805</v>
      </c>
      <c r="E2032" s="31">
        <f t="shared" si="5"/>
        <v>0.15474794841735054</v>
      </c>
      <c r="F2032" s="31">
        <v>13.747052512559801</v>
      </c>
      <c r="G2032" s="31">
        <v>2.17347189881129</v>
      </c>
      <c r="H2032" s="31">
        <v>0.17371333349229201</v>
      </c>
      <c r="I2032" s="31">
        <v>2.4804431226474999</v>
      </c>
      <c r="J2032" s="31">
        <v>7.0033185565198206</v>
      </c>
      <c r="K2032" s="31">
        <v>32452.592875906899</v>
      </c>
      <c r="L2032" s="31">
        <v>8055.5598281910598</v>
      </c>
    </row>
    <row r="2033" spans="1:12" ht="14.25">
      <c r="A2033" s="33">
        <v>37795</v>
      </c>
      <c r="B2033" s="37">
        <v>1511.365</v>
      </c>
      <c r="C2033" s="31">
        <v>31.7258993129531</v>
      </c>
      <c r="D2033" s="31">
        <v>2.8685682657634399</v>
      </c>
      <c r="E2033" s="31">
        <f t="shared" si="5"/>
        <v>0.13540445486518171</v>
      </c>
      <c r="F2033" s="31">
        <v>13.5978542217208</v>
      </c>
      <c r="G2033" s="31">
        <v>2.1471185813069402</v>
      </c>
      <c r="H2033" s="31">
        <v>0.173621347565971</v>
      </c>
      <c r="I2033" s="31">
        <v>2.4791296606711599</v>
      </c>
      <c r="J2033" s="31">
        <v>7.0033185565198206</v>
      </c>
      <c r="K2033" s="31">
        <v>32061.051715496698</v>
      </c>
      <c r="L2033" s="31">
        <v>7970.7212254242604</v>
      </c>
    </row>
    <row r="2034" spans="1:12" ht="14.25">
      <c r="A2034" s="33">
        <v>37796</v>
      </c>
      <c r="B2034" s="37">
        <v>1512.4290000000001</v>
      </c>
      <c r="C2034" s="31">
        <v>31.749965222544802</v>
      </c>
      <c r="D2034" s="31">
        <v>2.8706231508685902</v>
      </c>
      <c r="E2034" s="31">
        <f t="shared" si="5"/>
        <v>0.13716295427901523</v>
      </c>
      <c r="F2034" s="31">
        <v>13.6178433440062</v>
      </c>
      <c r="G2034" s="31">
        <v>2.1485335745888499</v>
      </c>
      <c r="H2034" s="31">
        <v>0.17359635226377401</v>
      </c>
      <c r="I2034" s="31">
        <v>2.4787727541275801</v>
      </c>
      <c r="J2034" s="31">
        <v>7.0033185565198206</v>
      </c>
      <c r="K2034" s="31">
        <v>32084.243337493303</v>
      </c>
      <c r="L2034" s="31">
        <v>7982.9790024782205</v>
      </c>
    </row>
    <row r="2035" spans="1:12" ht="14.25">
      <c r="A2035" s="33">
        <v>37797</v>
      </c>
      <c r="B2035" s="37">
        <v>1502.077</v>
      </c>
      <c r="C2035" s="31">
        <v>31.527563704982601</v>
      </c>
      <c r="D2035" s="31">
        <v>2.8511513867465701</v>
      </c>
      <c r="E2035" s="31">
        <f t="shared" si="5"/>
        <v>0.12778429073856976</v>
      </c>
      <c r="F2035" s="31">
        <v>13.5162773564355</v>
      </c>
      <c r="G2035" s="31">
        <v>2.1338803569595499</v>
      </c>
      <c r="H2035" s="31">
        <v>0.17353335892378299</v>
      </c>
      <c r="I2035" s="31">
        <v>2.4778732756948498</v>
      </c>
      <c r="J2035" s="31">
        <v>7.0033185565198206</v>
      </c>
      <c r="K2035" s="31">
        <v>31867.055954626401</v>
      </c>
      <c r="L2035" s="31">
        <v>7933.9148693064408</v>
      </c>
    </row>
    <row r="2036" spans="1:12" ht="14.25">
      <c r="A2036" s="33">
        <v>37798</v>
      </c>
      <c r="B2036" s="37">
        <v>1515.375</v>
      </c>
      <c r="C2036" s="31">
        <v>31.835966608188901</v>
      </c>
      <c r="D2036" s="31">
        <v>2.8766622433863098</v>
      </c>
      <c r="E2036" s="31">
        <f t="shared" si="5"/>
        <v>0.141852286049238</v>
      </c>
      <c r="F2036" s="31">
        <v>13.6041348658099</v>
      </c>
      <c r="G2036" s="31">
        <v>2.15327173570518</v>
      </c>
      <c r="H2036" s="31">
        <v>0.17347670350324901</v>
      </c>
      <c r="I2036" s="31">
        <v>2.4767727476561898</v>
      </c>
      <c r="J2036" s="31">
        <v>7.0041429383221399</v>
      </c>
      <c r="K2036" s="31">
        <v>32153.764160813502</v>
      </c>
      <c r="L2036" s="31">
        <v>7993.1641252114696</v>
      </c>
    </row>
    <row r="2037" spans="1:12" ht="14.25">
      <c r="A2037" s="33">
        <v>37799</v>
      </c>
      <c r="B2037" s="37">
        <v>1497.0540000000001</v>
      </c>
      <c r="C2037" s="31">
        <v>31.437210300854002</v>
      </c>
      <c r="D2037" s="31">
        <v>2.8436693517490501</v>
      </c>
      <c r="E2037" s="31">
        <f t="shared" si="5"/>
        <v>0.12192262602579132</v>
      </c>
      <c r="F2037" s="31">
        <v>13.448501369221599</v>
      </c>
      <c r="G2037" s="31">
        <v>2.1285366373567398</v>
      </c>
      <c r="H2037" s="31">
        <v>0.17303590523450099</v>
      </c>
      <c r="I2037" s="31">
        <v>2.4759539552021201</v>
      </c>
      <c r="J2037" s="31">
        <v>6.9886560237092707</v>
      </c>
      <c r="K2037" s="31">
        <v>31790.167731055801</v>
      </c>
      <c r="L2037" s="31">
        <v>7897.2676130029895</v>
      </c>
    </row>
    <row r="2038" spans="1:12" ht="14.25">
      <c r="A2038" s="33">
        <v>37802</v>
      </c>
      <c r="B2038" s="37">
        <v>1486.0239999999999</v>
      </c>
      <c r="C2038" s="31">
        <v>31.196630334001799</v>
      </c>
      <c r="D2038" s="31">
        <v>2.7329277938668</v>
      </c>
      <c r="E2038" s="31">
        <f t="shared" si="5"/>
        <v>0.11430246189917936</v>
      </c>
      <c r="F2038" s="31">
        <v>13.3608923128587</v>
      </c>
      <c r="G2038" s="31">
        <v>2.1120625400065198</v>
      </c>
      <c r="H2038" s="31">
        <v>0.17300828977656399</v>
      </c>
      <c r="I2038" s="31">
        <v>2.5558101654755401</v>
      </c>
      <c r="J2038" s="31">
        <v>6.7692151832557403</v>
      </c>
      <c r="K2038" s="31">
        <v>31545.815355055602</v>
      </c>
      <c r="L2038" s="31">
        <v>7850.1735516843901</v>
      </c>
    </row>
    <row r="2039" spans="1:12" ht="14.25">
      <c r="A2039" s="33">
        <v>37803</v>
      </c>
      <c r="B2039" s="37">
        <v>1484.704</v>
      </c>
      <c r="C2039" s="31">
        <v>31.172883100791498</v>
      </c>
      <c r="D2039" s="31">
        <v>2.7301603803046102</v>
      </c>
      <c r="E2039" s="31">
        <f t="shared" si="5"/>
        <v>0.11254396248534584</v>
      </c>
      <c r="F2039" s="31">
        <v>13.347488260745401</v>
      </c>
      <c r="G2039" s="31">
        <v>2.1100099407775499</v>
      </c>
      <c r="H2039" s="31">
        <v>0.17300828977656399</v>
      </c>
      <c r="I2039" s="31">
        <v>2.5558101654755401</v>
      </c>
      <c r="J2039" s="31">
        <v>6.7692151832557403</v>
      </c>
      <c r="K2039" s="31">
        <v>31514.757137060496</v>
      </c>
      <c r="L2039" s="31">
        <v>7842.1281008403794</v>
      </c>
    </row>
    <row r="2040" spans="1:12" ht="14.25">
      <c r="A2040" s="33">
        <v>37804</v>
      </c>
      <c r="B2040" s="37">
        <v>1499.682</v>
      </c>
      <c r="C2040" s="31">
        <v>31.5108216950916</v>
      </c>
      <c r="D2040" s="31">
        <v>2.7585558798611598</v>
      </c>
      <c r="E2040" s="31">
        <f t="shared" si="5"/>
        <v>0.12602579132473624</v>
      </c>
      <c r="F2040" s="31">
        <v>13.4970595491064</v>
      </c>
      <c r="G2040" s="31">
        <v>2.1318269099387499</v>
      </c>
      <c r="H2040" s="31">
        <v>0.17298511384796</v>
      </c>
      <c r="I2040" s="31">
        <v>2.5554677930146799</v>
      </c>
      <c r="J2040" s="31">
        <v>6.7692151832557403</v>
      </c>
      <c r="K2040" s="31">
        <v>31840.0834621904</v>
      </c>
      <c r="L2040" s="31">
        <v>7906.6679562082609</v>
      </c>
    </row>
    <row r="2041" spans="1:12" ht="14.25">
      <c r="A2041" s="33">
        <v>37805</v>
      </c>
      <c r="B2041" s="37">
        <v>1504.4359999999999</v>
      </c>
      <c r="C2041" s="31">
        <v>31.569834559544201</v>
      </c>
      <c r="D2041" s="31">
        <v>2.7665182239808499</v>
      </c>
      <c r="E2041" s="31">
        <f t="shared" si="5"/>
        <v>0.1283704572098476</v>
      </c>
      <c r="F2041" s="31">
        <v>13.576573328804001</v>
      </c>
      <c r="G2041" s="31">
        <v>2.1393921217218499</v>
      </c>
      <c r="H2041" s="31">
        <v>0.17331156722181401</v>
      </c>
      <c r="I2041" s="31">
        <v>2.55676984198195</v>
      </c>
      <c r="J2041" s="31">
        <v>6.7785361191317302</v>
      </c>
      <c r="K2041" s="31">
        <v>31975.451091300201</v>
      </c>
      <c r="L2041" s="31">
        <v>7935.86694465662</v>
      </c>
    </row>
    <row r="2042" spans="1:12" ht="14.25">
      <c r="A2042" s="33">
        <v>37806</v>
      </c>
      <c r="B2042" s="37">
        <v>1502.3489999999999</v>
      </c>
      <c r="C2042" s="31">
        <v>31.520617544600999</v>
      </c>
      <c r="D2042" s="31">
        <v>2.7615591666658501</v>
      </c>
      <c r="E2042" s="31">
        <f t="shared" si="5"/>
        <v>0.12543962485345839</v>
      </c>
      <c r="F2042" s="31">
        <v>13.5558709790336</v>
      </c>
      <c r="G2042" s="31">
        <v>2.1358318549436301</v>
      </c>
      <c r="H2042" s="31">
        <v>0.17317049221359099</v>
      </c>
      <c r="I2042" s="31">
        <v>2.55497811184769</v>
      </c>
      <c r="J2042" s="31">
        <v>6.7777681307946205</v>
      </c>
      <c r="K2042" s="31">
        <v>31932.1448452736</v>
      </c>
      <c r="L2042" s="31">
        <v>7925.4687130491602</v>
      </c>
    </row>
    <row r="2043" spans="1:12" ht="14.25">
      <c r="A2043" s="33">
        <v>37809</v>
      </c>
      <c r="B2043" s="37">
        <v>1501.4839999999999</v>
      </c>
      <c r="C2043" s="31">
        <v>31.510827841289899</v>
      </c>
      <c r="D2043" s="31">
        <v>2.7592879221715298</v>
      </c>
      <c r="E2043" s="31">
        <f t="shared" si="5"/>
        <v>0.12485345838218054</v>
      </c>
      <c r="F2043" s="31">
        <v>13.554387442466799</v>
      </c>
      <c r="G2043" s="31">
        <v>2.1340394664106501</v>
      </c>
      <c r="H2043" s="31">
        <v>0.17308148469753801</v>
      </c>
      <c r="I2043" s="31">
        <v>2.5536648843318499</v>
      </c>
      <c r="J2043" s="31">
        <v>6.7777681307946205</v>
      </c>
      <c r="K2043" s="31">
        <v>31905.319171837098</v>
      </c>
      <c r="L2043" s="31">
        <v>7914.2453158263907</v>
      </c>
    </row>
    <row r="2044" spans="1:12" ht="14.25">
      <c r="A2044" s="33">
        <v>37810</v>
      </c>
      <c r="B2044" s="37">
        <v>1512.019</v>
      </c>
      <c r="C2044" s="31">
        <v>31.718525855232901</v>
      </c>
      <c r="D2044" s="31">
        <v>2.7788471162594899</v>
      </c>
      <c r="E2044" s="31">
        <f t="shared" si="5"/>
        <v>0.13247362250879249</v>
      </c>
      <c r="F2044" s="31">
        <v>13.7448801714919</v>
      </c>
      <c r="G2044" s="31">
        <v>2.14870151114784</v>
      </c>
      <c r="H2044" s="31">
        <v>0.173148445633971</v>
      </c>
      <c r="I2044" s="31">
        <v>2.5535505738668398</v>
      </c>
      <c r="J2044" s="31">
        <v>6.7806938075157097</v>
      </c>
      <c r="K2044" s="31">
        <v>32131.314891772301</v>
      </c>
      <c r="L2044" s="31">
        <v>7970.9796957837907</v>
      </c>
    </row>
    <row r="2045" spans="1:12" ht="14.25">
      <c r="A2045" s="33">
        <v>37811</v>
      </c>
      <c r="B2045" s="37">
        <v>1503.3140000000001</v>
      </c>
      <c r="C2045" s="31">
        <v>31.5308629122664</v>
      </c>
      <c r="D2045" s="31">
        <v>2.7628274422911199</v>
      </c>
      <c r="E2045" s="31">
        <f t="shared" si="5"/>
        <v>0.12602579132473624</v>
      </c>
      <c r="F2045" s="31">
        <v>13.6563903078219</v>
      </c>
      <c r="G2045" s="31">
        <v>2.1365172102133698</v>
      </c>
      <c r="H2045" s="31">
        <v>0.173099265629927</v>
      </c>
      <c r="I2045" s="31">
        <v>2.5528252792961199</v>
      </c>
      <c r="J2045" s="31">
        <v>6.7806938075157097</v>
      </c>
      <c r="K2045" s="31">
        <v>31948.2200354663</v>
      </c>
      <c r="L2045" s="31">
        <v>7933.9224955173304</v>
      </c>
    </row>
    <row r="2046" spans="1:12" ht="14.25">
      <c r="A2046" s="33">
        <v>37812</v>
      </c>
      <c r="B2046" s="37">
        <v>1531.9269999999999</v>
      </c>
      <c r="C2046" s="31">
        <v>32.083384781535997</v>
      </c>
      <c r="D2046" s="31">
        <v>2.81449558647925</v>
      </c>
      <c r="E2046" s="31">
        <f t="shared" si="5"/>
        <v>0.15181711606096132</v>
      </c>
      <c r="F2046" s="31">
        <v>14.0518464046128</v>
      </c>
      <c r="G2046" s="31">
        <v>2.1751443827419101</v>
      </c>
      <c r="H2046" s="31">
        <v>0.17333851906911199</v>
      </c>
      <c r="I2046" s="31">
        <v>2.5515413017311799</v>
      </c>
      <c r="J2046" s="31">
        <v>6.7934827843666303</v>
      </c>
      <c r="K2046" s="31">
        <v>32547.204754964197</v>
      </c>
      <c r="L2046" s="31">
        <v>8074.0224767049403</v>
      </c>
    </row>
    <row r="2047" spans="1:12" ht="14.25">
      <c r="A2047" s="33">
        <v>37813</v>
      </c>
      <c r="B2047" s="37">
        <v>1528.854</v>
      </c>
      <c r="C2047" s="31">
        <v>31.9533269563297</v>
      </c>
      <c r="D2047" s="31">
        <v>2.8112829860958599</v>
      </c>
      <c r="E2047" s="31">
        <f t="shared" si="5"/>
        <v>0.14536928487690504</v>
      </c>
      <c r="F2047" s="31">
        <v>14.0523608502693</v>
      </c>
      <c r="G2047" s="31">
        <v>2.1716019882675099</v>
      </c>
      <c r="H2047" s="31">
        <v>0.17396907068769099</v>
      </c>
      <c r="I2047" s="31">
        <v>2.55138589989894</v>
      </c>
      <c r="J2047" s="31">
        <v>6.8186106497876899</v>
      </c>
      <c r="K2047" s="31">
        <v>32519.469960233197</v>
      </c>
      <c r="L2047" s="31">
        <v>8074.5350423121999</v>
      </c>
    </row>
    <row r="2048" spans="1:12" ht="14.25">
      <c r="A2048" s="33">
        <v>37816</v>
      </c>
      <c r="B2048" s="37">
        <v>1521.414</v>
      </c>
      <c r="C2048" s="31">
        <v>31.7930801512694</v>
      </c>
      <c r="D2048" s="31">
        <v>2.7975334487472598</v>
      </c>
      <c r="E2048" s="31">
        <f t="shared" si="5"/>
        <v>0.13540445486518171</v>
      </c>
      <c r="F2048" s="31">
        <v>14.010261711764601</v>
      </c>
      <c r="G2048" s="31">
        <v>2.1607082647837301</v>
      </c>
      <c r="H2048" s="31">
        <v>0.173905210270489</v>
      </c>
      <c r="I2048" s="31">
        <v>2.54992451150332</v>
      </c>
      <c r="J2048" s="31">
        <v>6.8200140626109098</v>
      </c>
      <c r="K2048" s="31">
        <v>32361.572069322101</v>
      </c>
      <c r="L2048" s="31">
        <v>7656.2679247923397</v>
      </c>
    </row>
    <row r="2049" spans="1:12" ht="14.25">
      <c r="A2049" s="33">
        <v>37817</v>
      </c>
      <c r="B2049" s="37">
        <v>1525.4390000000001</v>
      </c>
      <c r="C2049" s="31">
        <v>31.8658681528721</v>
      </c>
      <c r="D2049" s="31">
        <v>2.80603531149423</v>
      </c>
      <c r="E2049" s="31">
        <f t="shared" si="5"/>
        <v>0.14361078546307152</v>
      </c>
      <c r="F2049" s="31">
        <v>18.420060246467202</v>
      </c>
      <c r="G2049" s="31">
        <v>2.1650448554907999</v>
      </c>
      <c r="H2049" s="31">
        <v>0.17413962261493601</v>
      </c>
      <c r="I2049" s="31">
        <v>2.54992451150332</v>
      </c>
      <c r="J2049" s="31">
        <v>6.8292069757104503</v>
      </c>
      <c r="K2049" s="31">
        <v>32457.682814904703</v>
      </c>
      <c r="L2049" s="31">
        <v>8049.5357204209304</v>
      </c>
    </row>
    <row r="2050" spans="1:12" ht="14.25">
      <c r="A2050" s="33">
        <v>37818</v>
      </c>
      <c r="B2050" s="37">
        <v>1529.491</v>
      </c>
      <c r="C2050" s="31">
        <v>31.919042598635301</v>
      </c>
      <c r="D2050" s="31">
        <v>2.8126383221034001</v>
      </c>
      <c r="E2050" s="31">
        <f t="shared" si="5"/>
        <v>0.14419695193434937</v>
      </c>
      <c r="F2050" s="31">
        <v>18.383906267557698</v>
      </c>
      <c r="G2050" s="31">
        <v>2.16997344091802</v>
      </c>
      <c r="H2050" s="31">
        <v>0.17428251015986701</v>
      </c>
      <c r="I2050" s="31">
        <v>2.54992451150332</v>
      </c>
      <c r="J2050" s="31">
        <v>6.8348105747302297</v>
      </c>
      <c r="K2050" s="31">
        <v>32534.4857030075</v>
      </c>
      <c r="L2050" s="31">
        <v>8072.0616582841103</v>
      </c>
    </row>
    <row r="2051" spans="1:12" ht="14.25">
      <c r="A2051" s="33">
        <v>37819</v>
      </c>
      <c r="B2051" s="37">
        <v>1539.3579999999999</v>
      </c>
      <c r="C2051" s="31">
        <v>32.139027125680002</v>
      </c>
      <c r="D2051" s="31">
        <v>2.8332104349240601</v>
      </c>
      <c r="E2051" s="31">
        <f t="shared" si="5"/>
        <v>0.15709261430246191</v>
      </c>
      <c r="F2051" s="31">
        <v>18.539352208517698</v>
      </c>
      <c r="G2051" s="31">
        <v>2.1849541543713902</v>
      </c>
      <c r="H2051" s="31">
        <v>0.17427319239730801</v>
      </c>
      <c r="I2051" s="31">
        <v>2.54770519045459</v>
      </c>
      <c r="J2051" s="31">
        <v>6.8403986870322493</v>
      </c>
      <c r="K2051" s="31">
        <v>32776.7285379815</v>
      </c>
      <c r="L2051" s="31">
        <v>8125.0122114347496</v>
      </c>
    </row>
    <row r="2052" spans="1:12" ht="14.25">
      <c r="A2052" s="33">
        <v>37820</v>
      </c>
      <c r="B2052" s="37">
        <v>1507.162</v>
      </c>
      <c r="C2052" s="31">
        <v>31.465572071529401</v>
      </c>
      <c r="D2052" s="31">
        <v>2.77393074098591</v>
      </c>
      <c r="E2052" s="31">
        <f t="shared" si="5"/>
        <v>0.1160609613130129</v>
      </c>
      <c r="F2052" s="31">
        <v>18.1244347562114</v>
      </c>
      <c r="G2052" s="31">
        <v>2.13949507430643</v>
      </c>
      <c r="H2052" s="31">
        <v>0.174293950922498</v>
      </c>
      <c r="I2052" s="31">
        <v>2.54668290578726</v>
      </c>
      <c r="J2052" s="31">
        <v>6.8439596671584297</v>
      </c>
      <c r="K2052" s="31">
        <v>32090.915268954501</v>
      </c>
      <c r="L2052" s="31">
        <v>7966.4051578921999</v>
      </c>
    </row>
    <row r="2053" spans="1:12" ht="14.25">
      <c r="A2053" s="33">
        <v>37823</v>
      </c>
      <c r="B2053" s="37">
        <v>1495.885</v>
      </c>
      <c r="C2053" s="31">
        <v>31.2652997290865</v>
      </c>
      <c r="D2053" s="31">
        <v>2.7541549233807401</v>
      </c>
      <c r="E2053" s="31">
        <f t="shared" si="5"/>
        <v>0.10902696365767878</v>
      </c>
      <c r="F2053" s="31">
        <v>18.062507861503601</v>
      </c>
      <c r="G2053" s="31">
        <v>2.1246959230095999</v>
      </c>
      <c r="H2053" s="31">
        <v>0.174217538194955</v>
      </c>
      <c r="I2053" s="31">
        <v>2.5462444123719901</v>
      </c>
      <c r="J2053" s="31">
        <v>6.8421372806336391</v>
      </c>
      <c r="K2053" s="31">
        <v>31866.1388462869</v>
      </c>
      <c r="L2053" s="31">
        <v>7900.0542323436302</v>
      </c>
    </row>
    <row r="2054" spans="1:12" ht="14.25">
      <c r="A2054" s="33">
        <v>37824</v>
      </c>
      <c r="B2054" s="37">
        <v>1498.4849999999999</v>
      </c>
      <c r="C2054" s="31">
        <v>30.884855875527101</v>
      </c>
      <c r="D2054" s="31">
        <v>2.7592487411976299</v>
      </c>
      <c r="E2054" s="31">
        <f t="shared" si="5"/>
        <v>9.6717467760844084E-2</v>
      </c>
      <c r="F2054" s="31">
        <v>18.740623276134102</v>
      </c>
      <c r="G2054" s="31">
        <v>2.1226514263441798</v>
      </c>
      <c r="H2054" s="31">
        <v>0.17709857546112701</v>
      </c>
      <c r="I2054" s="31">
        <v>2.54603029312069</v>
      </c>
      <c r="J2054" s="31">
        <v>6.9558707113439695</v>
      </c>
      <c r="K2054" s="31">
        <v>31925.191599764901</v>
      </c>
      <c r="L2054" s="31">
        <v>7925.5631593999697</v>
      </c>
    </row>
    <row r="2055" spans="1:12" ht="14.25">
      <c r="A2055" s="33">
        <v>37825</v>
      </c>
      <c r="B2055" s="37">
        <v>1502.1479999999999</v>
      </c>
      <c r="C2055" s="31">
        <v>30.917313957818902</v>
      </c>
      <c r="D2055" s="31">
        <v>2.7649731399498201</v>
      </c>
      <c r="E2055" s="31">
        <f t="shared" si="5"/>
        <v>9.6717467760844084E-2</v>
      </c>
      <c r="F2055" s="31">
        <v>18.777462878993202</v>
      </c>
      <c r="G2055" s="31">
        <v>2.1261337044529802</v>
      </c>
      <c r="H2055" s="31">
        <v>0.177223201290067</v>
      </c>
      <c r="I2055" s="31">
        <v>2.54499736743821</v>
      </c>
      <c r="J2055" s="31">
        <v>6.9635907509193</v>
      </c>
      <c r="K2055" s="31">
        <v>31991.748642352799</v>
      </c>
      <c r="L2055" s="31">
        <v>7955.8541395986094</v>
      </c>
    </row>
    <row r="2056" spans="1:12" ht="14.25">
      <c r="A2056" s="33">
        <v>37826</v>
      </c>
      <c r="B2056" s="37">
        <v>1493.451</v>
      </c>
      <c r="C2056" s="31">
        <v>30.726642777377201</v>
      </c>
      <c r="D2056" s="31">
        <v>2.7496262324605798</v>
      </c>
      <c r="E2056" s="31">
        <f t="shared" si="5"/>
        <v>9.0855803048065648E-2</v>
      </c>
      <c r="F2056" s="31">
        <v>18.630119573930799</v>
      </c>
      <c r="G2056" s="31">
        <v>2.1122989945208799</v>
      </c>
      <c r="H2056" s="31">
        <v>0.177299229461998</v>
      </c>
      <c r="I2056" s="31">
        <v>2.5444214080476102</v>
      </c>
      <c r="J2056" s="31">
        <v>6.9681550745182301</v>
      </c>
      <c r="K2056" s="31">
        <v>31819.085452791202</v>
      </c>
      <c r="L2056" s="31">
        <v>7907.8056394740406</v>
      </c>
    </row>
    <row r="2057" spans="1:12" ht="14.25">
      <c r="A2057" s="33">
        <v>37827</v>
      </c>
      <c r="B2057" s="37">
        <v>1477.6510000000001</v>
      </c>
      <c r="C2057" s="31">
        <v>30.371965606800899</v>
      </c>
      <c r="D2057" s="31">
        <v>2.7132831222899401</v>
      </c>
      <c r="E2057" s="31">
        <f t="shared" si="5"/>
        <v>7.9718640093786639E-2</v>
      </c>
      <c r="F2057" s="31">
        <v>18.0610543523456</v>
      </c>
      <c r="G2057" s="31">
        <v>2.07261817177588</v>
      </c>
      <c r="H2057" s="31">
        <v>0.17677089825293099</v>
      </c>
      <c r="I2057" s="31">
        <v>2.53695640769048</v>
      </c>
      <c r="J2057" s="31">
        <v>6.9678334920170695</v>
      </c>
      <c r="K2057" s="31">
        <v>31607.707661053399</v>
      </c>
      <c r="L2057" s="31">
        <v>7865.9103648809496</v>
      </c>
    </row>
    <row r="2058" spans="1:12" ht="14.25">
      <c r="A2058" s="33">
        <v>37830</v>
      </c>
      <c r="B2058" s="37">
        <v>1470.393</v>
      </c>
      <c r="C2058" s="31">
        <v>30.194819266529699</v>
      </c>
      <c r="D2058" s="31">
        <v>2.7000417538453299</v>
      </c>
      <c r="E2058" s="31">
        <f t="shared" si="5"/>
        <v>7.2684642438452518E-2</v>
      </c>
      <c r="F2058" s="31">
        <v>17.863372556802201</v>
      </c>
      <c r="G2058" s="31">
        <v>2.06041558833543</v>
      </c>
      <c r="H2058" s="31">
        <v>0.177076787020816</v>
      </c>
      <c r="I2058" s="31">
        <v>2.5367366633374999</v>
      </c>
      <c r="J2058" s="31">
        <v>6.9804954365204894</v>
      </c>
      <c r="K2058" s="31">
        <v>31453.601172261802</v>
      </c>
      <c r="L2058" s="31">
        <v>7824.8162580969993</v>
      </c>
    </row>
    <row r="2059" spans="1:12" ht="14.25">
      <c r="A2059" s="33">
        <v>37831</v>
      </c>
      <c r="B2059" s="37">
        <v>1477.296</v>
      </c>
      <c r="C2059" s="31">
        <v>30.323622471278998</v>
      </c>
      <c r="D2059" s="31">
        <v>2.7122239878998999</v>
      </c>
      <c r="E2059" s="31">
        <f t="shared" si="5"/>
        <v>7.8546307151230954E-2</v>
      </c>
      <c r="F2059" s="31">
        <v>18.108180494963602</v>
      </c>
      <c r="G2059" s="31">
        <v>2.06843110748548</v>
      </c>
      <c r="H2059" s="31">
        <v>0.17670926452906899</v>
      </c>
      <c r="I2059" s="31">
        <v>2.5367366633374999</v>
      </c>
      <c r="J2059" s="31">
        <v>6.9660074332106001</v>
      </c>
      <c r="K2059" s="31">
        <v>31597.213709452699</v>
      </c>
      <c r="L2059" s="31">
        <v>7862.6803985831893</v>
      </c>
    </row>
    <row r="2060" spans="1:12" ht="14.25">
      <c r="A2060" s="33">
        <v>37832</v>
      </c>
      <c r="B2060" s="37">
        <v>1479.652</v>
      </c>
      <c r="C2060" s="31">
        <v>30.352323860368699</v>
      </c>
      <c r="D2060" s="31">
        <v>2.7165178903630198</v>
      </c>
      <c r="E2060" s="31">
        <f t="shared" si="5"/>
        <v>7.8546307151230954E-2</v>
      </c>
      <c r="F2060" s="31">
        <v>18.246685653263501</v>
      </c>
      <c r="G2060" s="31">
        <v>2.07103810274663</v>
      </c>
      <c r="H2060" s="31">
        <v>0.17681147417808901</v>
      </c>
      <c r="I2060" s="31">
        <v>2.5367366633374999</v>
      </c>
      <c r="J2060" s="31">
        <v>6.9700366117413299</v>
      </c>
      <c r="K2060" s="31">
        <v>31647.180497295602</v>
      </c>
      <c r="L2060" s="31">
        <v>7866.6485995112307</v>
      </c>
    </row>
    <row r="2061" spans="1:12" ht="14.25">
      <c r="A2061" s="33">
        <v>37833</v>
      </c>
      <c r="B2061" s="37">
        <v>1476.742</v>
      </c>
      <c r="C2061" s="31">
        <v>30.220636682867699</v>
      </c>
      <c r="D2061" s="31">
        <v>2.71112582896001</v>
      </c>
      <c r="E2061" s="31">
        <f t="shared" si="5"/>
        <v>7.2684642438452518E-2</v>
      </c>
      <c r="F2061" s="31">
        <v>18.4433916309167</v>
      </c>
      <c r="G2061" s="31">
        <v>2.0628185915558901</v>
      </c>
      <c r="H2061" s="31">
        <v>0.177302295702397</v>
      </c>
      <c r="I2061" s="31">
        <v>2.5364322166417801</v>
      </c>
      <c r="J2061" s="31">
        <v>6.9902240848029997</v>
      </c>
      <c r="K2061" s="31">
        <v>31588.1773973165</v>
      </c>
      <c r="L2061" s="31">
        <v>7863.6551529178605</v>
      </c>
    </row>
    <row r="2062" spans="1:12" ht="14.25">
      <c r="A2062" s="33">
        <v>37834</v>
      </c>
      <c r="B2062" s="37">
        <v>1476.9690000000001</v>
      </c>
      <c r="C2062" s="31">
        <v>30.087202424301498</v>
      </c>
      <c r="D2062" s="31">
        <v>2.71132005767956</v>
      </c>
      <c r="E2062" s="31">
        <f t="shared" si="5"/>
        <v>6.3892145369284878E-2</v>
      </c>
      <c r="F2062" s="31">
        <v>18.7499346339753</v>
      </c>
      <c r="G2062" s="31">
        <v>2.0609959638879798</v>
      </c>
      <c r="H2062" s="31">
        <v>0.17820097032468499</v>
      </c>
      <c r="I2062" s="31">
        <v>2.5355032592204201</v>
      </c>
      <c r="J2062" s="31">
        <v>7.0282288013889405</v>
      </c>
      <c r="K2062" s="31">
        <v>31598.0627097123</v>
      </c>
      <c r="L2062" s="31">
        <v>7881.7757327154895</v>
      </c>
    </row>
    <row r="2063" spans="1:12" ht="14.25">
      <c r="A2063" s="33">
        <v>37837</v>
      </c>
      <c r="B2063" s="37">
        <v>1494.365</v>
      </c>
      <c r="C2063" s="31">
        <v>30.441306718022901</v>
      </c>
      <c r="D2063" s="31">
        <v>2.7434473127977101</v>
      </c>
      <c r="E2063" s="31">
        <f t="shared" si="5"/>
        <v>8.0304806565064474E-2</v>
      </c>
      <c r="F2063" s="31">
        <v>19.072353607287301</v>
      </c>
      <c r="G2063" s="31">
        <v>2.0821171400940099</v>
      </c>
      <c r="H2063" s="31">
        <v>0.17759102445924599</v>
      </c>
      <c r="I2063" s="31">
        <v>2.5355032592204201</v>
      </c>
      <c r="J2063" s="31">
        <v>7.0041725962462209</v>
      </c>
      <c r="K2063" s="31">
        <v>31971.791993777402</v>
      </c>
      <c r="L2063" s="31">
        <v>7971.8989411788907</v>
      </c>
    </row>
    <row r="2064" spans="1:12" ht="14.25">
      <c r="A2064" s="33">
        <v>37838</v>
      </c>
      <c r="B2064" s="37">
        <v>1494.3119999999999</v>
      </c>
      <c r="C2064" s="31">
        <v>30.381886948537101</v>
      </c>
      <c r="D2064" s="31">
        <v>2.7428790843017801</v>
      </c>
      <c r="E2064" s="31">
        <f t="shared" si="5"/>
        <v>7.9132473622508789E-2</v>
      </c>
      <c r="F2064" s="31">
        <v>18.995897913535799</v>
      </c>
      <c r="G2064" s="31">
        <v>2.07930728351247</v>
      </c>
      <c r="H2064" s="31">
        <v>0.177957330731978</v>
      </c>
      <c r="I2064" s="31">
        <v>2.5355032592204201</v>
      </c>
      <c r="J2064" s="31">
        <v>7.0186196797354299</v>
      </c>
      <c r="K2064" s="31">
        <v>31964.645079252798</v>
      </c>
      <c r="L2064" s="31">
        <v>7970.8283552988096</v>
      </c>
    </row>
    <row r="2065" spans="1:12" ht="14.25">
      <c r="A2065" s="33">
        <v>37839</v>
      </c>
      <c r="B2065" s="37">
        <v>1486.252</v>
      </c>
      <c r="C2065" s="31">
        <v>30.1684158489951</v>
      </c>
      <c r="D2065" s="31">
        <v>2.7281019301625999</v>
      </c>
      <c r="E2065" s="31">
        <f t="shared" si="5"/>
        <v>6.799531066822978E-2</v>
      </c>
      <c r="F2065" s="31">
        <v>19.008546339490099</v>
      </c>
      <c r="G2065" s="31">
        <v>2.06642089267448</v>
      </c>
      <c r="H2065" s="31">
        <v>0.17830243302795501</v>
      </c>
      <c r="I2065" s="31">
        <v>2.5355032592204201</v>
      </c>
      <c r="J2065" s="31">
        <v>7.0322304804600098</v>
      </c>
      <c r="K2065" s="31">
        <v>31793.5744194539</v>
      </c>
      <c r="L2065" s="31">
        <v>7936.3216731619605</v>
      </c>
    </row>
    <row r="2066" spans="1:12" ht="14.25">
      <c r="A2066" s="33">
        <v>37840</v>
      </c>
      <c r="B2066" s="37">
        <v>1487.37</v>
      </c>
      <c r="C2066" s="31">
        <v>30.132579243675799</v>
      </c>
      <c r="D2066" s="31">
        <v>2.7308184175110699</v>
      </c>
      <c r="E2066" s="31">
        <f t="shared" si="5"/>
        <v>6.6822977725674096E-2</v>
      </c>
      <c r="F2066" s="31">
        <v>18.127836476997398</v>
      </c>
      <c r="G2066" s="31">
        <v>2.0658190466560602</v>
      </c>
      <c r="H2066" s="31">
        <v>0.17876821515820501</v>
      </c>
      <c r="I2066" s="31">
        <v>2.5351561735643999</v>
      </c>
      <c r="J2066" s="31">
        <v>7.05156617262198</v>
      </c>
      <c r="K2066" s="31">
        <v>31828.018084990297</v>
      </c>
      <c r="L2066" s="31">
        <v>7937.2776036096902</v>
      </c>
    </row>
    <row r="2067" spans="1:12" ht="14.25">
      <c r="A2067" s="33">
        <v>37841</v>
      </c>
      <c r="B2067" s="37">
        <v>1471.2719999999999</v>
      </c>
      <c r="C2067" s="31">
        <v>29.650910337222399</v>
      </c>
      <c r="D2067" s="31">
        <v>2.7023533612719999</v>
      </c>
      <c r="E2067" s="31">
        <f t="shared" si="5"/>
        <v>4.1031652989449004E-2</v>
      </c>
      <c r="F2067" s="31">
        <v>17.951212076427701</v>
      </c>
      <c r="G2067" s="31">
        <v>2.0427961476817198</v>
      </c>
      <c r="H2067" s="31">
        <v>0.17949047984107599</v>
      </c>
      <c r="I2067" s="31">
        <v>2.5331551832280299</v>
      </c>
      <c r="J2067" s="31">
        <v>7.0856487999424402</v>
      </c>
      <c r="K2067" s="31">
        <v>31544.120892386098</v>
      </c>
      <c r="L2067" s="31">
        <v>7872.9511324195701</v>
      </c>
    </row>
    <row r="2068" spans="1:12" ht="14.25">
      <c r="A2068" s="33">
        <v>37844</v>
      </c>
      <c r="B2068" s="37">
        <v>1474.413</v>
      </c>
      <c r="C2068" s="31">
        <v>29.722522669008399</v>
      </c>
      <c r="D2068" s="31">
        <v>2.7068275083637601</v>
      </c>
      <c r="E2068" s="31">
        <f t="shared" si="5"/>
        <v>4.5720984759671748E-2</v>
      </c>
      <c r="F2068" s="31">
        <v>18.1573137748018</v>
      </c>
      <c r="G2068" s="31">
        <v>2.0448042927944901</v>
      </c>
      <c r="H2068" s="31">
        <v>0.17928335111418101</v>
      </c>
      <c r="I2068" s="31">
        <v>2.5331551832280299</v>
      </c>
      <c r="J2068" s="31">
        <v>7.0774720909801596</v>
      </c>
      <c r="K2068" s="31">
        <v>31595.971415512202</v>
      </c>
      <c r="L2068" s="31">
        <v>7887.1098093547098</v>
      </c>
    </row>
    <row r="2069" spans="1:12" ht="14.25">
      <c r="A2069" s="33">
        <v>37845</v>
      </c>
      <c r="B2069" s="37">
        <v>1479.2829999999999</v>
      </c>
      <c r="C2069" s="31">
        <v>29.666308291567901</v>
      </c>
      <c r="D2069" s="31">
        <v>2.7159116760767601</v>
      </c>
      <c r="E2069" s="31">
        <f t="shared" si="5"/>
        <v>4.279015240328253E-2</v>
      </c>
      <c r="F2069" s="31">
        <v>18.488237026294499</v>
      </c>
      <c r="G2069" s="31">
        <v>2.04852557213685</v>
      </c>
      <c r="H2069" s="31">
        <v>0.17983171949878901</v>
      </c>
      <c r="I2069" s="31">
        <v>2.5331551832280299</v>
      </c>
      <c r="J2069" s="31">
        <v>7.0991197337396299</v>
      </c>
      <c r="K2069" s="31">
        <v>31702.493967977502</v>
      </c>
      <c r="L2069" s="31">
        <v>7914.8525261411205</v>
      </c>
    </row>
    <row r="2070" spans="1:12" ht="14.25">
      <c r="A2070" s="33">
        <v>37846</v>
      </c>
      <c r="B2070" s="37">
        <v>1465.827</v>
      </c>
      <c r="C2070" s="31">
        <v>29.3559214404568</v>
      </c>
      <c r="D2070" s="31">
        <v>2.6917431079881098</v>
      </c>
      <c r="E2070" s="31">
        <f t="shared" si="5"/>
        <v>2.9308323563892145E-2</v>
      </c>
      <c r="F2070" s="31">
        <v>18.2514897914016</v>
      </c>
      <c r="G2070" s="31">
        <v>2.0288238772676901</v>
      </c>
      <c r="H2070" s="31">
        <v>0.18023021534172601</v>
      </c>
      <c r="I2070" s="31">
        <v>2.5331551832280299</v>
      </c>
      <c r="J2070" s="31">
        <v>7.1148509390591999</v>
      </c>
      <c r="K2070" s="31">
        <v>31420.240287802899</v>
      </c>
      <c r="L2070" s="31">
        <v>7835.5176240947994</v>
      </c>
    </row>
    <row r="2071" spans="1:12" ht="14.25">
      <c r="A2071" s="33">
        <v>37847</v>
      </c>
      <c r="B2071" s="37">
        <v>1455.8989999999999</v>
      </c>
      <c r="C2071" s="31">
        <v>29.182479925230599</v>
      </c>
      <c r="D2071" s="31">
        <v>2.6730891655034901</v>
      </c>
      <c r="E2071" s="31">
        <f t="shared" si="5"/>
        <v>2.6377491207502931E-2</v>
      </c>
      <c r="F2071" s="31">
        <v>18.1432043505487</v>
      </c>
      <c r="G2071" s="31">
        <v>2.0126288243602102</v>
      </c>
      <c r="H2071" s="31">
        <v>0.17979449825111099</v>
      </c>
      <c r="I2071" s="31">
        <v>2.5314468402034298</v>
      </c>
      <c r="J2071" s="31">
        <v>7.1024402091201893</v>
      </c>
      <c r="K2071" s="31">
        <v>31211.2105633016</v>
      </c>
      <c r="L2071" s="31">
        <v>7799.8504070798999</v>
      </c>
    </row>
    <row r="2072" spans="1:12" ht="14.25">
      <c r="A2072" s="33">
        <v>37848</v>
      </c>
      <c r="B2072" s="37">
        <v>1450.203</v>
      </c>
      <c r="C2072" s="31">
        <v>29.021811588075501</v>
      </c>
      <c r="D2072" s="31">
        <v>2.6622384953947398</v>
      </c>
      <c r="E2072" s="31">
        <f t="shared" si="5"/>
        <v>2.1101992966002344E-2</v>
      </c>
      <c r="F2072" s="31">
        <v>18.6028914404239</v>
      </c>
      <c r="G2072" s="31">
        <v>2.00181295412473</v>
      </c>
      <c r="H2072" s="31">
        <v>0.17973394005027801</v>
      </c>
      <c r="I2072" s="31">
        <v>2.5305614359675301</v>
      </c>
      <c r="J2072" s="31">
        <v>7.1025321691729397</v>
      </c>
      <c r="K2072" s="31">
        <v>31090.153600842401</v>
      </c>
      <c r="L2072" s="31">
        <v>7781.6597224811094</v>
      </c>
    </row>
    <row r="2073" spans="1:12" ht="14.25">
      <c r="A2073" s="33">
        <v>37851</v>
      </c>
      <c r="B2073" s="37">
        <v>1445.0889999999999</v>
      </c>
      <c r="C2073" s="31">
        <v>28.765951263291999</v>
      </c>
      <c r="D2073" s="31">
        <v>2.6500272536945899</v>
      </c>
      <c r="E2073" s="31">
        <f t="shared" si="5"/>
        <v>1.6412661195779603E-2</v>
      </c>
      <c r="F2073" s="31">
        <v>18.404218861995101</v>
      </c>
      <c r="G2073" s="31">
        <v>1.9851148302449599</v>
      </c>
      <c r="H2073" s="31">
        <v>0.18033611883238801</v>
      </c>
      <c r="I2073" s="31">
        <v>2.5305614359675301</v>
      </c>
      <c r="J2073" s="31">
        <v>7.1263284214018299</v>
      </c>
      <c r="K2073" s="31">
        <v>30948.888798703701</v>
      </c>
      <c r="L2073" s="31">
        <v>7742.3801940746798</v>
      </c>
    </row>
    <row r="2074" spans="1:12" ht="14.25">
      <c r="A2074" s="33">
        <v>37852</v>
      </c>
      <c r="B2074" s="37">
        <v>1449.712</v>
      </c>
      <c r="C2074" s="31">
        <v>28.852601330337801</v>
      </c>
      <c r="D2074" s="31">
        <v>2.6585492935004802</v>
      </c>
      <c r="E2074" s="31">
        <f t="shared" si="5"/>
        <v>1.817116060961313E-2</v>
      </c>
      <c r="F2074" s="31">
        <v>18.416210253655301</v>
      </c>
      <c r="G2074" s="31">
        <v>1.98804812676266</v>
      </c>
      <c r="H2074" s="31">
        <v>0.180096484227277</v>
      </c>
      <c r="I2074" s="31">
        <v>2.5305614359675301</v>
      </c>
      <c r="J2074" s="31">
        <v>7.116858799297229</v>
      </c>
      <c r="K2074" s="31">
        <v>31048.156001126699</v>
      </c>
      <c r="L2074" s="31">
        <v>7764.5361655479701</v>
      </c>
    </row>
    <row r="2075" spans="1:12" ht="14.25">
      <c r="A2075" s="33">
        <v>37853</v>
      </c>
      <c r="B2075" s="37">
        <v>1441.664</v>
      </c>
      <c r="C2075" s="31">
        <v>28.513182936295301</v>
      </c>
      <c r="D2075" s="31">
        <v>2.64210434622392</v>
      </c>
      <c r="E2075" s="31">
        <f t="shared" si="5"/>
        <v>1.1723329425556858E-2</v>
      </c>
      <c r="F2075" s="31">
        <v>18.7836823076067</v>
      </c>
      <c r="G2075" s="31">
        <v>1.9705845138437399</v>
      </c>
      <c r="H2075" s="31">
        <v>0.181350607290309</v>
      </c>
      <c r="I2075" s="31">
        <v>2.5305614359675301</v>
      </c>
      <c r="J2075" s="31">
        <v>7.1664178831118406</v>
      </c>
      <c r="K2075" s="31">
        <v>30855.665225677203</v>
      </c>
      <c r="L2075" s="31">
        <v>7724.8512766546592</v>
      </c>
    </row>
    <row r="2076" spans="1:12" ht="14.25">
      <c r="A2076" s="33">
        <v>37854</v>
      </c>
      <c r="B2076" s="37">
        <v>1441.09</v>
      </c>
      <c r="C2076" s="31">
        <v>28.514320609429401</v>
      </c>
      <c r="D2076" s="31">
        <v>2.6444352322181799</v>
      </c>
      <c r="E2076" s="31">
        <f t="shared" si="5"/>
        <v>1.23094958968347E-2</v>
      </c>
      <c r="F2076" s="31">
        <v>18.734703069794602</v>
      </c>
      <c r="G2076" s="31">
        <v>1.96489002507509</v>
      </c>
      <c r="H2076" s="31">
        <v>0.180980677185654</v>
      </c>
      <c r="I2076" s="31">
        <v>2.5287976073331802</v>
      </c>
      <c r="J2076" s="31">
        <v>7.1567877421599109</v>
      </c>
      <c r="K2076" s="31">
        <v>30898.689409708102</v>
      </c>
      <c r="L2076" s="31">
        <v>7739.3757623141501</v>
      </c>
    </row>
    <row r="2077" spans="1:12" ht="14.25">
      <c r="A2077" s="33">
        <v>37855</v>
      </c>
      <c r="B2077" s="37">
        <v>1438.883</v>
      </c>
      <c r="C2077" s="31">
        <v>28.515696207072502</v>
      </c>
      <c r="D2077" s="31">
        <v>2.6422340584877202</v>
      </c>
      <c r="E2077" s="31">
        <f t="shared" si="5"/>
        <v>1.2895662368112544E-2</v>
      </c>
      <c r="F2077" s="31">
        <v>18.927400426037</v>
      </c>
      <c r="G2077" s="31">
        <v>1.96082522239857</v>
      </c>
      <c r="H2077" s="31">
        <v>0.18077844597745699</v>
      </c>
      <c r="I2077" s="31">
        <v>2.5285433254413499</v>
      </c>
      <c r="J2077" s="31">
        <v>7.1495095282143399</v>
      </c>
      <c r="K2077" s="31">
        <v>30878.136934714501</v>
      </c>
      <c r="L2077" s="31">
        <v>7734.0333365587403</v>
      </c>
    </row>
    <row r="2078" spans="1:12" ht="14.25">
      <c r="A2078" s="33">
        <v>37858</v>
      </c>
      <c r="B2078" s="37">
        <v>1422.1759999999999</v>
      </c>
      <c r="C2078" s="31">
        <v>28.302664794859002</v>
      </c>
      <c r="D2078" s="31">
        <v>2.61212699319888</v>
      </c>
      <c r="E2078" s="31">
        <f t="shared" si="5"/>
        <v>7.0339976553341153E-3</v>
      </c>
      <c r="F2078" s="31">
        <v>22.535190178215402</v>
      </c>
      <c r="G2078" s="31">
        <v>1.9023263017052401</v>
      </c>
      <c r="H2078" s="31">
        <v>0.17891969758646201</v>
      </c>
      <c r="I2078" s="31">
        <v>2.5285433254413499</v>
      </c>
      <c r="J2078" s="31">
        <v>7.0759988878273603</v>
      </c>
      <c r="K2078" s="31">
        <v>30526.311339834501</v>
      </c>
      <c r="L2078" s="31">
        <v>7636.2202592946496</v>
      </c>
    </row>
    <row r="2079" spans="1:12" ht="14.25">
      <c r="A2079" s="33">
        <v>37859</v>
      </c>
      <c r="B2079" s="37">
        <v>1425.212</v>
      </c>
      <c r="C2079" s="31">
        <v>28.3181744063087</v>
      </c>
      <c r="D2079" s="31">
        <v>2.6178553985191102</v>
      </c>
      <c r="E2079" s="31">
        <f t="shared" si="5"/>
        <v>7.6201641266119575E-3</v>
      </c>
      <c r="F2079" s="31">
        <v>27.207535408081199</v>
      </c>
      <c r="G2079" s="31">
        <v>1.9042314924111099</v>
      </c>
      <c r="H2079" s="31">
        <v>0.17639311238642899</v>
      </c>
      <c r="I2079" s="31">
        <v>2.5285433254413499</v>
      </c>
      <c r="J2079" s="31">
        <v>6.9760763286759397</v>
      </c>
      <c r="K2079" s="31">
        <v>30594.3494834255</v>
      </c>
      <c r="L2079" s="31">
        <v>7654.7408635791598</v>
      </c>
    </row>
    <row r="2080" spans="1:12" ht="14.25">
      <c r="A2080" s="33">
        <v>37860</v>
      </c>
      <c r="B2080" s="37">
        <v>1425.3620000000001</v>
      </c>
      <c r="C2080" s="31">
        <v>28.309866814590698</v>
      </c>
      <c r="D2080" s="31">
        <v>2.6185113036474799</v>
      </c>
      <c r="E2080" s="31">
        <f t="shared" si="5"/>
        <v>7.6201641266119575E-3</v>
      </c>
      <c r="F2080" s="31">
        <v>26.068754984162499</v>
      </c>
      <c r="G2080" s="31">
        <v>1.9025943920969599</v>
      </c>
      <c r="H2080" s="31">
        <v>0.175091772741096</v>
      </c>
      <c r="I2080" s="31">
        <v>2.5285433254413499</v>
      </c>
      <c r="J2080" s="31">
        <v>6.9246103469686098</v>
      </c>
      <c r="K2080" s="31">
        <v>30602.3190927783</v>
      </c>
      <c r="L2080" s="31">
        <v>7646.8485456548806</v>
      </c>
    </row>
    <row r="2081" spans="1:12" ht="14.25">
      <c r="A2081" s="33">
        <v>37861</v>
      </c>
      <c r="B2081" s="37">
        <v>1415.693</v>
      </c>
      <c r="C2081" s="31">
        <v>28.005874413832601</v>
      </c>
      <c r="D2081" s="31">
        <v>2.6012347369061999</v>
      </c>
      <c r="E2081" s="31">
        <f t="shared" si="5"/>
        <v>3.5169988276670576E-3</v>
      </c>
      <c r="F2081" s="31">
        <v>26.239575554319099</v>
      </c>
      <c r="G2081" s="31">
        <v>1.89079667909211</v>
      </c>
      <c r="H2081" s="31">
        <v>0.17570685704769401</v>
      </c>
      <c r="I2081" s="31">
        <v>2.52816584604374</v>
      </c>
      <c r="J2081" s="31">
        <v>6.9499735281470301</v>
      </c>
      <c r="K2081" s="31">
        <v>30406.010646226299</v>
      </c>
      <c r="L2081" s="31">
        <v>7595.9057429451095</v>
      </c>
    </row>
    <row r="2082" spans="1:12" ht="14.25">
      <c r="A2082" s="33">
        <v>37862</v>
      </c>
      <c r="B2082" s="37">
        <v>1421.9829999999999</v>
      </c>
      <c r="C2082" s="31">
        <v>27.966030613243898</v>
      </c>
      <c r="D2082" s="31">
        <v>2.61276068565699</v>
      </c>
      <c r="E2082" s="31">
        <f t="shared" si="5"/>
        <v>3.5169988276670576E-3</v>
      </c>
      <c r="F2082" s="31">
        <v>26.368779256360899</v>
      </c>
      <c r="G2082" s="31">
        <v>1.88636417317706</v>
      </c>
      <c r="H2082" s="31">
        <v>0.17055506475978799</v>
      </c>
      <c r="I2082" s="31">
        <v>2.5278456623082501</v>
      </c>
      <c r="J2082" s="31">
        <v>6.7470521362466895</v>
      </c>
      <c r="K2082" s="31">
        <v>30542.9794480173</v>
      </c>
      <c r="L2082" s="31">
        <v>7634.9345388037309</v>
      </c>
    </row>
    <row r="2083" spans="1:12" ht="14.25">
      <c r="A2083" s="33">
        <v>37865</v>
      </c>
      <c r="B2083" s="37">
        <v>1449.816</v>
      </c>
      <c r="C2083" s="31">
        <v>28.5374597701196</v>
      </c>
      <c r="D2083" s="31">
        <v>2.6636084433877798</v>
      </c>
      <c r="E2083" s="31">
        <f t="shared" si="5"/>
        <v>1.6998827667057445E-2</v>
      </c>
      <c r="F2083" s="31">
        <v>27.013530123668701</v>
      </c>
      <c r="G2083" s="31">
        <v>1.9247586282298601</v>
      </c>
      <c r="H2083" s="31">
        <v>0.16538506858904001</v>
      </c>
      <c r="I2083" s="31">
        <v>2.5278456623082501</v>
      </c>
      <c r="J2083" s="31">
        <v>6.5425303077254595</v>
      </c>
      <c r="K2083" s="31">
        <v>31135.949938648198</v>
      </c>
      <c r="L2083" s="31">
        <v>7791.3520633847202</v>
      </c>
    </row>
    <row r="2084" spans="1:12" ht="14.25">
      <c r="A2084" s="33">
        <v>37866</v>
      </c>
      <c r="B2084" s="37">
        <v>1446.5119999999999</v>
      </c>
      <c r="C2084" s="31">
        <v>28.468406028562601</v>
      </c>
      <c r="D2084" s="31">
        <v>2.6573454632581699</v>
      </c>
      <c r="E2084" s="31">
        <f t="shared" si="5"/>
        <v>1.23094958968347E-2</v>
      </c>
      <c r="F2084" s="31">
        <v>26.936709435186099</v>
      </c>
      <c r="G2084" s="31">
        <v>1.92032177157062</v>
      </c>
      <c r="H2084" s="31">
        <v>0.16538506858904001</v>
      </c>
      <c r="I2084" s="31">
        <v>2.5278456623082501</v>
      </c>
      <c r="J2084" s="31">
        <v>6.5425303077254595</v>
      </c>
      <c r="K2084" s="31">
        <v>31062.977594087701</v>
      </c>
      <c r="L2084" s="31">
        <v>7781.5094839949306</v>
      </c>
    </row>
    <row r="2085" spans="1:12" ht="14.25">
      <c r="A2085" s="33">
        <v>37867</v>
      </c>
      <c r="B2085" s="37">
        <v>1447.85</v>
      </c>
      <c r="C2085" s="31">
        <v>28.487109330915501</v>
      </c>
      <c r="D2085" s="31">
        <v>2.6593321876147402</v>
      </c>
      <c r="E2085" s="31">
        <f t="shared" si="5"/>
        <v>1.3481828839390387E-2</v>
      </c>
      <c r="F2085" s="31">
        <v>26.924712022489299</v>
      </c>
      <c r="G2085" s="31">
        <v>1.9217647447839501</v>
      </c>
      <c r="H2085" s="31">
        <v>0.165369509753577</v>
      </c>
      <c r="I2085" s="31">
        <v>2.5280244199375201</v>
      </c>
      <c r="J2085" s="31">
        <v>6.5414522284426306</v>
      </c>
      <c r="K2085" s="31">
        <v>31099.568591386898</v>
      </c>
      <c r="L2085" s="31">
        <v>7801.4842901830507</v>
      </c>
    </row>
    <row r="2086" spans="1:12" ht="14.25">
      <c r="A2086" s="33">
        <v>37868</v>
      </c>
      <c r="B2086" s="37">
        <v>1447.425</v>
      </c>
      <c r="C2086" s="31">
        <v>28.4753742494653</v>
      </c>
      <c r="D2086" s="31">
        <v>2.6586873703557399</v>
      </c>
      <c r="E2086" s="31">
        <f t="shared" si="5"/>
        <v>1.2895662368112544E-2</v>
      </c>
      <c r="F2086" s="31">
        <v>26.918514694577802</v>
      </c>
      <c r="G2086" s="31">
        <v>1.9215404658003301</v>
      </c>
      <c r="H2086" s="31">
        <v>0.165369509753577</v>
      </c>
      <c r="I2086" s="31">
        <v>2.5280244199375201</v>
      </c>
      <c r="J2086" s="31">
        <v>6.5414522284426306</v>
      </c>
      <c r="K2086" s="31">
        <v>31092.3702371623</v>
      </c>
      <c r="L2086" s="31">
        <v>7791.9094290328703</v>
      </c>
    </row>
    <row r="2087" spans="1:12" ht="14.25">
      <c r="A2087" s="33">
        <v>37869</v>
      </c>
      <c r="B2087" s="37">
        <v>1431.5329999999999</v>
      </c>
      <c r="C2087" s="31">
        <v>28.152808139069901</v>
      </c>
      <c r="D2087" s="31">
        <v>2.6291264216671002</v>
      </c>
      <c r="E2087" s="31">
        <f t="shared" si="5"/>
        <v>6.4478311840562722E-3</v>
      </c>
      <c r="F2087" s="31">
        <v>26.604711964338001</v>
      </c>
      <c r="G2087" s="31">
        <v>1.9001395588546</v>
      </c>
      <c r="H2087" s="31">
        <v>0.16536518432344199</v>
      </c>
      <c r="I2087" s="31">
        <v>2.5272425176495599</v>
      </c>
      <c r="J2087" s="31">
        <v>6.5433049328894102</v>
      </c>
      <c r="K2087" s="31">
        <v>30752.699988082797</v>
      </c>
      <c r="L2087" s="31">
        <v>7716.5109809174601</v>
      </c>
    </row>
    <row r="2088" spans="1:12" ht="14.25">
      <c r="A2088" s="33">
        <v>37872</v>
      </c>
      <c r="B2088" s="37">
        <v>1425.7270000000001</v>
      </c>
      <c r="C2088" s="31">
        <v>28.029190690972801</v>
      </c>
      <c r="D2088" s="31">
        <v>2.61824966044709</v>
      </c>
      <c r="E2088" s="31">
        <f t="shared" si="5"/>
        <v>5.275498241500586E-3</v>
      </c>
      <c r="F2088" s="31">
        <v>26.477045390311201</v>
      </c>
      <c r="G2088" s="31">
        <v>1.8923286619320201</v>
      </c>
      <c r="H2088" s="31">
        <v>0.165365184319479</v>
      </c>
      <c r="I2088" s="31">
        <v>2.5272425175889999</v>
      </c>
      <c r="J2088" s="31">
        <v>6.5433049328894102</v>
      </c>
      <c r="K2088" s="31">
        <v>30625.756381400497</v>
      </c>
      <c r="L2088" s="31">
        <v>7687.61380888035</v>
      </c>
    </row>
    <row r="2089" spans="1:12" ht="14.25">
      <c r="A2089" s="33">
        <v>37873</v>
      </c>
      <c r="B2089" s="37">
        <v>1420.0740000000001</v>
      </c>
      <c r="C2089" s="31">
        <v>27.912567395885599</v>
      </c>
      <c r="D2089" s="31">
        <v>2.6073811770464501</v>
      </c>
      <c r="E2089" s="31">
        <f t="shared" si="5"/>
        <v>3.5169988276670576E-3</v>
      </c>
      <c r="F2089" s="31">
        <v>26.3517991955502</v>
      </c>
      <c r="G2089" s="31">
        <v>1.8846093231519701</v>
      </c>
      <c r="H2089" s="31">
        <v>0.16535000300788899</v>
      </c>
      <c r="I2089" s="31">
        <v>2.5271351697643198</v>
      </c>
      <c r="J2089" s="31">
        <v>6.5429821477776002</v>
      </c>
      <c r="K2089" s="31">
        <v>30499.809298395499</v>
      </c>
      <c r="L2089" s="31">
        <v>7663.4906204719991</v>
      </c>
    </row>
    <row r="2090" spans="1:12" ht="14.25">
      <c r="A2090" s="33">
        <v>37874</v>
      </c>
      <c r="B2090" s="37">
        <v>1423.1769999999999</v>
      </c>
      <c r="C2090" s="31">
        <v>27.989583439246399</v>
      </c>
      <c r="D2090" s="31">
        <v>2.61312954755781</v>
      </c>
      <c r="E2090" s="31">
        <f t="shared" si="5"/>
        <v>4.6893317702227429E-3</v>
      </c>
      <c r="F2090" s="31">
        <v>26.409317815814401</v>
      </c>
      <c r="G2090" s="31">
        <v>1.88869467210574</v>
      </c>
      <c r="H2090" s="31">
        <v>0.16535000300788899</v>
      </c>
      <c r="I2090" s="31">
        <v>2.5271351697643198</v>
      </c>
      <c r="J2090" s="31">
        <v>6.5429821477776002</v>
      </c>
      <c r="K2090" s="31">
        <v>30566.494295957298</v>
      </c>
      <c r="L2090" s="31">
        <v>7683.2038670269303</v>
      </c>
    </row>
    <row r="2091" spans="1:12" ht="14.25">
      <c r="A2091" s="33">
        <v>37875</v>
      </c>
      <c r="B2091" s="37">
        <v>1423.96</v>
      </c>
      <c r="C2091" s="31">
        <v>28.008168722956299</v>
      </c>
      <c r="D2091" s="31">
        <v>2.6146543517254601</v>
      </c>
      <c r="E2091" s="31">
        <f t="shared" ref="E2091:E2154" si="6">COUNTIF(C386:C2091,"&lt;"&amp;C2091)/COUNTA(C386:C2091)</f>
        <v>5.8616647127784291E-3</v>
      </c>
      <c r="F2091" s="31">
        <v>26.4243941129333</v>
      </c>
      <c r="G2091" s="31">
        <v>1.8896582255957</v>
      </c>
      <c r="H2091" s="31">
        <v>0.16535000300788899</v>
      </c>
      <c r="I2091" s="31">
        <v>2.5271351697643198</v>
      </c>
      <c r="J2091" s="31">
        <v>6.5429821477776002</v>
      </c>
      <c r="K2091" s="31">
        <v>30584.5186755469</v>
      </c>
      <c r="L2091" s="31">
        <v>7678.8713942719605</v>
      </c>
    </row>
    <row r="2092" spans="1:12" ht="14.25">
      <c r="A2092" s="33">
        <v>37876</v>
      </c>
      <c r="B2092" s="37">
        <v>1409.162</v>
      </c>
      <c r="C2092" s="31">
        <v>27.722352057232399</v>
      </c>
      <c r="D2092" s="31">
        <v>2.59582493643375</v>
      </c>
      <c r="E2092" s="31">
        <f t="shared" si="6"/>
        <v>2.9308323563892145E-3</v>
      </c>
      <c r="F2092" s="31">
        <v>25.527650644001</v>
      </c>
      <c r="G2092" s="31">
        <v>1.87743382735947</v>
      </c>
      <c r="H2092" s="31">
        <v>0.16572269415358701</v>
      </c>
      <c r="I2092" s="31">
        <v>2.51579960651764</v>
      </c>
      <c r="J2092" s="31">
        <v>6.5872772109611804</v>
      </c>
      <c r="K2092" s="31">
        <v>30457.365670931002</v>
      </c>
      <c r="L2092" s="31">
        <v>7653.0842173580295</v>
      </c>
    </row>
    <row r="2093" spans="1:12" ht="14.25">
      <c r="A2093" s="33">
        <v>37879</v>
      </c>
      <c r="B2093" s="37">
        <v>1397.54</v>
      </c>
      <c r="C2093" s="31">
        <v>27.520362549396701</v>
      </c>
      <c r="D2093" s="31">
        <v>2.5753329769198698</v>
      </c>
      <c r="E2093" s="31">
        <f t="shared" si="6"/>
        <v>1.7584994138335288E-3</v>
      </c>
      <c r="F2093" s="31">
        <v>25.339013742769701</v>
      </c>
      <c r="G2093" s="31">
        <v>1.86190082329752</v>
      </c>
      <c r="H2093" s="31">
        <v>0.165616173881905</v>
      </c>
      <c r="I2093" s="31">
        <v>2.51333778754951</v>
      </c>
      <c r="J2093" s="31">
        <v>6.5894912614742394</v>
      </c>
      <c r="K2093" s="31">
        <v>30230.305439841301</v>
      </c>
      <c r="L2093" s="31">
        <v>7589.7763200280797</v>
      </c>
    </row>
    <row r="2094" spans="1:12" ht="14.25">
      <c r="A2094" s="33">
        <v>37880</v>
      </c>
      <c r="B2094" s="37">
        <v>1406.104</v>
      </c>
      <c r="C2094" s="31">
        <v>27.687586497726102</v>
      </c>
      <c r="D2094" s="31">
        <v>2.5915758842438401</v>
      </c>
      <c r="E2094" s="31">
        <f t="shared" si="6"/>
        <v>2.9308323563892145E-3</v>
      </c>
      <c r="F2094" s="31">
        <v>25.474756482700201</v>
      </c>
      <c r="G2094" s="31">
        <v>1.87362104587226</v>
      </c>
      <c r="H2094" s="31">
        <v>0.165616173881905</v>
      </c>
      <c r="I2094" s="31">
        <v>2.51333778754951</v>
      </c>
      <c r="J2094" s="31">
        <v>6.5894912614742394</v>
      </c>
      <c r="K2094" s="31">
        <v>30420.9363834539</v>
      </c>
      <c r="L2094" s="31">
        <v>7642.71373963308</v>
      </c>
    </row>
    <row r="2095" spans="1:12" ht="14.25">
      <c r="A2095" s="33">
        <v>37881</v>
      </c>
      <c r="B2095" s="37">
        <v>1389.8219999999999</v>
      </c>
      <c r="C2095" s="31">
        <v>27.365989576422301</v>
      </c>
      <c r="D2095" s="31">
        <v>2.5617819435889699</v>
      </c>
      <c r="E2095" s="31">
        <f t="shared" si="6"/>
        <v>5.8616647127784287E-4</v>
      </c>
      <c r="F2095" s="31">
        <v>25.1901300770696</v>
      </c>
      <c r="G2095" s="31">
        <v>1.85170606863388</v>
      </c>
      <c r="H2095" s="31">
        <v>0.165616173881905</v>
      </c>
      <c r="I2095" s="31">
        <v>2.51333778754951</v>
      </c>
      <c r="J2095" s="31">
        <v>6.5894912614742394</v>
      </c>
      <c r="K2095" s="31">
        <v>30071.862862153503</v>
      </c>
      <c r="L2095" s="31">
        <v>7555.5555165178403</v>
      </c>
    </row>
    <row r="2096" spans="1:12" ht="14.25">
      <c r="A2096" s="33">
        <v>37882</v>
      </c>
      <c r="B2096" s="37">
        <v>1390.4849999999999</v>
      </c>
      <c r="C2096" s="31">
        <v>27.3771903120677</v>
      </c>
      <c r="D2096" s="31">
        <v>2.5635649353225198</v>
      </c>
      <c r="E2096" s="31">
        <f t="shared" si="6"/>
        <v>1.1723329425556857E-3</v>
      </c>
      <c r="F2096" s="31">
        <v>25.185314717866099</v>
      </c>
      <c r="G2096" s="31">
        <v>1.8528616366022801</v>
      </c>
      <c r="H2096" s="31">
        <v>0.16562241854734799</v>
      </c>
      <c r="I2096" s="31">
        <v>2.51289842709037</v>
      </c>
      <c r="J2096" s="31">
        <v>6.5908918865104402</v>
      </c>
      <c r="K2096" s="31">
        <v>30096.745154621</v>
      </c>
      <c r="L2096" s="31">
        <v>7563.99989438796</v>
      </c>
    </row>
    <row r="2097" spans="1:12" ht="14.25">
      <c r="A2097" s="33">
        <v>37883</v>
      </c>
      <c r="B2097" s="37">
        <v>1391.37</v>
      </c>
      <c r="C2097" s="31">
        <v>27.388206600791101</v>
      </c>
      <c r="D2097" s="31">
        <v>2.5652458384099401</v>
      </c>
      <c r="E2097" s="31">
        <f t="shared" si="6"/>
        <v>1.7584994138335288E-3</v>
      </c>
      <c r="F2097" s="31">
        <v>25.184671274675299</v>
      </c>
      <c r="G2097" s="31">
        <v>1.85400761854837</v>
      </c>
      <c r="H2097" s="31">
        <v>0.16562241854734799</v>
      </c>
      <c r="I2097" s="31">
        <v>2.51289842709037</v>
      </c>
      <c r="J2097" s="31">
        <v>6.5908918865104402</v>
      </c>
      <c r="K2097" s="31">
        <v>30116.459343120601</v>
      </c>
      <c r="L2097" s="31">
        <v>7572.8424147579899</v>
      </c>
    </row>
    <row r="2098" spans="1:12" ht="14.25">
      <c r="A2098" s="33">
        <v>37886</v>
      </c>
      <c r="B2098" s="37">
        <v>1381.443</v>
      </c>
      <c r="C2098" s="31">
        <v>27.175444364436601</v>
      </c>
      <c r="D2098" s="31">
        <v>2.5466062162916998</v>
      </c>
      <c r="E2098" s="31">
        <f t="shared" si="6"/>
        <v>0</v>
      </c>
      <c r="F2098" s="31">
        <v>24.971214919571999</v>
      </c>
      <c r="G2098" s="31">
        <v>1.8401646271533401</v>
      </c>
      <c r="H2098" s="31">
        <v>0.16562241854734799</v>
      </c>
      <c r="I2098" s="31">
        <v>2.51289842709037</v>
      </c>
      <c r="J2098" s="31">
        <v>6.5908918865104402</v>
      </c>
      <c r="K2098" s="31">
        <v>29898.914329864303</v>
      </c>
      <c r="L2098" s="31">
        <v>7537.3256898990794</v>
      </c>
    </row>
    <row r="2099" spans="1:12" ht="14.25">
      <c r="A2099" s="33">
        <v>37887</v>
      </c>
      <c r="B2099" s="37">
        <v>1390.174</v>
      </c>
      <c r="C2099" s="31">
        <v>27.357387914195201</v>
      </c>
      <c r="D2099" s="31">
        <v>2.5641923596490801</v>
      </c>
      <c r="E2099" s="31">
        <f t="shared" si="6"/>
        <v>1.1723329425556857E-3</v>
      </c>
      <c r="F2099" s="31">
        <v>25.153065375698901</v>
      </c>
      <c r="G2099" s="31">
        <v>1.8521764963260501</v>
      </c>
      <c r="H2099" s="31">
        <v>0.16693166795477299</v>
      </c>
      <c r="I2099" s="31">
        <v>2.51444910662374</v>
      </c>
      <c r="J2099" s="31">
        <v>6.63889627016232</v>
      </c>
      <c r="K2099" s="31">
        <v>30093.969987173597</v>
      </c>
      <c r="L2099" s="31">
        <v>7591.00163731061</v>
      </c>
    </row>
    <row r="2100" spans="1:12" ht="14.25">
      <c r="A2100" s="33">
        <v>37888</v>
      </c>
      <c r="B2100" s="37">
        <v>1394.229</v>
      </c>
      <c r="C2100" s="31">
        <v>27.440822354509798</v>
      </c>
      <c r="D2100" s="31">
        <v>2.57231938064279</v>
      </c>
      <c r="E2100" s="31">
        <f t="shared" si="6"/>
        <v>4.1031652989449007E-3</v>
      </c>
      <c r="F2100" s="31">
        <v>25.2793857245677</v>
      </c>
      <c r="G2100" s="31">
        <v>1.8578681370142101</v>
      </c>
      <c r="H2100" s="31">
        <v>0.166963082097073</v>
      </c>
      <c r="I2100" s="31">
        <v>2.5142282088107302</v>
      </c>
      <c r="J2100" s="31">
        <v>6.6407290122661307</v>
      </c>
      <c r="K2100" s="31">
        <v>30191.449083724601</v>
      </c>
      <c r="L2100" s="31">
        <v>7620.1306597449002</v>
      </c>
    </row>
    <row r="2101" spans="1:12" ht="14.25">
      <c r="A2101" s="33">
        <v>37889</v>
      </c>
      <c r="B2101" s="37">
        <v>1376.2909999999999</v>
      </c>
      <c r="C2101" s="31">
        <v>27.099061866346801</v>
      </c>
      <c r="D2101" s="31">
        <v>2.5392580425890898</v>
      </c>
      <c r="E2101" s="31">
        <f t="shared" si="6"/>
        <v>0</v>
      </c>
      <c r="F2101" s="31">
        <v>24.9848091107024</v>
      </c>
      <c r="G2101" s="31">
        <v>1.83395209400501</v>
      </c>
      <c r="H2101" s="31">
        <v>0.166963082097073</v>
      </c>
      <c r="I2101" s="31">
        <v>2.5142282088107302</v>
      </c>
      <c r="J2101" s="31">
        <v>6.6407290122661307</v>
      </c>
      <c r="K2101" s="31">
        <v>29803.678247008902</v>
      </c>
      <c r="L2101" s="31">
        <v>7519.31026789308</v>
      </c>
    </row>
    <row r="2102" spans="1:12" ht="14.25">
      <c r="A2102" s="33">
        <v>37890</v>
      </c>
      <c r="B2102" s="37">
        <v>1370.8430000000001</v>
      </c>
      <c r="C2102" s="31">
        <v>27.0055216292422</v>
      </c>
      <c r="D2102" s="31">
        <v>2.5297285230165798</v>
      </c>
      <c r="E2102" s="31">
        <f t="shared" si="6"/>
        <v>0</v>
      </c>
      <c r="F2102" s="31">
        <v>24.891121634372599</v>
      </c>
      <c r="G2102" s="31">
        <v>1.8269642778149</v>
      </c>
      <c r="H2102" s="31">
        <v>0.166963082097073</v>
      </c>
      <c r="I2102" s="31">
        <v>2.5142282088107302</v>
      </c>
      <c r="J2102" s="31">
        <v>6.6407290122661307</v>
      </c>
      <c r="K2102" s="31">
        <v>29691.9710335081</v>
      </c>
      <c r="L2102" s="31">
        <v>7481.0438973502405</v>
      </c>
    </row>
    <row r="2103" spans="1:12" ht="14.25">
      <c r="A2103" s="33">
        <v>37893</v>
      </c>
      <c r="B2103" s="37">
        <v>1355.335</v>
      </c>
      <c r="C2103" s="31">
        <v>26.724312161101</v>
      </c>
      <c r="D2103" s="31">
        <v>2.5024229837120302</v>
      </c>
      <c r="E2103" s="31">
        <f t="shared" si="6"/>
        <v>0</v>
      </c>
      <c r="F2103" s="31">
        <v>24.654022849254599</v>
      </c>
      <c r="G2103" s="31">
        <v>1.80718593628646</v>
      </c>
      <c r="H2103" s="31">
        <v>0.166956388770229</v>
      </c>
      <c r="I2103" s="31">
        <v>2.5141274167616698</v>
      </c>
      <c r="J2103" s="31">
        <v>6.6407290122661307</v>
      </c>
      <c r="K2103" s="31">
        <v>29370.256893742298</v>
      </c>
      <c r="L2103" s="31">
        <v>7390.368152331851</v>
      </c>
    </row>
    <row r="2104" spans="1:12" ht="14.25">
      <c r="A2104" s="33">
        <v>37894</v>
      </c>
      <c r="B2104" s="37">
        <v>1367.1610000000001</v>
      </c>
      <c r="C2104" s="31">
        <v>26.9751743339305</v>
      </c>
      <c r="D2104" s="31">
        <v>2.4408059775229001</v>
      </c>
      <c r="E2104" s="31">
        <f t="shared" si="6"/>
        <v>5.8616647127784287E-4</v>
      </c>
      <c r="F2104" s="31">
        <v>24.912015496581699</v>
      </c>
      <c r="G2104" s="31">
        <v>1.8232247554438099</v>
      </c>
      <c r="H2104" s="31">
        <v>0.166979894132088</v>
      </c>
      <c r="I2104" s="31">
        <v>2.6005568355480002</v>
      </c>
      <c r="J2104" s="31">
        <v>6.4209284661491006</v>
      </c>
      <c r="K2104" s="31">
        <v>29642.538827850698</v>
      </c>
      <c r="L2104" s="31">
        <v>7451.8334864265798</v>
      </c>
    </row>
    <row r="2105" spans="1:12" ht="14.25">
      <c r="A2105" s="33">
        <v>37902</v>
      </c>
      <c r="B2105" s="37">
        <v>1371.6849999999999</v>
      </c>
      <c r="C2105" s="31">
        <v>27.079151974934899</v>
      </c>
      <c r="D2105" s="31">
        <v>2.44987120846507</v>
      </c>
      <c r="E2105" s="31">
        <f t="shared" si="6"/>
        <v>1.7584994138335288E-3</v>
      </c>
      <c r="F2105" s="31">
        <v>25.017855343482701</v>
      </c>
      <c r="G2105" s="31">
        <v>1.82960565173602</v>
      </c>
      <c r="H2105" s="31">
        <v>0.166979894132088</v>
      </c>
      <c r="I2105" s="31">
        <v>2.6005568355480002</v>
      </c>
      <c r="J2105" s="31">
        <v>6.4209284661491006</v>
      </c>
      <c r="K2105" s="31">
        <v>29752.576054474601</v>
      </c>
      <c r="L2105" s="31">
        <v>7470.7075971580507</v>
      </c>
    </row>
    <row r="2106" spans="1:12" ht="14.25">
      <c r="A2106" s="33">
        <v>37903</v>
      </c>
      <c r="B2106" s="37">
        <v>1369.174</v>
      </c>
      <c r="C2106" s="31">
        <v>27.033006579121199</v>
      </c>
      <c r="D2106" s="31">
        <v>2.44575008845068</v>
      </c>
      <c r="E2106" s="31">
        <f t="shared" si="6"/>
        <v>1.7584994138335288E-3</v>
      </c>
      <c r="F2106" s="31">
        <v>24.977124523574901</v>
      </c>
      <c r="G2106" s="31">
        <v>1.8266772699917</v>
      </c>
      <c r="H2106" s="31">
        <v>0.16698162628969501</v>
      </c>
      <c r="I2106" s="31">
        <v>2.60068778325887</v>
      </c>
      <c r="J2106" s="31">
        <v>6.4206717686216805</v>
      </c>
      <c r="K2106" s="31">
        <v>29709.258209377502</v>
      </c>
      <c r="L2106" s="31">
        <v>7467.2650036554296</v>
      </c>
    </row>
    <row r="2107" spans="1:12" ht="14.25">
      <c r="A2107" s="33">
        <v>37904</v>
      </c>
      <c r="B2107" s="37">
        <v>1404.008</v>
      </c>
      <c r="C2107" s="31">
        <v>27.767913253622702</v>
      </c>
      <c r="D2107" s="31">
        <v>2.51160710463598</v>
      </c>
      <c r="E2107" s="31">
        <f t="shared" si="6"/>
        <v>1.1723329425556858E-2</v>
      </c>
      <c r="F2107" s="31">
        <v>25.659806755508399</v>
      </c>
      <c r="G2107" s="31">
        <v>1.87603966296061</v>
      </c>
      <c r="H2107" s="31">
        <v>0.16699343670774999</v>
      </c>
      <c r="I2107" s="31">
        <v>2.6007451524978999</v>
      </c>
      <c r="J2107" s="31">
        <v>6.4209842531999</v>
      </c>
      <c r="K2107" s="31">
        <v>30512.811286262797</v>
      </c>
      <c r="L2107" s="31">
        <v>7654.3028110055893</v>
      </c>
    </row>
    <row r="2108" spans="1:12" ht="14.25">
      <c r="A2108" s="33">
        <v>37907</v>
      </c>
      <c r="B2108" s="37">
        <v>1399.6579999999999</v>
      </c>
      <c r="C2108" s="31">
        <v>27.6885245548565</v>
      </c>
      <c r="D2108" s="31">
        <v>2.5034926767865402</v>
      </c>
      <c r="E2108" s="31">
        <f t="shared" si="6"/>
        <v>1.0550996483001172E-2</v>
      </c>
      <c r="F2108" s="31">
        <v>25.576229511283199</v>
      </c>
      <c r="G2108" s="31">
        <v>1.86986234481035</v>
      </c>
      <c r="H2108" s="31">
        <v>0.16732617443308401</v>
      </c>
      <c r="I2108" s="31">
        <v>2.60074514386586</v>
      </c>
      <c r="J2108" s="31">
        <v>6.4337782126688294</v>
      </c>
      <c r="K2108" s="31">
        <v>30415.097756856001</v>
      </c>
      <c r="L2108" s="31">
        <v>7625.2540533852407</v>
      </c>
    </row>
    <row r="2109" spans="1:12" ht="14.25">
      <c r="A2109" s="33">
        <v>37908</v>
      </c>
      <c r="B2109" s="37">
        <v>1388.172</v>
      </c>
      <c r="C2109" s="31">
        <v>27.4477160584829</v>
      </c>
      <c r="D2109" s="31">
        <v>2.4836720843997302</v>
      </c>
      <c r="E2109" s="31">
        <f t="shared" si="6"/>
        <v>8.2063305978898014E-3</v>
      </c>
      <c r="F2109" s="31">
        <v>25.3534681844557</v>
      </c>
      <c r="G2109" s="31">
        <v>1.8531645296128401</v>
      </c>
      <c r="H2109" s="31">
        <v>0.16749005731661101</v>
      </c>
      <c r="I2109" s="31">
        <v>2.60074514386586</v>
      </c>
      <c r="J2109" s="31">
        <v>6.440079594559819</v>
      </c>
      <c r="K2109" s="31">
        <v>30174.825936764901</v>
      </c>
      <c r="L2109" s="31">
        <v>7571.64469065512</v>
      </c>
    </row>
    <row r="2110" spans="1:12" ht="14.25">
      <c r="A2110" s="33">
        <v>37909</v>
      </c>
      <c r="B2110" s="37">
        <v>1383.098</v>
      </c>
      <c r="C2110" s="31">
        <v>27.3355747836295</v>
      </c>
      <c r="D2110" s="31">
        <v>2.4743070770411602</v>
      </c>
      <c r="E2110" s="31">
        <f t="shared" si="6"/>
        <v>4.6893317702227429E-3</v>
      </c>
      <c r="F2110" s="31">
        <v>25.2506769789183</v>
      </c>
      <c r="G2110" s="31">
        <v>1.84584301436076</v>
      </c>
      <c r="H2110" s="31">
        <v>0.16752001425608501</v>
      </c>
      <c r="I2110" s="31">
        <v>2.6006049298665199</v>
      </c>
      <c r="J2110" s="31">
        <v>6.4415787393236599</v>
      </c>
      <c r="K2110" s="31">
        <v>30061.417186603598</v>
      </c>
      <c r="L2110" s="31">
        <v>7538.4189649403506</v>
      </c>
    </row>
    <row r="2111" spans="1:12" ht="14.25">
      <c r="A2111" s="33">
        <v>37910</v>
      </c>
      <c r="B2111" s="37">
        <v>1365.5050000000001</v>
      </c>
      <c r="C2111" s="31">
        <v>26.965966918140499</v>
      </c>
      <c r="D2111" s="31">
        <v>2.4434785182610801</v>
      </c>
      <c r="E2111" s="31">
        <f t="shared" si="6"/>
        <v>5.8616647127784287E-4</v>
      </c>
      <c r="F2111" s="31">
        <v>24.9622063231364</v>
      </c>
      <c r="G2111" s="31">
        <v>1.8213710969136401</v>
      </c>
      <c r="H2111" s="31">
        <v>0.16796591688936699</v>
      </c>
      <c r="I2111" s="31">
        <v>2.6003865396428498</v>
      </c>
      <c r="J2111" s="31">
        <v>6.4592672792574994</v>
      </c>
      <c r="K2111" s="31">
        <v>29689.832534181802</v>
      </c>
      <c r="L2111" s="31">
        <v>7448.4649915904702</v>
      </c>
    </row>
    <row r="2112" spans="1:12" ht="14.25">
      <c r="A2112" s="33">
        <v>37911</v>
      </c>
      <c r="B2112" s="37">
        <v>1370.5820000000001</v>
      </c>
      <c r="C2112" s="31">
        <v>27.065793010078899</v>
      </c>
      <c r="D2112" s="31">
        <v>2.4527112266558699</v>
      </c>
      <c r="E2112" s="31">
        <f t="shared" si="6"/>
        <v>2.9308323563892145E-3</v>
      </c>
      <c r="F2112" s="31">
        <v>25.069656639113902</v>
      </c>
      <c r="G2112" s="31">
        <v>1.82829993797977</v>
      </c>
      <c r="H2112" s="31">
        <v>0.16801351827717201</v>
      </c>
      <c r="I2112" s="31">
        <v>2.6003865396428498</v>
      </c>
      <c r="J2112" s="31">
        <v>6.4610978297190993</v>
      </c>
      <c r="K2112" s="31">
        <v>29801.450889835698</v>
      </c>
      <c r="L2112" s="31">
        <v>7466.8904318515097</v>
      </c>
    </row>
    <row r="2113" spans="1:12" ht="14.25">
      <c r="A2113" s="33">
        <v>37914</v>
      </c>
      <c r="B2113" s="37">
        <v>1359.498</v>
      </c>
      <c r="C2113" s="31">
        <v>26.848575291990699</v>
      </c>
      <c r="D2113" s="31">
        <v>2.4338884519325301</v>
      </c>
      <c r="E2113" s="31">
        <f t="shared" si="6"/>
        <v>5.8616647127784287E-4</v>
      </c>
      <c r="F2113" s="31">
        <v>24.917382560047699</v>
      </c>
      <c r="G2113" s="31">
        <v>1.8128832458624</v>
      </c>
      <c r="H2113" s="31">
        <v>0.168193985778604</v>
      </c>
      <c r="I2113" s="31">
        <v>2.6001174569886198</v>
      </c>
      <c r="J2113" s="31">
        <v>6.4687072242267396</v>
      </c>
      <c r="K2113" s="31">
        <v>29572.666196362701</v>
      </c>
      <c r="L2113" s="31">
        <v>7399.6270423845399</v>
      </c>
    </row>
    <row r="2114" spans="1:12" ht="14.25">
      <c r="A2114" s="33">
        <v>37915</v>
      </c>
      <c r="B2114" s="37">
        <v>1364.3009999999999</v>
      </c>
      <c r="C2114" s="31">
        <v>26.793454702605001</v>
      </c>
      <c r="D2114" s="31">
        <v>2.44374487656339</v>
      </c>
      <c r="E2114" s="31">
        <f t="shared" si="6"/>
        <v>5.8616647127784287E-4</v>
      </c>
      <c r="F2114" s="31">
        <v>25.0278615951907</v>
      </c>
      <c r="G2114" s="31">
        <v>1.8153982967125399</v>
      </c>
      <c r="H2114" s="31">
        <v>0.16930581214799201</v>
      </c>
      <c r="I2114" s="31">
        <v>2.5956042668559198</v>
      </c>
      <c r="J2114" s="31">
        <v>6.5227898686217394</v>
      </c>
      <c r="K2114" s="31">
        <v>29699.167920909</v>
      </c>
      <c r="L2114" s="31">
        <v>7417.5378411971105</v>
      </c>
    </row>
    <row r="2115" spans="1:12" ht="14.25">
      <c r="A2115" s="33">
        <v>37916</v>
      </c>
      <c r="B2115" s="37">
        <v>1398.01</v>
      </c>
      <c r="C2115" s="31">
        <v>27.2219041034367</v>
      </c>
      <c r="D2115" s="31">
        <v>2.5040180790520701</v>
      </c>
      <c r="E2115" s="31">
        <f t="shared" si="6"/>
        <v>6.4478311840562722E-3</v>
      </c>
      <c r="F2115" s="31">
        <v>25.677947020486702</v>
      </c>
      <c r="G2115" s="31">
        <v>1.8542892769941299</v>
      </c>
      <c r="H2115" s="31">
        <v>0.17133179426908701</v>
      </c>
      <c r="I2115" s="31">
        <v>2.5951654567921101</v>
      </c>
      <c r="J2115" s="31">
        <v>6.601960342092041</v>
      </c>
      <c r="K2115" s="31">
        <v>30429.717849488999</v>
      </c>
      <c r="L2115" s="31">
        <v>7587.0686225992104</v>
      </c>
    </row>
    <row r="2116" spans="1:12" ht="14.25">
      <c r="A2116" s="33">
        <v>37917</v>
      </c>
      <c r="B2116" s="37">
        <v>1386.653</v>
      </c>
      <c r="C2116" s="31">
        <v>26.918564994597499</v>
      </c>
      <c r="D2116" s="31">
        <v>2.48340361178647</v>
      </c>
      <c r="E2116" s="31">
        <f t="shared" si="6"/>
        <v>1.7584994138335288E-3</v>
      </c>
      <c r="F2116" s="31">
        <v>25.457318968544701</v>
      </c>
      <c r="G2116" s="31">
        <v>1.8341674906533301</v>
      </c>
      <c r="H2116" s="31">
        <v>0.172124238471518</v>
      </c>
      <c r="I2116" s="31">
        <v>2.5948626332688902</v>
      </c>
      <c r="J2116" s="31">
        <v>6.6332697640600307</v>
      </c>
      <c r="K2116" s="31">
        <v>30178.873372904902</v>
      </c>
      <c r="L2116" s="31">
        <v>7519.5120717445607</v>
      </c>
    </row>
    <row r="2117" spans="1:12" ht="14.25">
      <c r="A2117" s="33">
        <v>37918</v>
      </c>
      <c r="B2117" s="37">
        <v>1381.83</v>
      </c>
      <c r="C2117" s="31">
        <v>26.835618205619099</v>
      </c>
      <c r="D2117" s="31">
        <v>2.47523497323095</v>
      </c>
      <c r="E2117" s="31">
        <f t="shared" si="6"/>
        <v>1.1723329425556857E-3</v>
      </c>
      <c r="F2117" s="31">
        <v>25.4327022933942</v>
      </c>
      <c r="G2117" s="31">
        <v>1.8230046560281901</v>
      </c>
      <c r="H2117" s="31">
        <v>0.17183725789857299</v>
      </c>
      <c r="I2117" s="31">
        <v>2.5948626332688902</v>
      </c>
      <c r="J2117" s="31">
        <v>6.6222101970037599</v>
      </c>
      <c r="K2117" s="31">
        <v>30077.1564767298</v>
      </c>
      <c r="L2117" s="31">
        <v>7483.3710908066505</v>
      </c>
    </row>
    <row r="2118" spans="1:12" ht="14.25">
      <c r="A2118" s="33">
        <v>37921</v>
      </c>
      <c r="B2118" s="37">
        <v>1369.463</v>
      </c>
      <c r="C2118" s="31">
        <v>26.343813906292301</v>
      </c>
      <c r="D2118" s="31">
        <v>2.4542272300136498</v>
      </c>
      <c r="E2118" s="31">
        <f t="shared" si="6"/>
        <v>0</v>
      </c>
      <c r="F2118" s="31">
        <v>25.253833111134899</v>
      </c>
      <c r="G2118" s="31">
        <v>1.7858943370979801</v>
      </c>
      <c r="H2118" s="31">
        <v>0.173528805046262</v>
      </c>
      <c r="I2118" s="31">
        <v>2.5948626332688902</v>
      </c>
      <c r="J2118" s="31">
        <v>6.6873985089398698</v>
      </c>
      <c r="K2118" s="31">
        <v>29820.9608202083</v>
      </c>
      <c r="L2118" s="31">
        <v>7405.0313798175503</v>
      </c>
    </row>
    <row r="2119" spans="1:12" ht="14.25">
      <c r="A2119" s="33">
        <v>37922</v>
      </c>
      <c r="B2119" s="37">
        <v>1369.325</v>
      </c>
      <c r="C2119" s="31">
        <v>26.379808922931399</v>
      </c>
      <c r="D2119" s="31">
        <v>2.4542235236117902</v>
      </c>
      <c r="E2119" s="31">
        <f t="shared" si="6"/>
        <v>5.8616647127784287E-4</v>
      </c>
      <c r="F2119" s="31">
        <v>25.2969699865778</v>
      </c>
      <c r="G2119" s="31">
        <v>1.7810228781015101</v>
      </c>
      <c r="H2119" s="31">
        <v>0.17391897704158599</v>
      </c>
      <c r="I2119" s="31">
        <v>2.5939256544232201</v>
      </c>
      <c r="J2119" s="31">
        <v>6.7048558907236098</v>
      </c>
      <c r="K2119" s="31">
        <v>29819.149425366202</v>
      </c>
      <c r="L2119" s="31">
        <v>7382.9845313165797</v>
      </c>
    </row>
    <row r="2120" spans="1:12" ht="14.25">
      <c r="A2120" s="33">
        <v>37923</v>
      </c>
      <c r="B2120" s="37">
        <v>1361.4870000000001</v>
      </c>
      <c r="C2120" s="31">
        <v>25.906002270198499</v>
      </c>
      <c r="D2120" s="31">
        <v>2.4389297408317701</v>
      </c>
      <c r="E2120" s="31">
        <f t="shared" si="6"/>
        <v>0</v>
      </c>
      <c r="F2120" s="31">
        <v>25.158735981137401</v>
      </c>
      <c r="G2120" s="31">
        <v>1.73945190041614</v>
      </c>
      <c r="H2120" s="31">
        <v>0.17667655199076501</v>
      </c>
      <c r="I2120" s="31">
        <v>2.5949278559413398</v>
      </c>
      <c r="J2120" s="31">
        <v>6.8085342560197395</v>
      </c>
      <c r="K2120" s="31">
        <v>29742.0014591529</v>
      </c>
      <c r="L2120" s="31">
        <v>7300.6649579633204</v>
      </c>
    </row>
    <row r="2121" spans="1:12" ht="14.25">
      <c r="A2121" s="33">
        <v>37924</v>
      </c>
      <c r="B2121" s="37">
        <v>1344.633</v>
      </c>
      <c r="C2121" s="31">
        <v>25.371198205778501</v>
      </c>
      <c r="D2121" s="31">
        <v>2.4090300989057298</v>
      </c>
      <c r="E2121" s="31">
        <f t="shared" si="6"/>
        <v>0</v>
      </c>
      <c r="F2121" s="31">
        <v>24.869438058087599</v>
      </c>
      <c r="G2121" s="31">
        <v>1.71208052678568</v>
      </c>
      <c r="H2121" s="31">
        <v>0.17886492576051</v>
      </c>
      <c r="I2121" s="31">
        <v>2.5949278559413398</v>
      </c>
      <c r="J2121" s="31">
        <v>6.8928669963205902</v>
      </c>
      <c r="K2121" s="31">
        <v>29377.500886957299</v>
      </c>
      <c r="L2121" s="31">
        <v>7237.3842999403505</v>
      </c>
    </row>
    <row r="2122" spans="1:12" ht="14.25">
      <c r="A2122" s="33">
        <v>37925</v>
      </c>
      <c r="B2122" s="37">
        <v>1348.3030000000001</v>
      </c>
      <c r="C2122" s="31">
        <v>25.309331621976099</v>
      </c>
      <c r="D2122" s="31">
        <v>2.4164232897506199</v>
      </c>
      <c r="E2122" s="31">
        <f t="shared" si="6"/>
        <v>0</v>
      </c>
      <c r="F2122" s="31">
        <v>24.454671544028798</v>
      </c>
      <c r="G2122" s="31">
        <v>1.70521878735052</v>
      </c>
      <c r="H2122" s="31">
        <v>0.17980535658861399</v>
      </c>
      <c r="I2122" s="31">
        <v>2.5949278559413398</v>
      </c>
      <c r="J2122" s="31">
        <v>6.9291081128491498</v>
      </c>
      <c r="K2122" s="31">
        <v>29469.540061477099</v>
      </c>
      <c r="L2122" s="31">
        <v>7264.7659219772995</v>
      </c>
    </row>
    <row r="2123" spans="1:12" ht="14.25">
      <c r="A2123" s="33">
        <v>37928</v>
      </c>
      <c r="B2123" s="37">
        <v>1364.0550000000001</v>
      </c>
      <c r="C2123" s="31">
        <v>25.659726422087999</v>
      </c>
      <c r="D2123" s="31">
        <v>2.4487561462805099</v>
      </c>
      <c r="E2123" s="31">
        <f t="shared" si="6"/>
        <v>1.1723329425556857E-3</v>
      </c>
      <c r="F2123" s="31">
        <v>24.828247911119998</v>
      </c>
      <c r="G2123" s="31">
        <v>1.72735484367604</v>
      </c>
      <c r="H2123" s="31">
        <v>0.17980535658861399</v>
      </c>
      <c r="I2123" s="31">
        <v>2.5949278559413398</v>
      </c>
      <c r="J2123" s="31">
        <v>6.9291081128491498</v>
      </c>
      <c r="K2123" s="31">
        <v>29862.573485278303</v>
      </c>
      <c r="L2123" s="31">
        <v>7344.7665160406104</v>
      </c>
    </row>
    <row r="2124" spans="1:12" ht="14.25">
      <c r="A2124" s="33">
        <v>37929</v>
      </c>
      <c r="B2124" s="37">
        <v>1389.5450000000001</v>
      </c>
      <c r="C2124" s="31">
        <v>26.1345624196254</v>
      </c>
      <c r="D2124" s="31">
        <v>2.4928581111081201</v>
      </c>
      <c r="E2124" s="31">
        <f t="shared" si="6"/>
        <v>2.3446658851113715E-3</v>
      </c>
      <c r="F2124" s="31">
        <v>25.2652848023301</v>
      </c>
      <c r="G2124" s="31">
        <v>1.7589148563802599</v>
      </c>
      <c r="H2124" s="31">
        <v>0.17980535658861399</v>
      </c>
      <c r="I2124" s="31">
        <v>2.5949278559413398</v>
      </c>
      <c r="J2124" s="31">
        <v>6.9291081128491498</v>
      </c>
      <c r="K2124" s="31">
        <v>30400.497816814903</v>
      </c>
      <c r="L2124" s="31">
        <v>7455.277162705861</v>
      </c>
    </row>
    <row r="2125" spans="1:12" ht="14.25">
      <c r="A2125" s="33">
        <v>37930</v>
      </c>
      <c r="B2125" s="37">
        <v>1385.11</v>
      </c>
      <c r="C2125" s="31">
        <v>26.098682012234601</v>
      </c>
      <c r="D2125" s="31">
        <v>2.4883098792497198</v>
      </c>
      <c r="E2125" s="31">
        <f t="shared" si="6"/>
        <v>2.3446658851113715E-3</v>
      </c>
      <c r="F2125" s="31">
        <v>25.2904203857161</v>
      </c>
      <c r="G2125" s="31">
        <v>1.7556433571248</v>
      </c>
      <c r="H2125" s="31">
        <v>0.17971485207386401</v>
      </c>
      <c r="I2125" s="31">
        <v>2.5936217063867901</v>
      </c>
      <c r="J2125" s="31">
        <v>6.9291081128491498</v>
      </c>
      <c r="K2125" s="31">
        <v>30345.009948416002</v>
      </c>
      <c r="L2125" s="31">
        <v>7405.7401565511</v>
      </c>
    </row>
    <row r="2126" spans="1:12" ht="14.25">
      <c r="A2126" s="33">
        <v>37931</v>
      </c>
      <c r="B2126" s="37">
        <v>1356.79</v>
      </c>
      <c r="C2126" s="31">
        <v>25.6121275970185</v>
      </c>
      <c r="D2126" s="31">
        <v>2.4398018705957001</v>
      </c>
      <c r="E2126" s="31">
        <f t="shared" si="6"/>
        <v>1.1723329425556857E-3</v>
      </c>
      <c r="F2126" s="31">
        <v>24.852241920185602</v>
      </c>
      <c r="G2126" s="31">
        <v>1.7205452660805201</v>
      </c>
      <c r="H2126" s="31">
        <v>0.17971505717208</v>
      </c>
      <c r="I2126" s="31">
        <v>2.5934069973577998</v>
      </c>
      <c r="J2126" s="31">
        <v>6.9296896844643507</v>
      </c>
      <c r="K2126" s="31">
        <v>29755.648826578199</v>
      </c>
      <c r="L2126" s="31">
        <v>7242.9457818335404</v>
      </c>
    </row>
    <row r="2127" spans="1:12" ht="14.25">
      <c r="A2127" s="33">
        <v>37932</v>
      </c>
      <c r="B2127" s="37">
        <v>1335.2049999999999</v>
      </c>
      <c r="C2127" s="31">
        <v>25.180924993834001</v>
      </c>
      <c r="D2127" s="31">
        <v>2.39999259770337</v>
      </c>
      <c r="E2127" s="31">
        <f t="shared" si="6"/>
        <v>0</v>
      </c>
      <c r="F2127" s="31">
        <v>24.4278607896632</v>
      </c>
      <c r="G2127" s="31">
        <v>1.69249273241406</v>
      </c>
      <c r="H2127" s="31">
        <v>0.17971505717208</v>
      </c>
      <c r="I2127" s="31">
        <v>2.5934069973577998</v>
      </c>
      <c r="J2127" s="31">
        <v>6.9296896844643507</v>
      </c>
      <c r="K2127" s="31">
        <v>29269.904034297597</v>
      </c>
      <c r="L2127" s="31">
        <v>7144.1499683958</v>
      </c>
    </row>
    <row r="2128" spans="1:12" ht="14.25">
      <c r="A2128" s="33">
        <v>37935</v>
      </c>
      <c r="B2128" s="37">
        <v>1340.097</v>
      </c>
      <c r="C2128" s="31">
        <v>25.283498231727702</v>
      </c>
      <c r="D2128" s="31">
        <v>2.4089021555120298</v>
      </c>
      <c r="E2128" s="31">
        <f t="shared" si="6"/>
        <v>5.8616647127784287E-4</v>
      </c>
      <c r="F2128" s="31">
        <v>24.532197002439698</v>
      </c>
      <c r="G2128" s="31">
        <v>1.69792552211063</v>
      </c>
      <c r="H2128" s="31">
        <v>0.17977942555267801</v>
      </c>
      <c r="I2128" s="31">
        <v>2.5932054877494299</v>
      </c>
      <c r="J2128" s="31">
        <v>6.9327103618272909</v>
      </c>
      <c r="K2128" s="31">
        <v>29381.457122859301</v>
      </c>
      <c r="L2128" s="31">
        <v>7143.9245797969606</v>
      </c>
    </row>
    <row r="2129" spans="1:12" ht="14.25">
      <c r="A2129" s="33">
        <v>37936</v>
      </c>
      <c r="B2129" s="37">
        <v>1343.616</v>
      </c>
      <c r="C2129" s="31">
        <v>25.3478732287791</v>
      </c>
      <c r="D2129" s="31">
        <v>2.4155537094435799</v>
      </c>
      <c r="E2129" s="31">
        <f t="shared" si="6"/>
        <v>1.7584994138335288E-3</v>
      </c>
      <c r="F2129" s="31">
        <v>24.638902418348</v>
      </c>
      <c r="G2129" s="31">
        <v>1.70198540684387</v>
      </c>
      <c r="H2129" s="31">
        <v>0.17977942555267801</v>
      </c>
      <c r="I2129" s="31">
        <v>2.5932054877494299</v>
      </c>
      <c r="J2129" s="31">
        <v>6.9327103618272909</v>
      </c>
      <c r="K2129" s="31">
        <v>29462.9438365555</v>
      </c>
      <c r="L2129" s="31">
        <v>7161.2132471960704</v>
      </c>
    </row>
    <row r="2130" spans="1:12" ht="14.25">
      <c r="A2130" s="33">
        <v>37937</v>
      </c>
      <c r="B2130" s="37">
        <v>1317.7919999999999</v>
      </c>
      <c r="C2130" s="31">
        <v>24.869468217225101</v>
      </c>
      <c r="D2130" s="31">
        <v>2.3701913477527898</v>
      </c>
      <c r="E2130" s="31">
        <f t="shared" si="6"/>
        <v>0</v>
      </c>
      <c r="F2130" s="31">
        <v>24.1655864820336</v>
      </c>
      <c r="G2130" s="31">
        <v>1.670005929737</v>
      </c>
      <c r="H2130" s="31">
        <v>0.179751638095491</v>
      </c>
      <c r="I2130" s="31">
        <v>2.59280467110288</v>
      </c>
      <c r="J2130" s="31">
        <v>6.9327103618272909</v>
      </c>
      <c r="K2130" s="31">
        <v>28910.9978252732</v>
      </c>
      <c r="L2130" s="31">
        <v>7038.8349630325001</v>
      </c>
    </row>
    <row r="2131" spans="1:12" ht="14.25">
      <c r="A2131" s="33">
        <v>37938</v>
      </c>
      <c r="B2131" s="37">
        <v>1319.6079999999999</v>
      </c>
      <c r="C2131" s="31">
        <v>24.8755732020172</v>
      </c>
      <c r="D2131" s="31">
        <v>2.3722990351542101</v>
      </c>
      <c r="E2131" s="31">
        <f t="shared" si="6"/>
        <v>5.8616647127784287E-4</v>
      </c>
      <c r="F2131" s="31">
        <v>24.186676581946202</v>
      </c>
      <c r="G2131" s="31">
        <v>1.67154242504521</v>
      </c>
      <c r="H2131" s="31">
        <v>0.179751638095491</v>
      </c>
      <c r="I2131" s="31">
        <v>2.59280467110288</v>
      </c>
      <c r="J2131" s="31">
        <v>6.9327103618272909</v>
      </c>
      <c r="K2131" s="31">
        <v>28937.252431968398</v>
      </c>
      <c r="L2131" s="31">
        <v>7058.5697877713192</v>
      </c>
    </row>
    <row r="2132" spans="1:12" ht="14.25">
      <c r="A2132" s="33">
        <v>37939</v>
      </c>
      <c r="B2132" s="37">
        <v>1331.0509999999999</v>
      </c>
      <c r="C2132" s="31">
        <v>25.0854369220339</v>
      </c>
      <c r="D2132" s="31">
        <v>2.3920778524323199</v>
      </c>
      <c r="E2132" s="31">
        <f t="shared" si="6"/>
        <v>1.1723329425556857E-3</v>
      </c>
      <c r="F2132" s="31">
        <v>24.374983436186401</v>
      </c>
      <c r="G2132" s="31">
        <v>1.6856323721006301</v>
      </c>
      <c r="H2132" s="31">
        <v>0.179751638095491</v>
      </c>
      <c r="I2132" s="31">
        <v>2.59280467110288</v>
      </c>
      <c r="J2132" s="31">
        <v>6.9327103618272909</v>
      </c>
      <c r="K2132" s="31">
        <v>29177.07042557</v>
      </c>
      <c r="L2132" s="31">
        <v>7118.2090606618704</v>
      </c>
    </row>
    <row r="2133" spans="1:12" ht="14.25">
      <c r="A2133" s="33">
        <v>37942</v>
      </c>
      <c r="B2133" s="37">
        <v>1328.1</v>
      </c>
      <c r="C2133" s="31">
        <v>24.993496247560099</v>
      </c>
      <c r="D2133" s="31">
        <v>2.3833686289295399</v>
      </c>
      <c r="E2133" s="31">
        <f t="shared" si="6"/>
        <v>1.1723329425556857E-3</v>
      </c>
      <c r="F2133" s="31">
        <v>24.277786070438101</v>
      </c>
      <c r="G2133" s="31">
        <v>1.6795106249865199</v>
      </c>
      <c r="H2133" s="31">
        <v>0.17963570637465601</v>
      </c>
      <c r="I2133" s="31">
        <v>2.5911324287216901</v>
      </c>
      <c r="J2133" s="31">
        <v>6.9327103618272909</v>
      </c>
      <c r="K2133" s="31">
        <v>29070.149123831401</v>
      </c>
      <c r="L2133" s="31">
        <v>7090.6340068292602</v>
      </c>
    </row>
    <row r="2134" spans="1:12" ht="14.25">
      <c r="A2134" s="33">
        <v>37943</v>
      </c>
      <c r="B2134" s="37">
        <v>1316.5619999999999</v>
      </c>
      <c r="C2134" s="31">
        <v>25.002105864386898</v>
      </c>
      <c r="D2134" s="31">
        <v>2.3746509994136802</v>
      </c>
      <c r="E2134" s="31">
        <f t="shared" si="6"/>
        <v>1.7584994138335288E-3</v>
      </c>
      <c r="F2134" s="31">
        <v>23.947815028530801</v>
      </c>
      <c r="G2134" s="31">
        <v>1.68440430887591</v>
      </c>
      <c r="H2134" s="31">
        <v>0.177597750558528</v>
      </c>
      <c r="I2134" s="31">
        <v>2.56619482452207</v>
      </c>
      <c r="J2134" s="31">
        <v>6.9206651366232208</v>
      </c>
      <c r="K2134" s="31">
        <v>29166.623332246298</v>
      </c>
      <c r="L2134" s="31">
        <v>7087.6069395621107</v>
      </c>
    </row>
    <row r="2135" spans="1:12" ht="14.25">
      <c r="A2135" s="33">
        <v>37944</v>
      </c>
      <c r="B2135" s="37">
        <v>1338.87</v>
      </c>
      <c r="C2135" s="31">
        <v>25.415885801187802</v>
      </c>
      <c r="D2135" s="31">
        <v>2.4147905774125098</v>
      </c>
      <c r="E2135" s="31">
        <f t="shared" si="6"/>
        <v>5.8616647127784291E-3</v>
      </c>
      <c r="F2135" s="31">
        <v>24.333504777987201</v>
      </c>
      <c r="G2135" s="31">
        <v>1.7131863329891099</v>
      </c>
      <c r="H2135" s="31">
        <v>0.177597750558528</v>
      </c>
      <c r="I2135" s="31">
        <v>2.56619482452207</v>
      </c>
      <c r="J2135" s="31">
        <v>6.9206651366232208</v>
      </c>
      <c r="K2135" s="31">
        <v>29658.205669830098</v>
      </c>
      <c r="L2135" s="31">
        <v>7210.2615522626902</v>
      </c>
    </row>
    <row r="2136" spans="1:12" ht="14.25">
      <c r="A2136" s="33">
        <v>37945</v>
      </c>
      <c r="B2136" s="37">
        <v>1376.5060000000001</v>
      </c>
      <c r="C2136" s="31">
        <v>26.091754731336401</v>
      </c>
      <c r="D2136" s="31">
        <v>2.48164107049121</v>
      </c>
      <c r="E2136" s="31">
        <f t="shared" si="6"/>
        <v>8.2063305978898014E-3</v>
      </c>
      <c r="F2136" s="31">
        <v>24.935357187176201</v>
      </c>
      <c r="G2136" s="31">
        <v>1.76110394802576</v>
      </c>
      <c r="H2136" s="31">
        <v>0.177597750558528</v>
      </c>
      <c r="I2136" s="31">
        <v>2.56619482452207</v>
      </c>
      <c r="J2136" s="31">
        <v>6.9206651366232208</v>
      </c>
      <c r="K2136" s="31">
        <v>30477.858556221403</v>
      </c>
      <c r="L2136" s="31">
        <v>7434.1954638806101</v>
      </c>
    </row>
    <row r="2137" spans="1:12" ht="14.25">
      <c r="A2137" s="33">
        <v>37946</v>
      </c>
      <c r="B2137" s="37">
        <v>1361.559</v>
      </c>
      <c r="C2137" s="31">
        <v>25.818643356491901</v>
      </c>
      <c r="D2137" s="31">
        <v>2.45558164572736</v>
      </c>
      <c r="E2137" s="31">
        <f t="shared" si="6"/>
        <v>7.6201641266119575E-3</v>
      </c>
      <c r="F2137" s="31">
        <v>24.728543194252602</v>
      </c>
      <c r="G2137" s="31">
        <v>1.7424333759891799</v>
      </c>
      <c r="H2137" s="31">
        <v>0.177597750558528</v>
      </c>
      <c r="I2137" s="31">
        <v>2.56619482452207</v>
      </c>
      <c r="J2137" s="31">
        <v>6.9206651366232208</v>
      </c>
      <c r="K2137" s="31">
        <v>30158.907666367002</v>
      </c>
      <c r="L2137" s="31">
        <v>7337.0198242851193</v>
      </c>
    </row>
    <row r="2138" spans="1:12" ht="14.25">
      <c r="A2138" s="33">
        <v>37949</v>
      </c>
      <c r="B2138" s="37">
        <v>1404.008</v>
      </c>
      <c r="C2138" s="31">
        <v>26.617317260673101</v>
      </c>
      <c r="D2138" s="31">
        <v>2.53143354545074</v>
      </c>
      <c r="E2138" s="31">
        <f t="shared" si="6"/>
        <v>1.1723329425556858E-2</v>
      </c>
      <c r="F2138" s="31">
        <v>25.453947183356799</v>
      </c>
      <c r="G2138" s="31">
        <v>1.7966422480241599</v>
      </c>
      <c r="H2138" s="31">
        <v>0.177597750558528</v>
      </c>
      <c r="I2138" s="31">
        <v>2.56619482452207</v>
      </c>
      <c r="J2138" s="31">
        <v>6.9206651366232208</v>
      </c>
      <c r="K2138" s="31">
        <v>31088.242834395001</v>
      </c>
      <c r="L2138" s="31">
        <v>7548.4904233375401</v>
      </c>
    </row>
    <row r="2139" spans="1:12" ht="14.25">
      <c r="A2139" s="33">
        <v>37950</v>
      </c>
      <c r="B2139" s="37">
        <v>1408.415</v>
      </c>
      <c r="C2139" s="31">
        <v>26.666372630149301</v>
      </c>
      <c r="D2139" s="31">
        <v>2.5381491619268801</v>
      </c>
      <c r="E2139" s="31">
        <f t="shared" si="6"/>
        <v>1.23094958968347E-2</v>
      </c>
      <c r="F2139" s="31">
        <v>25.5100143602968</v>
      </c>
      <c r="G2139" s="31">
        <v>1.8015242037905901</v>
      </c>
      <c r="H2139" s="31">
        <v>0.177597750558528</v>
      </c>
      <c r="I2139" s="31">
        <v>2.56619482452207</v>
      </c>
      <c r="J2139" s="31">
        <v>6.9206651366232208</v>
      </c>
      <c r="K2139" s="31">
        <v>31173.1685579392</v>
      </c>
      <c r="L2139" s="31">
        <v>7593.4974751521895</v>
      </c>
    </row>
    <row r="2140" spans="1:12" ht="14.25">
      <c r="A2140" s="33">
        <v>37951</v>
      </c>
      <c r="B2140" s="37">
        <v>1411.9090000000001</v>
      </c>
      <c r="C2140" s="31">
        <v>26.729640643846501</v>
      </c>
      <c r="D2140" s="31">
        <v>2.5440762259063301</v>
      </c>
      <c r="E2140" s="31">
        <f t="shared" si="6"/>
        <v>1.3481828839390387E-2</v>
      </c>
      <c r="F2140" s="31">
        <v>25.5855085450929</v>
      </c>
      <c r="G2140" s="31">
        <v>1.80544532124824</v>
      </c>
      <c r="H2140" s="31">
        <v>0.177597750558528</v>
      </c>
      <c r="I2140" s="31">
        <v>2.56619482452207</v>
      </c>
      <c r="J2140" s="31">
        <v>6.9206651366232208</v>
      </c>
      <c r="K2140" s="31">
        <v>31245.3919466158</v>
      </c>
      <c r="L2140" s="31">
        <v>7604.3606596793898</v>
      </c>
    </row>
    <row r="2141" spans="1:12" ht="14.25">
      <c r="A2141" s="33">
        <v>37952</v>
      </c>
      <c r="B2141" s="37">
        <v>1389.1030000000001</v>
      </c>
      <c r="C2141" s="31">
        <v>26.3140123527598</v>
      </c>
      <c r="D2141" s="31">
        <v>2.5033493639804898</v>
      </c>
      <c r="E2141" s="31">
        <f t="shared" si="6"/>
        <v>1.0550996483001172E-2</v>
      </c>
      <c r="F2141" s="31">
        <v>25.209614194395101</v>
      </c>
      <c r="G2141" s="31">
        <v>1.7763339422865501</v>
      </c>
      <c r="H2141" s="31">
        <v>0.177607635953173</v>
      </c>
      <c r="I2141" s="31">
        <v>2.56593431908049</v>
      </c>
      <c r="J2141" s="31">
        <v>6.9217530095165998</v>
      </c>
      <c r="K2141" s="31">
        <v>30746.273431289301</v>
      </c>
      <c r="L2141" s="31">
        <v>7484.5809679683898</v>
      </c>
    </row>
    <row r="2142" spans="1:12" ht="14.25">
      <c r="A2142" s="33">
        <v>37953</v>
      </c>
      <c r="B2142" s="37">
        <v>1397.2249999999999</v>
      </c>
      <c r="C2142" s="31">
        <v>26.477535520498101</v>
      </c>
      <c r="D2142" s="31">
        <v>2.51830258097131</v>
      </c>
      <c r="E2142" s="31">
        <f t="shared" si="6"/>
        <v>1.23094958968347E-2</v>
      </c>
      <c r="F2142" s="31">
        <v>25.356279058207601</v>
      </c>
      <c r="G2142" s="31">
        <v>1.78701344938091</v>
      </c>
      <c r="H2142" s="31">
        <v>0.177607635953173</v>
      </c>
      <c r="I2142" s="31">
        <v>2.56593431908049</v>
      </c>
      <c r="J2142" s="31">
        <v>6.9217530095165998</v>
      </c>
      <c r="K2142" s="31">
        <v>30927.660002260098</v>
      </c>
      <c r="L2142" s="31">
        <v>7529.2743027163797</v>
      </c>
    </row>
    <row r="2143" spans="1:12" ht="14.25">
      <c r="A2143" s="33">
        <v>37956</v>
      </c>
      <c r="B2143" s="37">
        <v>1432.703</v>
      </c>
      <c r="C2143" s="31">
        <v>27.1575326583052</v>
      </c>
      <c r="D2143" s="31">
        <v>2.5821751262795298</v>
      </c>
      <c r="E2143" s="31">
        <f t="shared" si="6"/>
        <v>2.1688159437280186E-2</v>
      </c>
      <c r="F2143" s="31">
        <v>26.012105303011602</v>
      </c>
      <c r="G2143" s="31">
        <v>1.8320229512619901</v>
      </c>
      <c r="H2143" s="31">
        <v>0.177607635953173</v>
      </c>
      <c r="I2143" s="31">
        <v>2.56593431908049</v>
      </c>
      <c r="J2143" s="31">
        <v>6.9217530095165998</v>
      </c>
      <c r="K2143" s="31">
        <v>31709.163284746402</v>
      </c>
      <c r="L2143" s="31">
        <v>7692.4785811723495</v>
      </c>
    </row>
    <row r="2144" spans="1:12" ht="14.25">
      <c r="A2144" s="33">
        <v>37957</v>
      </c>
      <c r="B2144" s="37">
        <v>1435.3140000000001</v>
      </c>
      <c r="C2144" s="31">
        <v>27.2107178913162</v>
      </c>
      <c r="D2144" s="31">
        <v>2.5873473042844299</v>
      </c>
      <c r="E2144" s="31">
        <f t="shared" si="6"/>
        <v>2.2860492379835874E-2</v>
      </c>
      <c r="F2144" s="31">
        <v>26.089450114491399</v>
      </c>
      <c r="G2144" s="31">
        <v>1.8357927181117</v>
      </c>
      <c r="H2144" s="31">
        <v>0.177607635953173</v>
      </c>
      <c r="I2144" s="31">
        <v>2.56593431908049</v>
      </c>
      <c r="J2144" s="31">
        <v>6.9217530095165998</v>
      </c>
      <c r="K2144" s="31">
        <v>31773.861035895497</v>
      </c>
      <c r="L2144" s="31">
        <v>7698.73865770458</v>
      </c>
    </row>
    <row r="2145" spans="1:12" ht="14.25">
      <c r="A2145" s="33">
        <v>37958</v>
      </c>
      <c r="B2145" s="37">
        <v>1445.0260000000001</v>
      </c>
      <c r="C2145" s="31">
        <v>27.4186841088666</v>
      </c>
      <c r="D2145" s="31">
        <v>2.6057615483405399</v>
      </c>
      <c r="E2145" s="31">
        <f t="shared" si="6"/>
        <v>2.8135990621336461E-2</v>
      </c>
      <c r="F2145" s="31">
        <v>26.290235725830001</v>
      </c>
      <c r="G2145" s="31">
        <v>1.84878956702813</v>
      </c>
      <c r="H2145" s="31">
        <v>0.177611469551757</v>
      </c>
      <c r="I2145" s="31">
        <v>2.5654604955002598</v>
      </c>
      <c r="J2145" s="31">
        <v>6.9231808427096002</v>
      </c>
      <c r="K2145" s="31">
        <v>32002.572829487101</v>
      </c>
      <c r="L2145" s="31">
        <v>7736.3092675119397</v>
      </c>
    </row>
    <row r="2146" spans="1:12" ht="14.25">
      <c r="A2146" s="33">
        <v>37959</v>
      </c>
      <c r="B2146" s="37">
        <v>1452.809</v>
      </c>
      <c r="C2146" s="31">
        <v>27.563659576041001</v>
      </c>
      <c r="D2146" s="31">
        <v>2.6188201859153302</v>
      </c>
      <c r="E2146" s="31">
        <f t="shared" si="6"/>
        <v>3.1066822977725676E-2</v>
      </c>
      <c r="F2146" s="31">
        <v>26.4227141652858</v>
      </c>
      <c r="G2146" s="31">
        <v>1.85823949307014</v>
      </c>
      <c r="H2146" s="31">
        <v>0.177611469551757</v>
      </c>
      <c r="I2146" s="31">
        <v>2.5654604955002598</v>
      </c>
      <c r="J2146" s="31">
        <v>6.9231808427096002</v>
      </c>
      <c r="K2146" s="31">
        <v>32162.428974201499</v>
      </c>
      <c r="L2146" s="31">
        <v>7778.45655425118</v>
      </c>
    </row>
    <row r="2147" spans="1:12" ht="14.25">
      <c r="A2147" s="33">
        <v>37960</v>
      </c>
      <c r="B2147" s="37">
        <v>1451.1179999999999</v>
      </c>
      <c r="C2147" s="31">
        <v>27.506501256787999</v>
      </c>
      <c r="D2147" s="31">
        <v>2.6152293911320799</v>
      </c>
      <c r="E2147" s="31">
        <f t="shared" si="6"/>
        <v>3.048065650644783E-2</v>
      </c>
      <c r="F2147" s="31">
        <v>26.352702961644098</v>
      </c>
      <c r="G2147" s="31">
        <v>1.8556938533599201</v>
      </c>
      <c r="H2147" s="31">
        <v>0.177611469551757</v>
      </c>
      <c r="I2147" s="31">
        <v>2.5654604955002598</v>
      </c>
      <c r="J2147" s="31">
        <v>6.9231808427096002</v>
      </c>
      <c r="K2147" s="31">
        <v>32120.135434415399</v>
      </c>
      <c r="L2147" s="31">
        <v>7778.9150910970802</v>
      </c>
    </row>
    <row r="2148" spans="1:12" ht="14.25">
      <c r="A2148" s="33">
        <v>37963</v>
      </c>
      <c r="B2148" s="37">
        <v>1451.124</v>
      </c>
      <c r="C2148" s="31">
        <v>27.256980976809299</v>
      </c>
      <c r="D2148" s="31">
        <v>2.59101450320638</v>
      </c>
      <c r="E2148" s="31">
        <f t="shared" si="6"/>
        <v>2.4032825322391559E-2</v>
      </c>
      <c r="F2148" s="31">
        <v>26.137370514960502</v>
      </c>
      <c r="G2148" s="31">
        <v>1.83866062586917</v>
      </c>
      <c r="H2148" s="31">
        <v>0.177611469551757</v>
      </c>
      <c r="I2148" s="31">
        <v>2.5654604955002598</v>
      </c>
      <c r="J2148" s="31">
        <v>6.9231808427096002</v>
      </c>
      <c r="K2148" s="31">
        <v>31824.372610242401</v>
      </c>
      <c r="L2148" s="31">
        <v>7690.9421065102197</v>
      </c>
    </row>
    <row r="2149" spans="1:12" ht="14.25">
      <c r="A2149" s="33">
        <v>37964</v>
      </c>
      <c r="B2149" s="37">
        <v>1443.366</v>
      </c>
      <c r="C2149" s="31">
        <v>27.388453260329001</v>
      </c>
      <c r="D2149" s="31">
        <v>2.6027689505380698</v>
      </c>
      <c r="E2149" s="31">
        <f t="shared" si="6"/>
        <v>2.8135990621336461E-2</v>
      </c>
      <c r="F2149" s="31">
        <v>26.269140399168698</v>
      </c>
      <c r="G2149" s="31">
        <v>1.8469594836952501</v>
      </c>
      <c r="H2149" s="31">
        <v>0.177611469551757</v>
      </c>
      <c r="I2149" s="31">
        <v>2.5654604955002598</v>
      </c>
      <c r="J2149" s="31">
        <v>6.9231808427096002</v>
      </c>
      <c r="K2149" s="31">
        <v>31966.622399012002</v>
      </c>
      <c r="L2149" s="31">
        <v>7714.3474056398099</v>
      </c>
    </row>
    <row r="2150" spans="1:12" ht="14.25">
      <c r="A2150" s="33">
        <v>37965</v>
      </c>
      <c r="B2150" s="37">
        <v>1469.422</v>
      </c>
      <c r="C2150" s="31">
        <v>27.900301717585702</v>
      </c>
      <c r="D2150" s="31">
        <v>2.6503491517053099</v>
      </c>
      <c r="E2150" s="31">
        <f t="shared" si="6"/>
        <v>3.6342321219226259E-2</v>
      </c>
      <c r="F2150" s="31">
        <v>26.7697152930645</v>
      </c>
      <c r="G2150" s="31">
        <v>1.88108895158301</v>
      </c>
      <c r="H2150" s="31">
        <v>0.177613209436154</v>
      </c>
      <c r="I2150" s="31">
        <v>2.5651373505251498</v>
      </c>
      <c r="J2150" s="31">
        <v>6.9241208233856408</v>
      </c>
      <c r="K2150" s="31">
        <v>32551.924206223703</v>
      </c>
      <c r="L2150" s="31">
        <v>7818.3127427832897</v>
      </c>
    </row>
    <row r="2151" spans="1:12" ht="14.25">
      <c r="A2151" s="33">
        <v>37966</v>
      </c>
      <c r="B2151" s="37">
        <v>1470.0229999999999</v>
      </c>
      <c r="C2151" s="31">
        <v>27.9155076008525</v>
      </c>
      <c r="D2151" s="31">
        <v>2.6517808610256899</v>
      </c>
      <c r="E2151" s="31">
        <f t="shared" si="6"/>
        <v>3.7514654161781943E-2</v>
      </c>
      <c r="F2151" s="31">
        <v>26.7839969537246</v>
      </c>
      <c r="G2151" s="31">
        <v>1.8822048210948299</v>
      </c>
      <c r="H2151" s="31">
        <v>0.177613209436154</v>
      </c>
      <c r="I2151" s="31">
        <v>2.5651373505251498</v>
      </c>
      <c r="J2151" s="31">
        <v>6.9241208233856408</v>
      </c>
      <c r="K2151" s="31">
        <v>32569.943827957599</v>
      </c>
      <c r="L2151" s="31">
        <v>7818.0820118595402</v>
      </c>
    </row>
    <row r="2152" spans="1:12" ht="14.25">
      <c r="A2152" s="33">
        <v>37967</v>
      </c>
      <c r="B2152" s="37">
        <v>1470.7919999999999</v>
      </c>
      <c r="C2152" s="31">
        <v>27.936096640458601</v>
      </c>
      <c r="D2152" s="31">
        <v>2.65375938588461</v>
      </c>
      <c r="E2152" s="31">
        <f t="shared" si="6"/>
        <v>3.8100820633059786E-2</v>
      </c>
      <c r="F2152" s="31">
        <v>26.8113636548375</v>
      </c>
      <c r="G2152" s="31">
        <v>1.88371515318503</v>
      </c>
      <c r="H2152" s="31">
        <v>0.177613209436154</v>
      </c>
      <c r="I2152" s="31">
        <v>2.5651373505251498</v>
      </c>
      <c r="J2152" s="31">
        <v>6.9241208233856408</v>
      </c>
      <c r="K2152" s="31">
        <v>32594.294603486898</v>
      </c>
      <c r="L2152" s="31">
        <v>7813.0586674148399</v>
      </c>
    </row>
    <row r="2153" spans="1:12" ht="14.25">
      <c r="A2153" s="33">
        <v>37970</v>
      </c>
      <c r="B2153" s="37">
        <v>1470.357</v>
      </c>
      <c r="C2153" s="31">
        <v>27.921365869438901</v>
      </c>
      <c r="D2153" s="31">
        <v>2.6527154480431099</v>
      </c>
      <c r="E2153" s="31">
        <f t="shared" si="6"/>
        <v>3.8100820633059786E-2</v>
      </c>
      <c r="F2153" s="31">
        <v>26.797549688184301</v>
      </c>
      <c r="G2153" s="31">
        <v>1.88277231825698</v>
      </c>
      <c r="H2153" s="31">
        <v>0.177613209436154</v>
      </c>
      <c r="I2153" s="31">
        <v>2.5651373505251498</v>
      </c>
      <c r="J2153" s="31">
        <v>6.9241208233856408</v>
      </c>
      <c r="K2153" s="31">
        <v>32582.298043972001</v>
      </c>
      <c r="L2153" s="31">
        <v>7814.8714293714102</v>
      </c>
    </row>
    <row r="2154" spans="1:12" ht="14.25">
      <c r="A2154" s="33">
        <v>37971</v>
      </c>
      <c r="B2154" s="37">
        <v>1466.337</v>
      </c>
      <c r="C2154" s="31">
        <v>27.873736388264099</v>
      </c>
      <c r="D2154" s="31">
        <v>2.64799770159087</v>
      </c>
      <c r="E2154" s="31">
        <f t="shared" si="6"/>
        <v>3.6342321219226259E-2</v>
      </c>
      <c r="F2154" s="31">
        <v>26.763192572089899</v>
      </c>
      <c r="G2154" s="31">
        <v>1.8789512031259199</v>
      </c>
      <c r="H2154" s="31">
        <v>0.17767107191860901</v>
      </c>
      <c r="I2154" s="31">
        <v>2.5650283619380398</v>
      </c>
      <c r="J2154" s="31">
        <v>6.9266708530414691</v>
      </c>
      <c r="K2154" s="31">
        <v>32527.6781288495</v>
      </c>
      <c r="L2154" s="31">
        <v>7772.6599225663094</v>
      </c>
    </row>
    <row r="2155" spans="1:12" ht="14.25">
      <c r="A2155" s="33">
        <v>37972</v>
      </c>
      <c r="B2155" s="37">
        <v>1453.9949999999999</v>
      </c>
      <c r="C2155" s="31">
        <v>27.645341415918001</v>
      </c>
      <c r="D2155" s="31">
        <v>2.6258004956690799</v>
      </c>
      <c r="E2155" s="31">
        <f t="shared" ref="E2155:E2218" si="7">COUNTIF(C450:C2155,"&lt;"&amp;C2155)/COUNTA(C450:C2155)</f>
        <v>3.399765533411489E-2</v>
      </c>
      <c r="F2155" s="31">
        <v>26.560475532683299</v>
      </c>
      <c r="G2155" s="31">
        <v>1.86302797387664</v>
      </c>
      <c r="H2155" s="31">
        <v>0.17767107191860901</v>
      </c>
      <c r="I2155" s="31">
        <v>2.5650283619380398</v>
      </c>
      <c r="J2155" s="31">
        <v>6.9266708530414691</v>
      </c>
      <c r="K2155" s="31">
        <v>32254.848538926901</v>
      </c>
      <c r="L2155" s="31">
        <v>7710.4445923420799</v>
      </c>
    </row>
    <row r="2156" spans="1:12" ht="14.25">
      <c r="A2156" s="33">
        <v>37973</v>
      </c>
      <c r="B2156" s="37">
        <v>1457.3009999999999</v>
      </c>
      <c r="C2156" s="31">
        <v>27.7619388990334</v>
      </c>
      <c r="D2156" s="31">
        <v>2.6329367384461402</v>
      </c>
      <c r="E2156" s="31">
        <f t="shared" si="7"/>
        <v>3.6342321219226259E-2</v>
      </c>
      <c r="F2156" s="31">
        <v>26.620982565625699</v>
      </c>
      <c r="G2156" s="31">
        <v>1.86742537710805</v>
      </c>
      <c r="H2156" s="31">
        <v>0.17767107191860901</v>
      </c>
      <c r="I2156" s="31">
        <v>2.5650283619380398</v>
      </c>
      <c r="J2156" s="31">
        <v>6.9266708530414691</v>
      </c>
      <c r="K2156" s="31">
        <v>32339.182613112003</v>
      </c>
      <c r="L2156" s="31">
        <v>7688.3227623904795</v>
      </c>
    </row>
    <row r="2157" spans="1:12" ht="14.25">
      <c r="A2157" s="33">
        <v>37974</v>
      </c>
      <c r="B2157" s="37">
        <v>1446.2850000000001</v>
      </c>
      <c r="C2157" s="31">
        <v>27.622322006263499</v>
      </c>
      <c r="D2157" s="31">
        <v>2.61255461138111</v>
      </c>
      <c r="E2157" s="31">
        <f t="shared" si="7"/>
        <v>3.3411488862837048E-2</v>
      </c>
      <c r="F2157" s="31">
        <v>26.528993700195802</v>
      </c>
      <c r="G2157" s="31">
        <v>1.8527960025177499</v>
      </c>
      <c r="H2157" s="31">
        <v>0.17767107191860901</v>
      </c>
      <c r="I2157" s="31">
        <v>2.5650283619380398</v>
      </c>
      <c r="J2157" s="31">
        <v>6.9266708530414691</v>
      </c>
      <c r="K2157" s="31">
        <v>32087.2185508816</v>
      </c>
      <c r="L2157" s="31">
        <v>7557.4906699939402</v>
      </c>
    </row>
    <row r="2158" spans="1:12" ht="14.25">
      <c r="A2158" s="33">
        <v>37977</v>
      </c>
      <c r="B2158" s="37">
        <v>1492.963</v>
      </c>
      <c r="C2158" s="31">
        <v>28.5521493273489</v>
      </c>
      <c r="D2158" s="31">
        <v>2.6972183749468699</v>
      </c>
      <c r="E2158" s="31">
        <f t="shared" si="7"/>
        <v>5.6271981242672922E-2</v>
      </c>
      <c r="F2158" s="31">
        <v>27.471007088679499</v>
      </c>
      <c r="G2158" s="31">
        <v>1.9125240431938499</v>
      </c>
      <c r="H2158" s="31">
        <v>0.17767107191860901</v>
      </c>
      <c r="I2158" s="31">
        <v>2.5650283619380398</v>
      </c>
      <c r="J2158" s="31">
        <v>6.9266708530414691</v>
      </c>
      <c r="K2158" s="31">
        <v>33122.234372077903</v>
      </c>
      <c r="L2158" s="31">
        <v>7743.1557544459702</v>
      </c>
    </row>
    <row r="2159" spans="1:12" ht="14.25">
      <c r="A2159" s="33">
        <v>37978</v>
      </c>
      <c r="B2159" s="37">
        <v>1500.64</v>
      </c>
      <c r="C2159" s="31">
        <v>28.702871945512701</v>
      </c>
      <c r="D2159" s="31">
        <v>2.71194096012603</v>
      </c>
      <c r="E2159" s="31">
        <f t="shared" si="7"/>
        <v>5.8616647127784291E-2</v>
      </c>
      <c r="F2159" s="31">
        <v>27.581102516680598</v>
      </c>
      <c r="G2159" s="31">
        <v>1.92262228001375</v>
      </c>
      <c r="H2159" s="31">
        <v>0.17767107191860901</v>
      </c>
      <c r="I2159" s="31">
        <v>2.5650283619380398</v>
      </c>
      <c r="J2159" s="31">
        <v>6.9266708530414691</v>
      </c>
      <c r="K2159" s="31">
        <v>33302.747647236603</v>
      </c>
      <c r="L2159" s="31">
        <v>7789.4099064960801</v>
      </c>
    </row>
    <row r="2160" spans="1:12" ht="14.25">
      <c r="A2160" s="33">
        <v>37979</v>
      </c>
      <c r="B2160" s="37">
        <v>1513.825</v>
      </c>
      <c r="C2160" s="31">
        <v>28.974710109450999</v>
      </c>
      <c r="D2160" s="31">
        <v>2.7377393321622701</v>
      </c>
      <c r="E2160" s="31">
        <f t="shared" si="7"/>
        <v>6.5650644783118411E-2</v>
      </c>
      <c r="F2160" s="31">
        <v>27.8406122682869</v>
      </c>
      <c r="G2160" s="31">
        <v>1.9404999217463701</v>
      </c>
      <c r="H2160" s="31">
        <v>0.177716297126084</v>
      </c>
      <c r="I2160" s="31">
        <v>2.5647963939148899</v>
      </c>
      <c r="J2160" s="31">
        <v>6.9290606282715297</v>
      </c>
      <c r="K2160" s="31">
        <v>33619.618389539704</v>
      </c>
      <c r="L2160" s="31">
        <v>7860.7998057295608</v>
      </c>
    </row>
    <row r="2161" spans="1:12" ht="14.25">
      <c r="A2161" s="33">
        <v>37980</v>
      </c>
      <c r="B2161" s="37">
        <v>1512.597</v>
      </c>
      <c r="C2161" s="31">
        <v>28.964447564621299</v>
      </c>
      <c r="D2161" s="31">
        <v>2.73611745959666</v>
      </c>
      <c r="E2161" s="31">
        <f t="shared" si="7"/>
        <v>6.5064478311840562E-2</v>
      </c>
      <c r="F2161" s="31">
        <v>27.853647510921999</v>
      </c>
      <c r="G2161" s="31">
        <v>1.9392239593188201</v>
      </c>
      <c r="H2161" s="31">
        <v>0.177716297126084</v>
      </c>
      <c r="I2161" s="31">
        <v>2.5647963939148899</v>
      </c>
      <c r="J2161" s="31">
        <v>6.9290606282715297</v>
      </c>
      <c r="K2161" s="31">
        <v>33599.382740000998</v>
      </c>
      <c r="L2161" s="31">
        <v>7844.4876127505104</v>
      </c>
    </row>
    <row r="2162" spans="1:12" ht="14.25">
      <c r="A2162" s="33">
        <v>37981</v>
      </c>
      <c r="B2162" s="37">
        <v>1514.7750000000001</v>
      </c>
      <c r="C2162" s="31">
        <v>29.0156966689662</v>
      </c>
      <c r="D2162" s="31">
        <v>2.74074536844345</v>
      </c>
      <c r="E2162" s="31">
        <f t="shared" si="7"/>
        <v>6.6822977725674096E-2</v>
      </c>
      <c r="F2162" s="31">
        <v>27.923807180867801</v>
      </c>
      <c r="G2162" s="31">
        <v>1.94271116755942</v>
      </c>
      <c r="H2162" s="31">
        <v>0.177520550764251</v>
      </c>
      <c r="I2162" s="31">
        <v>2.5619713881553201</v>
      </c>
      <c r="J2162" s="31">
        <v>6.9290606282715297</v>
      </c>
      <c r="K2162" s="31">
        <v>33656.164592245797</v>
      </c>
      <c r="L2162" s="31">
        <v>7867.2444558446805</v>
      </c>
    </row>
    <row r="2163" spans="1:12" ht="14.25">
      <c r="A2163" s="33">
        <v>37984</v>
      </c>
      <c r="B2163" s="37">
        <v>1496.4269999999999</v>
      </c>
      <c r="C2163" s="31">
        <v>28.649089515803698</v>
      </c>
      <c r="D2163" s="31">
        <v>2.7059047990673499</v>
      </c>
      <c r="E2163" s="31">
        <f t="shared" si="7"/>
        <v>5.7444314185228607E-2</v>
      </c>
      <c r="F2163" s="31">
        <v>27.504794576665599</v>
      </c>
      <c r="G2163" s="31">
        <v>1.9180777183618001</v>
      </c>
      <c r="H2163" s="31">
        <v>0.17751199582431301</v>
      </c>
      <c r="I2163" s="31">
        <v>2.5618479235127398</v>
      </c>
      <c r="J2163" s="31">
        <v>6.9290606282715297</v>
      </c>
      <c r="K2163" s="31">
        <v>33227.945517594198</v>
      </c>
      <c r="L2163" s="31">
        <v>7809.56989211564</v>
      </c>
    </row>
    <row r="2164" spans="1:12" ht="14.25">
      <c r="A2164" s="33">
        <v>37985</v>
      </c>
      <c r="B2164" s="37">
        <v>1511.691</v>
      </c>
      <c r="C2164" s="31">
        <v>28.983657109223</v>
      </c>
      <c r="D2164" s="31">
        <v>2.73521348559093</v>
      </c>
      <c r="E2164" s="31">
        <f t="shared" si="7"/>
        <v>6.7409144196951931E-2</v>
      </c>
      <c r="F2164" s="31">
        <v>27.853151281019802</v>
      </c>
      <c r="G2164" s="31">
        <v>1.9390500225428899</v>
      </c>
      <c r="H2164" s="31">
        <v>0.17752073104116101</v>
      </c>
      <c r="I2164" s="31">
        <v>2.56152740634941</v>
      </c>
      <c r="J2164" s="31">
        <v>6.9302686592823504</v>
      </c>
      <c r="K2164" s="31">
        <v>33588.444130346099</v>
      </c>
      <c r="L2164" s="31">
        <v>7855.2581970544497</v>
      </c>
    </row>
    <row r="2165" spans="1:12" ht="14.25">
      <c r="A2165" s="33">
        <v>37986</v>
      </c>
      <c r="B2165" s="37">
        <v>1497.0440000000001</v>
      </c>
      <c r="C2165" s="31">
        <v>28.7244692658746</v>
      </c>
      <c r="D2165" s="31">
        <v>2.6062452195059098</v>
      </c>
      <c r="E2165" s="31">
        <f t="shared" si="7"/>
        <v>5.9788980070339975E-2</v>
      </c>
      <c r="F2165" s="31">
        <v>27.650586449515799</v>
      </c>
      <c r="G2165" s="31">
        <v>1.9220843100306599</v>
      </c>
      <c r="H2165" s="31">
        <v>0.177422294072792</v>
      </c>
      <c r="I2165" s="31">
        <v>2.6591701763956199</v>
      </c>
      <c r="J2165" s="31">
        <v>6.6720925064404595</v>
      </c>
      <c r="K2165" s="31">
        <v>33290.033265367703</v>
      </c>
      <c r="L2165" s="31">
        <v>7809.3483280784803</v>
      </c>
    </row>
    <row r="2166" spans="1:12" ht="14.25">
      <c r="A2166" s="33">
        <v>37988</v>
      </c>
      <c r="B2166" s="37">
        <v>1517.193</v>
      </c>
      <c r="C2166" s="31">
        <v>29.1542025042605</v>
      </c>
      <c r="D2166" s="31">
        <v>2.6440490539576902</v>
      </c>
      <c r="E2166" s="31">
        <f t="shared" si="7"/>
        <v>7.2684642438452518E-2</v>
      </c>
      <c r="F2166" s="31">
        <v>28.115058369404402</v>
      </c>
      <c r="G2166" s="31">
        <v>1.95029100597372</v>
      </c>
      <c r="H2166" s="31">
        <v>0.177422294072792</v>
      </c>
      <c r="I2166" s="31">
        <v>2.6591701763956199</v>
      </c>
      <c r="J2166" s="31">
        <v>6.6720925064404595</v>
      </c>
      <c r="K2166" s="31">
        <v>33772.626536789197</v>
      </c>
      <c r="L2166" s="31">
        <v>7868.2092659586497</v>
      </c>
    </row>
    <row r="2167" spans="1:12" ht="14.25">
      <c r="A2167" s="33">
        <v>37991</v>
      </c>
      <c r="B2167" s="37">
        <v>1568.3530000000001</v>
      </c>
      <c r="C2167" s="31">
        <v>30.216692328225101</v>
      </c>
      <c r="D2167" s="31">
        <v>2.7351069652143898</v>
      </c>
      <c r="E2167" s="31">
        <f t="shared" si="7"/>
        <v>0.11313012895662368</v>
      </c>
      <c r="F2167" s="31">
        <v>29.1995165268942</v>
      </c>
      <c r="G2167" s="31">
        <v>2.01761773734661</v>
      </c>
      <c r="H2167" s="31">
        <v>0.177422294072792</v>
      </c>
      <c r="I2167" s="31">
        <v>2.6591701763956199</v>
      </c>
      <c r="J2167" s="31">
        <v>6.6720925064404595</v>
      </c>
      <c r="K2167" s="31">
        <v>34931.947234776599</v>
      </c>
      <c r="L2167" s="31">
        <v>8036.35031019501</v>
      </c>
    </row>
    <row r="2168" spans="1:12" ht="14.25">
      <c r="A2168" s="33">
        <v>37992</v>
      </c>
      <c r="B2168" s="37">
        <v>1574.5229999999999</v>
      </c>
      <c r="C2168" s="31">
        <v>30.319339254984602</v>
      </c>
      <c r="D2168" s="31">
        <v>2.7446645158665399</v>
      </c>
      <c r="E2168" s="31">
        <f t="shared" si="7"/>
        <v>0.11781946072684643</v>
      </c>
      <c r="F2168" s="31">
        <v>29.184837227468002</v>
      </c>
      <c r="G2168" s="31">
        <v>2.0253698590186899</v>
      </c>
      <c r="H2168" s="31">
        <v>0.177422294072792</v>
      </c>
      <c r="I2168" s="31">
        <v>2.6591701763956199</v>
      </c>
      <c r="J2168" s="31">
        <v>6.6720925064404595</v>
      </c>
      <c r="K2168" s="31">
        <v>35054.361736607898</v>
      </c>
      <c r="L2168" s="31">
        <v>8074.1221342004101</v>
      </c>
    </row>
    <row r="2169" spans="1:12" ht="14.25">
      <c r="A2169" s="33">
        <v>37993</v>
      </c>
      <c r="B2169" s="37">
        <v>1587.204</v>
      </c>
      <c r="C2169" s="31">
        <v>30.5597452313479</v>
      </c>
      <c r="D2169" s="31">
        <v>2.7652790921623001</v>
      </c>
      <c r="E2169" s="31">
        <f t="shared" si="7"/>
        <v>0.12543962485345839</v>
      </c>
      <c r="F2169" s="31">
        <v>29.409577412647899</v>
      </c>
      <c r="G2169" s="31">
        <v>2.0409492859067</v>
      </c>
      <c r="H2169" s="31">
        <v>0.17745563831908701</v>
      </c>
      <c r="I2169" s="31">
        <v>2.6595277858642401</v>
      </c>
      <c r="J2169" s="31">
        <v>6.6724491190612305</v>
      </c>
      <c r="K2169" s="31">
        <v>35333.114646586</v>
      </c>
      <c r="L2169" s="31">
        <v>8161.0652279265505</v>
      </c>
    </row>
    <row r="2170" spans="1:12" ht="14.25">
      <c r="A2170" s="33">
        <v>37994</v>
      </c>
      <c r="B2170" s="37">
        <v>1610.126</v>
      </c>
      <c r="C2170" s="31">
        <v>30.997434390142001</v>
      </c>
      <c r="D2170" s="31">
        <v>2.8067198387414298</v>
      </c>
      <c r="E2170" s="31">
        <f t="shared" si="7"/>
        <v>0.13774912075029308</v>
      </c>
      <c r="F2170" s="31">
        <v>29.7453638184477</v>
      </c>
      <c r="G2170" s="31">
        <v>2.0710544537429398</v>
      </c>
      <c r="H2170" s="31">
        <v>0.17745563831908701</v>
      </c>
      <c r="I2170" s="31">
        <v>2.6595277858642401</v>
      </c>
      <c r="J2170" s="31">
        <v>6.6724491190612305</v>
      </c>
      <c r="K2170" s="31">
        <v>35861.437009766298</v>
      </c>
      <c r="L2170" s="31">
        <v>8319.5386685709309</v>
      </c>
    </row>
    <row r="2171" spans="1:12" ht="14.25">
      <c r="A2171" s="33">
        <v>37995</v>
      </c>
      <c r="B2171" s="37">
        <v>1581.4659999999999</v>
      </c>
      <c r="C2171" s="31">
        <v>30.384819292209698</v>
      </c>
      <c r="D2171" s="31">
        <v>2.75624115653335</v>
      </c>
      <c r="E2171" s="31">
        <f t="shared" si="7"/>
        <v>0.12133645955451348</v>
      </c>
      <c r="F2171" s="31">
        <v>29.168290391859699</v>
      </c>
      <c r="G2171" s="31">
        <v>2.0330246261206399</v>
      </c>
      <c r="H2171" s="31">
        <v>0.17745563831908701</v>
      </c>
      <c r="I2171" s="31">
        <v>2.6595277858642401</v>
      </c>
      <c r="J2171" s="31">
        <v>6.6724491190612305</v>
      </c>
      <c r="K2171" s="31">
        <v>35219.2034088336</v>
      </c>
      <c r="L2171" s="31">
        <v>8222.7662628176786</v>
      </c>
    </row>
    <row r="2172" spans="1:12" ht="14.25">
      <c r="A2172" s="33">
        <v>37998</v>
      </c>
      <c r="B2172" s="37">
        <v>1618.518</v>
      </c>
      <c r="C2172" s="31">
        <v>31.096530068487901</v>
      </c>
      <c r="D2172" s="31">
        <v>2.8181403607399602</v>
      </c>
      <c r="E2172" s="31">
        <f t="shared" si="7"/>
        <v>0.1395076201641266</v>
      </c>
      <c r="F2172" s="31">
        <v>29.901537398648799</v>
      </c>
      <c r="G2172" s="31">
        <v>2.07828098246602</v>
      </c>
      <c r="H2172" s="31">
        <v>0.17745563831908701</v>
      </c>
      <c r="I2172" s="31">
        <v>2.6595277858642401</v>
      </c>
      <c r="J2172" s="31">
        <v>6.6724491190612305</v>
      </c>
      <c r="K2172" s="31">
        <v>36007.570140419797</v>
      </c>
      <c r="L2172" s="31">
        <v>8380.1796984438606</v>
      </c>
    </row>
    <row r="2173" spans="1:12" ht="14.25">
      <c r="A2173" s="33">
        <v>37999</v>
      </c>
      <c r="B2173" s="37">
        <v>1612.683</v>
      </c>
      <c r="C2173" s="31">
        <v>30.930469930995098</v>
      </c>
      <c r="D2173" s="31">
        <v>2.8058474690803399</v>
      </c>
      <c r="E2173" s="31">
        <f t="shared" si="7"/>
        <v>0.13657678780773741</v>
      </c>
      <c r="F2173" s="31">
        <v>29.725612587910899</v>
      </c>
      <c r="G2173" s="31">
        <v>2.0681260891641999</v>
      </c>
      <c r="H2173" s="31">
        <v>0.177448732673609</v>
      </c>
      <c r="I2173" s="31">
        <v>2.6590712861360699</v>
      </c>
      <c r="J2173" s="31">
        <v>6.6733349195561402</v>
      </c>
      <c r="K2173" s="31">
        <v>35853.749544267404</v>
      </c>
      <c r="L2173" s="31">
        <v>8417.0546521230699</v>
      </c>
    </row>
    <row r="2174" spans="1:12" ht="14.25">
      <c r="A2174" s="33">
        <v>38000</v>
      </c>
      <c r="B2174" s="37">
        <v>1592.423</v>
      </c>
      <c r="C2174" s="31">
        <v>30.487163713899999</v>
      </c>
      <c r="D2174" s="31">
        <v>2.7684312022964601</v>
      </c>
      <c r="E2174" s="31">
        <f t="shared" si="7"/>
        <v>0.12368112543962485</v>
      </c>
      <c r="F2174" s="31">
        <v>29.2897172468261</v>
      </c>
      <c r="G2174" s="31">
        <v>2.0403530426932202</v>
      </c>
      <c r="H2174" s="31">
        <v>0.177448732673609</v>
      </c>
      <c r="I2174" s="31">
        <v>2.6590712861360699</v>
      </c>
      <c r="J2174" s="31">
        <v>6.6733349195561402</v>
      </c>
      <c r="K2174" s="31">
        <v>35380.959350561403</v>
      </c>
      <c r="L2174" s="31">
        <v>8338.2032887861806</v>
      </c>
    </row>
    <row r="2175" spans="1:12" ht="14.25">
      <c r="A2175" s="33">
        <v>38001</v>
      </c>
      <c r="B2175" s="37">
        <v>1586.4929999999999</v>
      </c>
      <c r="C2175" s="31">
        <v>30.384228723173301</v>
      </c>
      <c r="D2175" s="31">
        <v>2.7595851400664699</v>
      </c>
      <c r="E2175" s="31">
        <f t="shared" si="7"/>
        <v>0.12133645955451348</v>
      </c>
      <c r="F2175" s="31">
        <v>29.1959808066593</v>
      </c>
      <c r="G2175" s="31">
        <v>2.0339028860146602</v>
      </c>
      <c r="H2175" s="31">
        <v>0.17747002116410401</v>
      </c>
      <c r="I2175" s="31">
        <v>2.6586074226644998</v>
      </c>
      <c r="J2175" s="31">
        <v>6.6752999954480199</v>
      </c>
      <c r="K2175" s="31">
        <v>35274.4228460058</v>
      </c>
      <c r="L2175" s="31">
        <v>8314.4876486761605</v>
      </c>
    </row>
    <row r="2176" spans="1:12" ht="14.25">
      <c r="A2176" s="33">
        <v>38002</v>
      </c>
      <c r="B2176" s="37">
        <v>1600.425</v>
      </c>
      <c r="C2176" s="31">
        <v>30.684031797157601</v>
      </c>
      <c r="D2176" s="31">
        <v>2.7853668114567198</v>
      </c>
      <c r="E2176" s="31">
        <f t="shared" si="7"/>
        <v>0.13130128956623682</v>
      </c>
      <c r="F2176" s="31">
        <v>29.493183208203199</v>
      </c>
      <c r="G2176" s="31">
        <v>2.0525004500423401</v>
      </c>
      <c r="H2176" s="31">
        <v>0.17699664870861301</v>
      </c>
      <c r="I2176" s="31">
        <v>2.6579267962499902</v>
      </c>
      <c r="J2176" s="31">
        <v>6.6591995294352406</v>
      </c>
      <c r="K2176" s="31">
        <v>35602.184827406098</v>
      </c>
      <c r="L2176" s="31">
        <v>8395.4350746946893</v>
      </c>
    </row>
    <row r="2177" spans="1:12" ht="14.25">
      <c r="A2177" s="33">
        <v>38015</v>
      </c>
      <c r="B2177" s="37">
        <v>1628.837</v>
      </c>
      <c r="C2177" s="31">
        <v>31.195244180040699</v>
      </c>
      <c r="D2177" s="31">
        <v>2.8326575005944501</v>
      </c>
      <c r="E2177" s="31">
        <f t="shared" si="7"/>
        <v>0.14595545134818289</v>
      </c>
      <c r="F2177" s="31">
        <v>29.901585346647</v>
      </c>
      <c r="G2177" s="31">
        <v>2.0870419204406501</v>
      </c>
      <c r="H2177" s="31">
        <v>0.17699664870861301</v>
      </c>
      <c r="I2177" s="31">
        <v>2.6579267962499902</v>
      </c>
      <c r="J2177" s="31">
        <v>6.6591995294352406</v>
      </c>
      <c r="K2177" s="31">
        <v>36208.175998317995</v>
      </c>
      <c r="L2177" s="31">
        <v>8596.6075866481606</v>
      </c>
    </row>
    <row r="2178" spans="1:12" ht="14.25">
      <c r="A2178" s="33">
        <v>38016</v>
      </c>
      <c r="B2178" s="37">
        <v>1590.729</v>
      </c>
      <c r="C2178" s="31">
        <v>30.369549616476299</v>
      </c>
      <c r="D2178" s="31">
        <v>2.7666805734616702</v>
      </c>
      <c r="E2178" s="31">
        <f t="shared" si="7"/>
        <v>0.1201641266119578</v>
      </c>
      <c r="F2178" s="31">
        <v>29.180606830584299</v>
      </c>
      <c r="G2178" s="31">
        <v>2.0368055980769602</v>
      </c>
      <c r="H2178" s="31">
        <v>0.177352392240963</v>
      </c>
      <c r="I2178" s="31">
        <v>2.6579130655535699</v>
      </c>
      <c r="J2178" s="31">
        <v>6.672618248483821</v>
      </c>
      <c r="K2178" s="31">
        <v>35380.461829362102</v>
      </c>
      <c r="L2178" s="31">
        <v>8445.5870625049411</v>
      </c>
    </row>
    <row r="2179" spans="1:12" ht="14.25">
      <c r="A2179" s="33">
        <v>38019</v>
      </c>
      <c r="B2179" s="37">
        <v>1623.88</v>
      </c>
      <c r="C2179" s="31">
        <v>30.9465873020788</v>
      </c>
      <c r="D2179" s="31">
        <v>2.8226786816976501</v>
      </c>
      <c r="E2179" s="31">
        <f t="shared" si="7"/>
        <v>0.1406799531066823</v>
      </c>
      <c r="F2179" s="31">
        <v>29.559942284455499</v>
      </c>
      <c r="G2179" s="31">
        <v>2.0785205638072601</v>
      </c>
      <c r="H2179" s="31">
        <v>0.177613297041992</v>
      </c>
      <c r="I2179" s="31">
        <v>2.6579130655535699</v>
      </c>
      <c r="J2179" s="31">
        <v>6.6824344010288401</v>
      </c>
      <c r="K2179" s="31">
        <v>36097.968679103797</v>
      </c>
      <c r="L2179" s="31">
        <v>8631.7120734309901</v>
      </c>
    </row>
    <row r="2180" spans="1:12" ht="14.25">
      <c r="A2180" s="33">
        <v>38020</v>
      </c>
      <c r="B2180" s="37">
        <v>1649.2819999999999</v>
      </c>
      <c r="C2180" s="31">
        <v>31.464795475453901</v>
      </c>
      <c r="D2180" s="31">
        <v>2.8682039541281998</v>
      </c>
      <c r="E2180" s="31">
        <f t="shared" si="7"/>
        <v>0.15357561547479484</v>
      </c>
      <c r="F2180" s="31">
        <v>30.148133647671798</v>
      </c>
      <c r="G2180" s="31">
        <v>2.1113882438479799</v>
      </c>
      <c r="H2180" s="31">
        <v>0.17761310595131299</v>
      </c>
      <c r="I2180" s="31">
        <v>2.6579130655535699</v>
      </c>
      <c r="J2180" s="31">
        <v>6.6824272115281396</v>
      </c>
      <c r="K2180" s="31">
        <v>36679.872968335898</v>
      </c>
      <c r="L2180" s="31">
        <v>8732.7855637193297</v>
      </c>
    </row>
    <row r="2181" spans="1:12" ht="14.25">
      <c r="A2181" s="33">
        <v>38021</v>
      </c>
      <c r="B2181" s="37">
        <v>1685.1590000000001</v>
      </c>
      <c r="C2181" s="31">
        <v>32.129925341421398</v>
      </c>
      <c r="D2181" s="31">
        <v>2.9305028984017998</v>
      </c>
      <c r="E2181" s="31">
        <f t="shared" si="7"/>
        <v>0.18698710433763188</v>
      </c>
      <c r="F2181" s="31">
        <v>30.7379753253473</v>
      </c>
      <c r="G2181" s="31">
        <v>2.1570515805049002</v>
      </c>
      <c r="H2181" s="31">
        <v>0.17761310595131299</v>
      </c>
      <c r="I2181" s="31">
        <v>2.6579130655535699</v>
      </c>
      <c r="J2181" s="31">
        <v>6.6824272115281396</v>
      </c>
      <c r="K2181" s="31">
        <v>37476.717463836198</v>
      </c>
      <c r="L2181" s="31">
        <v>8917.9773775788908</v>
      </c>
    </row>
    <row r="2182" spans="1:12" ht="14.25">
      <c r="A2182" s="33">
        <v>38022</v>
      </c>
      <c r="B2182" s="37">
        <v>1693.4280000000001</v>
      </c>
      <c r="C2182" s="31">
        <v>32.233413262676798</v>
      </c>
      <c r="D2182" s="31">
        <v>2.94464991838767</v>
      </c>
      <c r="E2182" s="31">
        <f t="shared" si="7"/>
        <v>0.19226260257913247</v>
      </c>
      <c r="F2182" s="31">
        <v>30.8534613738479</v>
      </c>
      <c r="G2182" s="31">
        <v>2.1676157555211701</v>
      </c>
      <c r="H2182" s="31">
        <v>0.17765731585084901</v>
      </c>
      <c r="I2182" s="31">
        <v>2.6579130655535699</v>
      </c>
      <c r="J2182" s="31">
        <v>6.6840905428127</v>
      </c>
      <c r="K2182" s="31">
        <v>37663.601299763905</v>
      </c>
      <c r="L2182" s="31">
        <v>8983.3842116951091</v>
      </c>
    </row>
    <row r="2183" spans="1:12" ht="14.25">
      <c r="A2183" s="33">
        <v>38023</v>
      </c>
      <c r="B2183" s="37">
        <v>1679.193</v>
      </c>
      <c r="C2183" s="31">
        <v>31.9793473554355</v>
      </c>
      <c r="D2183" s="31">
        <v>2.9199025505582501</v>
      </c>
      <c r="E2183" s="31">
        <f t="shared" si="7"/>
        <v>0.17760844079718641</v>
      </c>
      <c r="F2183" s="31">
        <v>30.638457012768999</v>
      </c>
      <c r="G2183" s="31">
        <v>2.1484574625688699</v>
      </c>
      <c r="H2183" s="31">
        <v>0.17768744220425101</v>
      </c>
      <c r="I2183" s="31">
        <v>2.6579130655535699</v>
      </c>
      <c r="J2183" s="31">
        <v>6.6852240017580691</v>
      </c>
      <c r="K2183" s="31">
        <v>37345.818849031901</v>
      </c>
      <c r="L2183" s="31">
        <v>8896.1036394186303</v>
      </c>
    </row>
    <row r="2184" spans="1:12" ht="14.25">
      <c r="A2184" s="33">
        <v>38026</v>
      </c>
      <c r="B2184" s="37">
        <v>1703.529</v>
      </c>
      <c r="C2184" s="31">
        <v>32.431477232471998</v>
      </c>
      <c r="D2184" s="31">
        <v>2.96146746477713</v>
      </c>
      <c r="E2184" s="31">
        <f t="shared" si="7"/>
        <v>0.20164126611957797</v>
      </c>
      <c r="F2184" s="31">
        <v>31.001273341621602</v>
      </c>
      <c r="G2184" s="31">
        <v>2.1786711791472499</v>
      </c>
      <c r="H2184" s="31">
        <v>0.177687258021653</v>
      </c>
      <c r="I2184" s="31">
        <v>2.6579130655535699</v>
      </c>
      <c r="J2184" s="31">
        <v>6.6852170721635797</v>
      </c>
      <c r="K2184" s="31">
        <v>37878.325759988104</v>
      </c>
      <c r="L2184" s="31">
        <v>9036.2424963484809</v>
      </c>
    </row>
    <row r="2185" spans="1:12" ht="14.25">
      <c r="A2185" s="33">
        <v>38027</v>
      </c>
      <c r="B2185" s="37">
        <v>1691.009</v>
      </c>
      <c r="C2185" s="31">
        <v>32.179295905821398</v>
      </c>
      <c r="D2185" s="31">
        <v>2.93999717841209</v>
      </c>
      <c r="E2185" s="31">
        <f t="shared" si="7"/>
        <v>0.19167643610785462</v>
      </c>
      <c r="F2185" s="31">
        <v>30.521380786512101</v>
      </c>
      <c r="G2185" s="31">
        <v>2.1617379657327001</v>
      </c>
      <c r="H2185" s="31">
        <v>0.177547176158353</v>
      </c>
      <c r="I2185" s="31">
        <v>2.65764055326003</v>
      </c>
      <c r="J2185" s="31">
        <v>6.6806316580533194</v>
      </c>
      <c r="K2185" s="31">
        <v>37606.562838829501</v>
      </c>
      <c r="L2185" s="31">
        <v>8993.4530115662801</v>
      </c>
    </row>
    <row r="2186" spans="1:12" ht="14.25">
      <c r="A2186" s="33">
        <v>38028</v>
      </c>
      <c r="B2186" s="37">
        <v>1677.759</v>
      </c>
      <c r="C2186" s="31">
        <v>31.832338142076601</v>
      </c>
      <c r="D2186" s="31">
        <v>2.9134075824472601</v>
      </c>
      <c r="E2186" s="31">
        <f t="shared" si="7"/>
        <v>0.17174677608440797</v>
      </c>
      <c r="F2186" s="31">
        <v>30.155167672682001</v>
      </c>
      <c r="G2186" s="31">
        <v>2.1407818943181698</v>
      </c>
      <c r="H2186" s="31">
        <v>0.17773278468961401</v>
      </c>
      <c r="I2186" s="31">
        <v>2.65764055326003</v>
      </c>
      <c r="J2186" s="31">
        <v>6.6876156172284498</v>
      </c>
      <c r="K2186" s="31">
        <v>37271.749493478099</v>
      </c>
      <c r="L2186" s="31">
        <v>8967.1072744089397</v>
      </c>
    </row>
    <row r="2187" spans="1:12" ht="14.25">
      <c r="A2187" s="33">
        <v>38029</v>
      </c>
      <c r="B2187" s="37">
        <v>1663.8320000000001</v>
      </c>
      <c r="C2187" s="31">
        <v>31.485568777039202</v>
      </c>
      <c r="D2187" s="31">
        <v>2.8878398345654999</v>
      </c>
      <c r="E2187" s="31">
        <f t="shared" si="7"/>
        <v>0.15474794841735054</v>
      </c>
      <c r="F2187" s="31">
        <v>29.842388469529102</v>
      </c>
      <c r="G2187" s="31">
        <v>2.1218306085902499</v>
      </c>
      <c r="H2187" s="31">
        <v>0.17785066440429001</v>
      </c>
      <c r="I2187" s="31">
        <v>2.65764055326003</v>
      </c>
      <c r="J2187" s="31">
        <v>6.6920511197846793</v>
      </c>
      <c r="K2187" s="31">
        <v>36952.2481976095</v>
      </c>
      <c r="L2187" s="31">
        <v>8954.2698215806995</v>
      </c>
    </row>
    <row r="2188" spans="1:12" ht="14.25">
      <c r="A2188" s="33">
        <v>38030</v>
      </c>
      <c r="B2188" s="37">
        <v>1658.539</v>
      </c>
      <c r="C2188" s="31">
        <v>31.368984637380901</v>
      </c>
      <c r="D2188" s="31">
        <v>2.8798224129680801</v>
      </c>
      <c r="E2188" s="31">
        <f t="shared" si="7"/>
        <v>0.15240328253223914</v>
      </c>
      <c r="F2188" s="31">
        <v>29.827960855576102</v>
      </c>
      <c r="G2188" s="31">
        <v>2.1150062414125501</v>
      </c>
      <c r="H2188" s="31">
        <v>0.17818629176064599</v>
      </c>
      <c r="I2188" s="31">
        <v>2.65764055326003</v>
      </c>
      <c r="J2188" s="31">
        <v>6.7046798914199002</v>
      </c>
      <c r="K2188" s="31">
        <v>36843.6001625809</v>
      </c>
      <c r="L2188" s="31">
        <v>8903.6559985329095</v>
      </c>
    </row>
    <row r="2189" spans="1:12" ht="14.25">
      <c r="A2189" s="33">
        <v>38033</v>
      </c>
      <c r="B2189" s="37">
        <v>1696.827</v>
      </c>
      <c r="C2189" s="31">
        <v>32.097420776502403</v>
      </c>
      <c r="D2189" s="31">
        <v>2.9458345658645899</v>
      </c>
      <c r="E2189" s="31">
        <f t="shared" si="7"/>
        <v>0.18698710433763188</v>
      </c>
      <c r="F2189" s="31">
        <v>30.449348216967</v>
      </c>
      <c r="G2189" s="31">
        <v>2.1634587510849399</v>
      </c>
      <c r="H2189" s="31">
        <v>0.178144107801228</v>
      </c>
      <c r="I2189" s="31">
        <v>2.65764055326003</v>
      </c>
      <c r="J2189" s="31">
        <v>6.7030926203585102</v>
      </c>
      <c r="K2189" s="31">
        <v>37685.918666380203</v>
      </c>
      <c r="L2189" s="31">
        <v>9105.2751059603506</v>
      </c>
    </row>
    <row r="2190" spans="1:12" ht="14.25">
      <c r="A2190" s="33">
        <v>38034</v>
      </c>
      <c r="B2190" s="37">
        <v>1703.7739999999999</v>
      </c>
      <c r="C2190" s="31">
        <v>32.145555045776703</v>
      </c>
      <c r="D2190" s="31">
        <v>2.9564168641155</v>
      </c>
      <c r="E2190" s="31">
        <f t="shared" si="7"/>
        <v>0.19167643610785462</v>
      </c>
      <c r="F2190" s="31">
        <v>30.397451979234798</v>
      </c>
      <c r="G2190" s="31">
        <v>2.16920989426196</v>
      </c>
      <c r="H2190" s="31">
        <v>0.17858229436561299</v>
      </c>
      <c r="I2190" s="31">
        <v>2.65764055326003</v>
      </c>
      <c r="J2190" s="31">
        <v>6.7195804243185702</v>
      </c>
      <c r="K2190" s="31">
        <v>37822.542359491199</v>
      </c>
      <c r="L2190" s="31">
        <v>9171.5497760713006</v>
      </c>
    </row>
    <row r="2191" spans="1:12" ht="14.25">
      <c r="A2191" s="33">
        <v>38035</v>
      </c>
      <c r="B2191" s="37">
        <v>1717.096</v>
      </c>
      <c r="C2191" s="31">
        <v>32.399028268422903</v>
      </c>
      <c r="D2191" s="31">
        <v>2.9816686364018499</v>
      </c>
      <c r="E2191" s="31">
        <f t="shared" si="7"/>
        <v>0.20281359906213364</v>
      </c>
      <c r="F2191" s="31">
        <v>23.097156134730199</v>
      </c>
      <c r="G2191" s="31">
        <v>2.1862941204659898</v>
      </c>
      <c r="H2191" s="31">
        <v>0.179047393222623</v>
      </c>
      <c r="I2191" s="31">
        <v>2.65713300024106</v>
      </c>
      <c r="J2191" s="31">
        <v>6.7383677522494994</v>
      </c>
      <c r="K2191" s="31">
        <v>38152.722267252902</v>
      </c>
      <c r="L2191" s="31">
        <v>9236.0582198923894</v>
      </c>
    </row>
    <row r="2192" spans="1:12" ht="14.25">
      <c r="A2192" s="33">
        <v>38036</v>
      </c>
      <c r="B2192" s="37">
        <v>1717.0150000000001</v>
      </c>
      <c r="C2192" s="31">
        <v>32.384641024532499</v>
      </c>
      <c r="D2192" s="31">
        <v>2.9814444348106002</v>
      </c>
      <c r="E2192" s="31">
        <f t="shared" si="7"/>
        <v>0.20281359906213364</v>
      </c>
      <c r="F2192" s="31">
        <v>23.036431261759201</v>
      </c>
      <c r="G2192" s="31">
        <v>2.1865317435288998</v>
      </c>
      <c r="H2192" s="31">
        <v>0.17910213852085199</v>
      </c>
      <c r="I2192" s="31">
        <v>2.65693092875915</v>
      </c>
      <c r="J2192" s="31">
        <v>6.7409407065202309</v>
      </c>
      <c r="K2192" s="31">
        <v>38156.0003010656</v>
      </c>
      <c r="L2192" s="31">
        <v>9241.35735044598</v>
      </c>
    </row>
    <row r="2193" spans="1:12" ht="14.25">
      <c r="A2193" s="33">
        <v>38037</v>
      </c>
      <c r="B2193" s="37">
        <v>1721.752</v>
      </c>
      <c r="C2193" s="31">
        <v>32.471307326249402</v>
      </c>
      <c r="D2193" s="31">
        <v>2.9878319896260099</v>
      </c>
      <c r="E2193" s="31">
        <f t="shared" si="7"/>
        <v>0.20750293083235638</v>
      </c>
      <c r="F2193" s="31">
        <v>23.107098032418801</v>
      </c>
      <c r="G2193" s="31">
        <v>2.1916833616199698</v>
      </c>
      <c r="H2193" s="31">
        <v>0.17895459699383501</v>
      </c>
      <c r="I2193" s="31">
        <v>2.65693092875915</v>
      </c>
      <c r="J2193" s="31">
        <v>6.7353876255040994</v>
      </c>
      <c r="K2193" s="31">
        <v>38237.869405040597</v>
      </c>
      <c r="L2193" s="31">
        <v>9269.4475952522407</v>
      </c>
    </row>
    <row r="2194" spans="1:12" ht="14.25">
      <c r="A2194" s="33">
        <v>38040</v>
      </c>
      <c r="B2194" s="37">
        <v>1681.654</v>
      </c>
      <c r="C2194" s="31">
        <v>31.700216505299998</v>
      </c>
      <c r="D2194" s="31">
        <v>2.9184308792350402</v>
      </c>
      <c r="E2194" s="31">
        <f t="shared" si="7"/>
        <v>0.16588511137162953</v>
      </c>
      <c r="F2194" s="31">
        <v>22.488963894456901</v>
      </c>
      <c r="G2194" s="31">
        <v>2.1401478349646599</v>
      </c>
      <c r="H2194" s="31">
        <v>0.178825516071875</v>
      </c>
      <c r="I2194" s="31">
        <v>2.65693092875915</v>
      </c>
      <c r="J2194" s="31">
        <v>6.7305293538583193</v>
      </c>
      <c r="K2194" s="31">
        <v>37354.003635648303</v>
      </c>
      <c r="L2194" s="31">
        <v>9075.7225905608793</v>
      </c>
    </row>
    <row r="2195" spans="1:12" ht="14.25">
      <c r="A2195" s="33">
        <v>38041</v>
      </c>
      <c r="B2195" s="37">
        <v>1682.297</v>
      </c>
      <c r="C2195" s="31">
        <v>31.6439306023786</v>
      </c>
      <c r="D2195" s="31">
        <v>2.9234156516372098</v>
      </c>
      <c r="E2195" s="31">
        <f t="shared" si="7"/>
        <v>0.16412661195779601</v>
      </c>
      <c r="F2195" s="31">
        <v>22.370363617472002</v>
      </c>
      <c r="G2195" s="31">
        <v>2.1403850876473101</v>
      </c>
      <c r="H2195" s="31">
        <v>0.17961956448963601</v>
      </c>
      <c r="I2195" s="31">
        <v>2.65693092875915</v>
      </c>
      <c r="J2195" s="31">
        <v>6.7604152801037198</v>
      </c>
      <c r="K2195" s="31">
        <v>37413.828154472503</v>
      </c>
      <c r="L2195" s="31">
        <v>9029.4637117068796</v>
      </c>
    </row>
    <row r="2196" spans="1:12" ht="14.25">
      <c r="A2196" s="33">
        <v>38042</v>
      </c>
      <c r="B2196" s="37">
        <v>1647.3810000000001</v>
      </c>
      <c r="C2196" s="31">
        <v>30.9902812600446</v>
      </c>
      <c r="D2196" s="31">
        <v>2.8624309320502599</v>
      </c>
      <c r="E2196" s="31">
        <f t="shared" si="7"/>
        <v>0.14126611957796015</v>
      </c>
      <c r="F2196" s="31">
        <v>21.925944715449599</v>
      </c>
      <c r="G2196" s="31">
        <v>2.0957945485182399</v>
      </c>
      <c r="H2196" s="31">
        <v>0.18003018490615999</v>
      </c>
      <c r="I2196" s="31">
        <v>2.65675489052003</v>
      </c>
      <c r="J2196" s="31">
        <v>6.7763189426526802</v>
      </c>
      <c r="K2196" s="31">
        <v>36649.604653117</v>
      </c>
      <c r="L2196" s="31">
        <v>8850.9029891447408</v>
      </c>
    </row>
    <row r="2197" spans="1:12" ht="14.25">
      <c r="A2197" s="33">
        <v>38043</v>
      </c>
      <c r="B2197" s="37">
        <v>1654.8979999999999</v>
      </c>
      <c r="C2197" s="31">
        <v>31.1683556949219</v>
      </c>
      <c r="D2197" s="31">
        <v>2.8768190015625899</v>
      </c>
      <c r="E2197" s="31">
        <f t="shared" si="7"/>
        <v>0.14536928487690504</v>
      </c>
      <c r="F2197" s="31">
        <v>22.2244412872761</v>
      </c>
      <c r="G2197" s="31">
        <v>2.1032201668576498</v>
      </c>
      <c r="H2197" s="31">
        <v>0.181644939224163</v>
      </c>
      <c r="I2197" s="31">
        <v>2.65675489052003</v>
      </c>
      <c r="J2197" s="31">
        <v>6.83709814075503</v>
      </c>
      <c r="K2197" s="31">
        <v>36830.226859715003</v>
      </c>
      <c r="L2197" s="31">
        <v>8833.5409608730497</v>
      </c>
    </row>
    <row r="2198" spans="1:12" ht="14.25">
      <c r="A2198" s="33">
        <v>38044</v>
      </c>
      <c r="B2198" s="37">
        <v>1675.067</v>
      </c>
      <c r="C2198" s="31">
        <v>31.516383959720201</v>
      </c>
      <c r="D2198" s="31">
        <v>2.9127334368138902</v>
      </c>
      <c r="E2198" s="31">
        <f t="shared" si="7"/>
        <v>0.15943728018757328</v>
      </c>
      <c r="F2198" s="31">
        <v>25.437699926877599</v>
      </c>
      <c r="G2198" s="31">
        <v>2.1323491400099699</v>
      </c>
      <c r="H2198" s="31">
        <v>0.18180195472678901</v>
      </c>
      <c r="I2198" s="31">
        <v>2.65675489052003</v>
      </c>
      <c r="J2198" s="31">
        <v>6.8430081892576595</v>
      </c>
      <c r="K2198" s="31">
        <v>37288.064206615498</v>
      </c>
      <c r="L2198" s="31">
        <v>8950.1256703639192</v>
      </c>
    </row>
    <row r="2199" spans="1:12" ht="14.25">
      <c r="A2199" s="33">
        <v>38047</v>
      </c>
      <c r="B2199" s="37">
        <v>1689.76</v>
      </c>
      <c r="C2199" s="31">
        <v>31.8194109814619</v>
      </c>
      <c r="D2199" s="31">
        <v>2.9382246507777499</v>
      </c>
      <c r="E2199" s="31">
        <f t="shared" si="7"/>
        <v>0.17526377491207504</v>
      </c>
      <c r="F2199" s="31">
        <v>24.941210331517599</v>
      </c>
      <c r="G2199" s="31">
        <v>2.1466239094286101</v>
      </c>
      <c r="H2199" s="31">
        <v>0.182599571353118</v>
      </c>
      <c r="I2199" s="31">
        <v>2.65675489052003</v>
      </c>
      <c r="J2199" s="31">
        <v>6.8730304027924998</v>
      </c>
      <c r="K2199" s="31">
        <v>37615.100459378504</v>
      </c>
      <c r="L2199" s="31">
        <v>9036.3526075357604</v>
      </c>
    </row>
    <row r="2200" spans="1:12" ht="14.25">
      <c r="A2200" s="33">
        <v>38048</v>
      </c>
      <c r="B2200" s="37">
        <v>1687.278</v>
      </c>
      <c r="C2200" s="31">
        <v>31.834685797968898</v>
      </c>
      <c r="D2200" s="31">
        <v>2.93309039680015</v>
      </c>
      <c r="E2200" s="31">
        <f t="shared" si="7"/>
        <v>0.17702227432590856</v>
      </c>
      <c r="F2200" s="31">
        <v>24.558687203378899</v>
      </c>
      <c r="G2200" s="31">
        <v>2.1390088433211099</v>
      </c>
      <c r="H2200" s="31">
        <v>0.181949824333482</v>
      </c>
      <c r="I2200" s="31">
        <v>2.6553069194056902</v>
      </c>
      <c r="J2200" s="31">
        <v>6.8523085976895395</v>
      </c>
      <c r="K2200" s="31">
        <v>37559.387479860896</v>
      </c>
      <c r="L2200" s="31">
        <v>9044.9572961341</v>
      </c>
    </row>
    <row r="2201" spans="1:12" ht="14.25">
      <c r="A2201" s="33">
        <v>38049</v>
      </c>
      <c r="B2201" s="37">
        <v>1661.8119999999999</v>
      </c>
      <c r="C2201" s="31">
        <v>31.499539406350799</v>
      </c>
      <c r="D2201" s="31">
        <v>2.8896330086436901</v>
      </c>
      <c r="E2201" s="31">
        <f t="shared" si="7"/>
        <v>0.15826494724501758</v>
      </c>
      <c r="F2201" s="31">
        <v>23.899912906141001</v>
      </c>
      <c r="G2201" s="31">
        <v>2.10627180619014</v>
      </c>
      <c r="H2201" s="31">
        <v>0.18137840738210501</v>
      </c>
      <c r="I2201" s="31">
        <v>2.6543821169104</v>
      </c>
      <c r="J2201" s="31">
        <v>6.8331686770562889</v>
      </c>
      <c r="K2201" s="31">
        <v>37007.279753507799</v>
      </c>
      <c r="L2201" s="31">
        <v>8898.4068061438793</v>
      </c>
    </row>
    <row r="2202" spans="1:12" ht="14.25">
      <c r="A2202" s="33">
        <v>38050</v>
      </c>
      <c r="B2202" s="37">
        <v>1668.874</v>
      </c>
      <c r="C2202" s="31">
        <v>31.6134393034616</v>
      </c>
      <c r="D2202" s="31">
        <v>2.90061252208376</v>
      </c>
      <c r="E2202" s="31">
        <f t="shared" si="7"/>
        <v>0.16529894490035171</v>
      </c>
      <c r="F2202" s="31">
        <v>23.9571509582941</v>
      </c>
      <c r="G2202" s="31">
        <v>2.1150558737525502</v>
      </c>
      <c r="H2202" s="31">
        <v>0.18137840738210501</v>
      </c>
      <c r="I2202" s="31">
        <v>2.6543821169104</v>
      </c>
      <c r="J2202" s="31">
        <v>6.8331686770562889</v>
      </c>
      <c r="K2202" s="31">
        <v>37145.846260585204</v>
      </c>
      <c r="L2202" s="31">
        <v>8947.7861056204292</v>
      </c>
    </row>
    <row r="2203" spans="1:12" ht="14.25">
      <c r="A2203" s="33">
        <v>38051</v>
      </c>
      <c r="B2203" s="37">
        <v>1662.096</v>
      </c>
      <c r="C2203" s="31">
        <v>31.476883174785499</v>
      </c>
      <c r="D2203" s="31">
        <v>2.8885695473237698</v>
      </c>
      <c r="E2203" s="31">
        <f t="shared" si="7"/>
        <v>0.15592028135990621</v>
      </c>
      <c r="F2203" s="31">
        <v>23.849061878653199</v>
      </c>
      <c r="G2203" s="31">
        <v>2.10588950766045</v>
      </c>
      <c r="H2203" s="31">
        <v>0.18143209069185401</v>
      </c>
      <c r="I2203" s="31">
        <v>2.6538930763424</v>
      </c>
      <c r="J2203" s="31">
        <v>6.8364506584381299</v>
      </c>
      <c r="K2203" s="31">
        <v>36999.818380808501</v>
      </c>
      <c r="L2203" s="31">
        <v>8907.6127163218607</v>
      </c>
    </row>
    <row r="2204" spans="1:12" ht="14.25">
      <c r="A2204" s="33">
        <v>38054</v>
      </c>
      <c r="B2204" s="37">
        <v>1637.144</v>
      </c>
      <c r="C2204" s="31">
        <v>31.116109499078899</v>
      </c>
      <c r="D2204" s="31">
        <v>2.8479708403693</v>
      </c>
      <c r="E2204" s="31">
        <f t="shared" si="7"/>
        <v>0.14419695193434937</v>
      </c>
      <c r="F2204" s="31">
        <v>23.6137984845669</v>
      </c>
      <c r="G2204" s="31">
        <v>2.0762133967158798</v>
      </c>
      <c r="H2204" s="31">
        <v>0.18098060692165799</v>
      </c>
      <c r="I2204" s="31">
        <v>2.6538930763424</v>
      </c>
      <c r="J2204" s="31">
        <v>6.8194385273081801</v>
      </c>
      <c r="K2204" s="31">
        <v>36476.863630139502</v>
      </c>
      <c r="L2204" s="31">
        <v>8732.2403008581496</v>
      </c>
    </row>
    <row r="2205" spans="1:12" ht="14.25">
      <c r="A2205" s="33">
        <v>38055</v>
      </c>
      <c r="B2205" s="37">
        <v>1637.0989999999999</v>
      </c>
      <c r="C2205" s="31">
        <v>31.132525317923001</v>
      </c>
      <c r="D2205" s="31">
        <v>2.8503845190243302</v>
      </c>
      <c r="E2205" s="31">
        <f t="shared" si="7"/>
        <v>0.14536928487690504</v>
      </c>
      <c r="F2205" s="31">
        <v>23.1595243799377</v>
      </c>
      <c r="G2205" s="31">
        <v>2.0766627977462799</v>
      </c>
      <c r="H2205" s="31">
        <v>0.18116003165495001</v>
      </c>
      <c r="I2205" s="31">
        <v>2.6535351499009798</v>
      </c>
      <c r="J2205" s="31">
        <v>6.8271201028450896</v>
      </c>
      <c r="K2205" s="31">
        <v>36505.944412189201</v>
      </c>
      <c r="L2205" s="31">
        <v>8694.8055817725799</v>
      </c>
    </row>
    <row r="2206" spans="1:12" ht="14.25">
      <c r="A2206" s="33">
        <v>38056</v>
      </c>
      <c r="B2206" s="37">
        <v>1678.0730000000001</v>
      </c>
      <c r="C2206" s="31">
        <v>31.893084450444402</v>
      </c>
      <c r="D2206" s="31">
        <v>2.92081393693157</v>
      </c>
      <c r="E2206" s="31">
        <f t="shared" si="7"/>
        <v>0.18405627198124266</v>
      </c>
      <c r="F2206" s="31">
        <v>23.944755352275699</v>
      </c>
      <c r="G2206" s="31">
        <v>2.1276102440842202</v>
      </c>
      <c r="H2206" s="31">
        <v>0.181678282986481</v>
      </c>
      <c r="I2206" s="31">
        <v>2.6508498011998598</v>
      </c>
      <c r="J2206" s="31">
        <v>6.8535864576049601</v>
      </c>
      <c r="K2206" s="31">
        <v>37440.329944687699</v>
      </c>
      <c r="L2206" s="31">
        <v>8914.3154769605298</v>
      </c>
    </row>
    <row r="2207" spans="1:12" ht="14.25">
      <c r="A2207" s="33">
        <v>38057</v>
      </c>
      <c r="B2207" s="37">
        <v>1691.643</v>
      </c>
      <c r="C2207" s="31">
        <v>32.156057559768499</v>
      </c>
      <c r="D2207" s="31">
        <v>2.94412596479855</v>
      </c>
      <c r="E2207" s="31">
        <f t="shared" si="7"/>
        <v>0.20046893317702227</v>
      </c>
      <c r="F2207" s="31">
        <v>24.114712134234701</v>
      </c>
      <c r="G2207" s="31">
        <v>2.14507202558889</v>
      </c>
      <c r="H2207" s="31">
        <v>0.18162968037678201</v>
      </c>
      <c r="I2207" s="31">
        <v>2.6508498011998598</v>
      </c>
      <c r="J2207" s="31">
        <v>6.8517529848190701</v>
      </c>
      <c r="K2207" s="31">
        <v>37740.796894932406</v>
      </c>
      <c r="L2207" s="31">
        <v>8993.3704046871808</v>
      </c>
    </row>
    <row r="2208" spans="1:12" ht="14.25">
      <c r="A2208" s="33">
        <v>38058</v>
      </c>
      <c r="B2208" s="37">
        <v>1694.7429999999999</v>
      </c>
      <c r="C2208" s="31">
        <v>32.1969759398769</v>
      </c>
      <c r="D2208" s="31">
        <v>2.9506982330327198</v>
      </c>
      <c r="E2208" s="31">
        <f t="shared" si="7"/>
        <v>0.20281359906213364</v>
      </c>
      <c r="F2208" s="31">
        <v>24.326493064887401</v>
      </c>
      <c r="G2208" s="31">
        <v>2.1482126633663601</v>
      </c>
      <c r="H2208" s="31">
        <v>0.18180722890637099</v>
      </c>
      <c r="I2208" s="31">
        <v>2.6509925608230098</v>
      </c>
      <c r="J2208" s="31">
        <v>6.8580814444054301</v>
      </c>
      <c r="K2208" s="31">
        <v>37829.667420588201</v>
      </c>
      <c r="L2208" s="31">
        <v>8989.5038834351908</v>
      </c>
    </row>
    <row r="2209" spans="1:12" ht="14.25">
      <c r="A2209" s="33">
        <v>38061</v>
      </c>
      <c r="B2209" s="37">
        <v>1736.22</v>
      </c>
      <c r="C2209" s="31">
        <v>33.000007049038203</v>
      </c>
      <c r="D2209" s="31">
        <v>3.0256438930812402</v>
      </c>
      <c r="E2209" s="31">
        <f t="shared" si="7"/>
        <v>0.2391559202813599</v>
      </c>
      <c r="F2209" s="31">
        <v>24.907245433385299</v>
      </c>
      <c r="G2209" s="31">
        <v>2.2013153637411098</v>
      </c>
      <c r="H2209" s="31">
        <v>0.18205654485250899</v>
      </c>
      <c r="I2209" s="31">
        <v>2.6509925608230098</v>
      </c>
      <c r="J2209" s="31">
        <v>6.8674860708016903</v>
      </c>
      <c r="K2209" s="31">
        <v>38789.355154400298</v>
      </c>
      <c r="L2209" s="31">
        <v>9181.5021493732493</v>
      </c>
    </row>
    <row r="2210" spans="1:12" ht="14.25">
      <c r="A2210" s="33">
        <v>38062</v>
      </c>
      <c r="B2210" s="37">
        <v>1745.5429999999999</v>
      </c>
      <c r="C2210" s="31">
        <v>33.066509836608702</v>
      </c>
      <c r="D2210" s="31">
        <v>3.0420125254317498</v>
      </c>
      <c r="E2210" s="31">
        <f t="shared" si="7"/>
        <v>0.24208675263774912</v>
      </c>
      <c r="F2210" s="31">
        <v>24.839334342116398</v>
      </c>
      <c r="G2210" s="31">
        <v>2.2101087762300602</v>
      </c>
      <c r="H2210" s="31">
        <v>0.18295048442262199</v>
      </c>
      <c r="I2210" s="31">
        <v>2.6502772143910098</v>
      </c>
      <c r="J2210" s="31">
        <v>6.9030697403728398</v>
      </c>
      <c r="K2210" s="31">
        <v>39007.781080321598</v>
      </c>
      <c r="L2210" s="31">
        <v>9237.2562607480013</v>
      </c>
    </row>
    <row r="2211" spans="1:12" ht="14.25">
      <c r="A2211" s="33">
        <v>38063</v>
      </c>
      <c r="B2211" s="37">
        <v>1745.098</v>
      </c>
      <c r="C2211" s="31">
        <v>32.893447803377903</v>
      </c>
      <c r="D2211" s="31">
        <v>3.0408695647719002</v>
      </c>
      <c r="E2211" s="31">
        <f t="shared" si="7"/>
        <v>0.23329425556858147</v>
      </c>
      <c r="F2211" s="31">
        <v>25.793033817129199</v>
      </c>
      <c r="G2211" s="31">
        <v>2.2069788343089298</v>
      </c>
      <c r="H2211" s="31">
        <v>0.183983765669928</v>
      </c>
      <c r="I2211" s="31">
        <v>2.6502772143910098</v>
      </c>
      <c r="J2211" s="31">
        <v>6.94205740708541</v>
      </c>
      <c r="K2211" s="31">
        <v>38993.137468064699</v>
      </c>
      <c r="L2211" s="31">
        <v>9249.2194960168799</v>
      </c>
    </row>
    <row r="2212" spans="1:12" ht="14.25">
      <c r="A2212" s="33">
        <v>38064</v>
      </c>
      <c r="B2212" s="37">
        <v>1717.26</v>
      </c>
      <c r="C2212" s="31">
        <v>32.248362375051002</v>
      </c>
      <c r="D2212" s="31">
        <v>2.99291883251224</v>
      </c>
      <c r="E2212" s="31">
        <f t="shared" si="7"/>
        <v>0.20574443141852286</v>
      </c>
      <c r="F2212" s="31">
        <v>25.063476808201202</v>
      </c>
      <c r="G2212" s="31">
        <v>2.1672541915286598</v>
      </c>
      <c r="H2212" s="31">
        <v>0.184906463957518</v>
      </c>
      <c r="I2212" s="31">
        <v>2.64991136418812</v>
      </c>
      <c r="J2212" s="31">
        <v>6.9778358044880999</v>
      </c>
      <c r="K2212" s="31">
        <v>38382.990900832403</v>
      </c>
      <c r="L2212" s="31">
        <v>9102.1909421906203</v>
      </c>
    </row>
    <row r="2213" spans="1:12" ht="14.25">
      <c r="A2213" s="33">
        <v>38065</v>
      </c>
      <c r="B2213" s="37">
        <v>1747.8720000000001</v>
      </c>
      <c r="C2213" s="31">
        <v>32.853230069210603</v>
      </c>
      <c r="D2213" s="31">
        <v>3.0471435807454301</v>
      </c>
      <c r="E2213" s="31">
        <f t="shared" si="7"/>
        <v>0.23329425556858147</v>
      </c>
      <c r="F2213" s="31">
        <v>25.393490254333599</v>
      </c>
      <c r="G2213" s="31">
        <v>2.2043494955576701</v>
      </c>
      <c r="H2213" s="31">
        <v>0.18510665616775199</v>
      </c>
      <c r="I2213" s="31">
        <v>2.64991136418812</v>
      </c>
      <c r="J2213" s="31">
        <v>6.9853904802006204</v>
      </c>
      <c r="K2213" s="31">
        <v>39078.165744841099</v>
      </c>
      <c r="L2213" s="31">
        <v>9235.0106055632987</v>
      </c>
    </row>
    <row r="2214" spans="1:12" ht="14.25">
      <c r="A2214" s="33">
        <v>38068</v>
      </c>
      <c r="B2214" s="37">
        <v>1755.6849999999999</v>
      </c>
      <c r="C2214" s="31">
        <v>33.011210458236199</v>
      </c>
      <c r="D2214" s="31">
        <v>3.0600565542767102</v>
      </c>
      <c r="E2214" s="31">
        <f t="shared" si="7"/>
        <v>0.24091441969519342</v>
      </c>
      <c r="F2214" s="31">
        <v>25.2134499542424</v>
      </c>
      <c r="G2214" s="31">
        <v>2.21413356660136</v>
      </c>
      <c r="H2214" s="31">
        <v>0.185398847300005</v>
      </c>
      <c r="I2214" s="31">
        <v>2.64991136418812</v>
      </c>
      <c r="J2214" s="31">
        <v>6.9964169294699108</v>
      </c>
      <c r="K2214" s="31">
        <v>39245.891224586099</v>
      </c>
      <c r="L2214" s="31">
        <v>9281.3129736358296</v>
      </c>
    </row>
    <row r="2215" spans="1:12" ht="14.25">
      <c r="A2215" s="33">
        <v>38069</v>
      </c>
      <c r="B2215" s="37">
        <v>1741.6949999999999</v>
      </c>
      <c r="C2215" s="31">
        <v>32.698967054429801</v>
      </c>
      <c r="D2215" s="31">
        <v>3.03485686007626</v>
      </c>
      <c r="E2215" s="31">
        <f t="shared" si="7"/>
        <v>0.22450175849941384</v>
      </c>
      <c r="F2215" s="31">
        <v>24.8747869893282</v>
      </c>
      <c r="G2215" s="31">
        <v>2.1949804391802901</v>
      </c>
      <c r="H2215" s="31">
        <v>0.18560380434030099</v>
      </c>
      <c r="I2215" s="31">
        <v>2.64991597870991</v>
      </c>
      <c r="J2215" s="31">
        <v>7.0041392191861398</v>
      </c>
      <c r="K2215" s="31">
        <v>38931.982076424101</v>
      </c>
      <c r="L2215" s="31">
        <v>9249.4151479866505</v>
      </c>
    </row>
    <row r="2216" spans="1:12" ht="14.25">
      <c r="A2216" s="33">
        <v>38070</v>
      </c>
      <c r="B2216" s="37">
        <v>1740.0540000000001</v>
      </c>
      <c r="C2216" s="31">
        <v>32.649619220525103</v>
      </c>
      <c r="D2216" s="31">
        <v>3.0326390300304098</v>
      </c>
      <c r="E2216" s="31">
        <f t="shared" si="7"/>
        <v>0.22391559202813599</v>
      </c>
      <c r="F2216" s="31">
        <v>24.994114095818301</v>
      </c>
      <c r="G2216" s="31">
        <v>2.1817599429757499</v>
      </c>
      <c r="H2216" s="31">
        <v>0.185461677455035</v>
      </c>
      <c r="I2216" s="31">
        <v>2.6489326449734198</v>
      </c>
      <c r="J2216" s="31">
        <v>7.0013738479520997</v>
      </c>
      <c r="K2216" s="31">
        <v>38909.378123647999</v>
      </c>
      <c r="L2216" s="31">
        <v>9234.5225627258405</v>
      </c>
    </row>
    <row r="2217" spans="1:12" ht="14.25">
      <c r="A2217" s="33">
        <v>38071</v>
      </c>
      <c r="B2217" s="37">
        <v>1736.4770000000001</v>
      </c>
      <c r="C2217" s="31">
        <v>32.642055164517302</v>
      </c>
      <c r="D2217" s="31">
        <v>3.0257263824495801</v>
      </c>
      <c r="E2217" s="31">
        <f t="shared" si="7"/>
        <v>0.22332942555685814</v>
      </c>
      <c r="F2217" s="31">
        <v>24.410382388280699</v>
      </c>
      <c r="G2217" s="31">
        <v>2.1726476069846798</v>
      </c>
      <c r="H2217" s="31">
        <v>0.184842476470157</v>
      </c>
      <c r="I2217" s="31">
        <v>2.64681236231127</v>
      </c>
      <c r="J2217" s="31">
        <v>6.9835882249222898</v>
      </c>
      <c r="K2217" s="31">
        <v>38818.881231206404</v>
      </c>
      <c r="L2217" s="31">
        <v>9236.7930756692094</v>
      </c>
    </row>
    <row r="2218" spans="1:12" ht="14.25">
      <c r="A2218" s="33">
        <v>38072</v>
      </c>
      <c r="B2218" s="37">
        <v>1734.047</v>
      </c>
      <c r="C2218" s="31">
        <v>32.563646457958903</v>
      </c>
      <c r="D2218" s="31">
        <v>3.0204785964607002</v>
      </c>
      <c r="E2218" s="31">
        <f t="shared" si="7"/>
        <v>0.22039859320046892</v>
      </c>
      <c r="F2218" s="31">
        <v>24.359570416393499</v>
      </c>
      <c r="G2218" s="31">
        <v>2.1563153166070701</v>
      </c>
      <c r="H2218" s="31">
        <v>0.18689717276207601</v>
      </c>
      <c r="I2218" s="31">
        <v>2.64681236231127</v>
      </c>
      <c r="J2218" s="31">
        <v>7.0612173126950504</v>
      </c>
      <c r="K2218" s="31">
        <v>38751.737647482798</v>
      </c>
      <c r="L2218" s="31">
        <v>9237.8673730017199</v>
      </c>
    </row>
    <row r="2219" spans="1:12" ht="14.25">
      <c r="A2219" s="33">
        <v>38075</v>
      </c>
      <c r="B2219" s="37">
        <v>1719.674</v>
      </c>
      <c r="C2219" s="31">
        <v>32.516508827050401</v>
      </c>
      <c r="D2219" s="31">
        <v>2.9938815790400599</v>
      </c>
      <c r="E2219" s="31">
        <f t="shared" ref="E2219:E2282" si="8">COUNTIF(C514:C2219,"&lt;"&amp;C2219)/COUNTA(C514:C2219)</f>
        <v>0.2186400937866354</v>
      </c>
      <c r="F2219" s="31">
        <v>20.188594061216801</v>
      </c>
      <c r="G2219" s="31">
        <v>2.10713815342781</v>
      </c>
      <c r="H2219" s="31">
        <v>0.18540853691783901</v>
      </c>
      <c r="I2219" s="31">
        <v>2.64681236231127</v>
      </c>
      <c r="J2219" s="31">
        <v>7.0049747219684102</v>
      </c>
      <c r="K2219" s="31">
        <v>38410.521351019997</v>
      </c>
      <c r="L2219" s="31">
        <v>9164.0371157937898</v>
      </c>
    </row>
    <row r="2220" spans="1:12" ht="14.25">
      <c r="A2220" s="33">
        <v>38076</v>
      </c>
      <c r="B2220" s="37">
        <v>1724.277</v>
      </c>
      <c r="C2220" s="31">
        <v>32.606789438593403</v>
      </c>
      <c r="D2220" s="31">
        <v>3.0020233587426</v>
      </c>
      <c r="E2220" s="31">
        <f t="shared" si="8"/>
        <v>0.22332942555685814</v>
      </c>
      <c r="F2220" s="31">
        <v>19.943653551359098</v>
      </c>
      <c r="G2220" s="31">
        <v>2.1094926024897398</v>
      </c>
      <c r="H2220" s="31">
        <v>0.186335335964467</v>
      </c>
      <c r="I2220" s="31">
        <v>2.64681236231127</v>
      </c>
      <c r="J2220" s="31">
        <v>7.0399903906204306</v>
      </c>
      <c r="K2220" s="31">
        <v>38514.833483396804</v>
      </c>
      <c r="L2220" s="31">
        <v>9182.1454435700998</v>
      </c>
    </row>
    <row r="2221" spans="1:12" ht="14.25">
      <c r="A2221" s="33">
        <v>38077</v>
      </c>
      <c r="B2221" s="37">
        <v>1741.623</v>
      </c>
      <c r="C2221" s="31">
        <v>32.701045746219798</v>
      </c>
      <c r="D2221" s="31">
        <v>2.9314445315855902</v>
      </c>
      <c r="E2221" s="31">
        <f t="shared" si="8"/>
        <v>0.22801875732708088</v>
      </c>
      <c r="F2221" s="31">
        <v>20.067914892917202</v>
      </c>
      <c r="G2221" s="31">
        <v>2.1296893181356999</v>
      </c>
      <c r="H2221" s="31">
        <v>0.18845983807313599</v>
      </c>
      <c r="I2221" s="31">
        <v>2.7372811609475098</v>
      </c>
      <c r="J2221" s="31">
        <v>6.8849280359603711</v>
      </c>
      <c r="K2221" s="31">
        <v>38932.150197030496</v>
      </c>
      <c r="L2221" s="31">
        <v>9301.7928379883797</v>
      </c>
    </row>
    <row r="2222" spans="1:12" ht="14.25">
      <c r="A2222" s="33">
        <v>38078</v>
      </c>
      <c r="B2222" s="37">
        <v>1758.1469999999999</v>
      </c>
      <c r="C2222" s="31">
        <v>33.017044670883799</v>
      </c>
      <c r="D2222" s="31">
        <v>2.9589810033036299</v>
      </c>
      <c r="E2222" s="31">
        <f t="shared" si="8"/>
        <v>0.24560375146541619</v>
      </c>
      <c r="F2222" s="31">
        <v>20.2524981663475</v>
      </c>
      <c r="G2222" s="31">
        <v>2.1498769988488702</v>
      </c>
      <c r="H2222" s="31">
        <v>0.18849580191109</v>
      </c>
      <c r="I2222" s="31">
        <v>2.7373767673063298</v>
      </c>
      <c r="J2222" s="31">
        <v>6.8860013777561191</v>
      </c>
      <c r="K2222" s="31">
        <v>39308.387984088498</v>
      </c>
      <c r="L2222" s="31">
        <v>9391.8074265239411</v>
      </c>
    </row>
    <row r="2223" spans="1:12" ht="14.25">
      <c r="A2223" s="33">
        <v>38079</v>
      </c>
      <c r="B2223" s="37">
        <v>1768.645</v>
      </c>
      <c r="C2223" s="31">
        <v>33.204489361064901</v>
      </c>
      <c r="D2223" s="31">
        <v>2.9756536787795098</v>
      </c>
      <c r="E2223" s="31">
        <f t="shared" si="8"/>
        <v>0.25322391559202811</v>
      </c>
      <c r="F2223" s="31">
        <v>20.415639678144998</v>
      </c>
      <c r="G2223" s="31">
        <v>2.1589799296396901</v>
      </c>
      <c r="H2223" s="31">
        <v>0.18843081643845899</v>
      </c>
      <c r="I2223" s="31">
        <v>2.7362348415310902</v>
      </c>
      <c r="J2223" s="31">
        <v>6.8865001489791897</v>
      </c>
      <c r="K2223" s="31">
        <v>39528.895524155298</v>
      </c>
      <c r="L2223" s="31">
        <v>9459.7362394541105</v>
      </c>
    </row>
    <row r="2224" spans="1:12" ht="14.25">
      <c r="A2224" s="33">
        <v>38082</v>
      </c>
      <c r="B2224" s="37">
        <v>1766.4829999999999</v>
      </c>
      <c r="C2224" s="31">
        <v>33.165906521540101</v>
      </c>
      <c r="D2224" s="31">
        <v>2.9702428094267002</v>
      </c>
      <c r="E2224" s="31">
        <f t="shared" si="8"/>
        <v>0.25263774912075027</v>
      </c>
      <c r="F2224" s="31">
        <v>20.5074789465287</v>
      </c>
      <c r="G2224" s="31">
        <v>2.1547914562450199</v>
      </c>
      <c r="H2224" s="31">
        <v>0.18868524612519499</v>
      </c>
      <c r="I2224" s="31">
        <v>2.7361070414116901</v>
      </c>
      <c r="J2224" s="31">
        <v>6.8961207755908198</v>
      </c>
      <c r="K2224" s="31">
        <v>39475.242112447799</v>
      </c>
      <c r="L2224" s="31">
        <v>9498.793205221149</v>
      </c>
    </row>
    <row r="2225" spans="1:12" ht="14.25">
      <c r="A2225" s="33">
        <v>38083</v>
      </c>
      <c r="B2225" s="37">
        <v>1777.5160000000001</v>
      </c>
      <c r="C2225" s="31">
        <v>33.359349991689101</v>
      </c>
      <c r="D2225" s="31">
        <v>2.98821701018626</v>
      </c>
      <c r="E2225" s="31">
        <f t="shared" si="8"/>
        <v>0.25556858147713951</v>
      </c>
      <c r="F2225" s="31">
        <v>20.311831335800299</v>
      </c>
      <c r="G2225" s="31">
        <v>2.1639757341658599</v>
      </c>
      <c r="H2225" s="31">
        <v>0.18957353026925799</v>
      </c>
      <c r="I2225" s="31">
        <v>2.7361070414116901</v>
      </c>
      <c r="J2225" s="31">
        <v>6.9285860311754401</v>
      </c>
      <c r="K2225" s="31">
        <v>39713.072075529402</v>
      </c>
      <c r="L2225" s="31">
        <v>9574.6256667757389</v>
      </c>
    </row>
    <row r="2226" spans="1:12" ht="14.25">
      <c r="A2226" s="33">
        <v>38084</v>
      </c>
      <c r="B2226" s="37">
        <v>1774.5519999999999</v>
      </c>
      <c r="C2226" s="31">
        <v>33.313355544881702</v>
      </c>
      <c r="D2226" s="31">
        <v>2.9840721515514002</v>
      </c>
      <c r="E2226" s="31">
        <f t="shared" si="8"/>
        <v>0.25498241500586166</v>
      </c>
      <c r="F2226" s="31">
        <v>20.314080551061402</v>
      </c>
      <c r="G2226" s="31">
        <v>2.1607186569758201</v>
      </c>
      <c r="H2226" s="31">
        <v>0.18974704912519</v>
      </c>
      <c r="I2226" s="31">
        <v>2.73650335128736</v>
      </c>
      <c r="J2226" s="31">
        <v>6.9339235062849793</v>
      </c>
      <c r="K2226" s="31">
        <v>39674.8764313215</v>
      </c>
      <c r="L2226" s="31">
        <v>9566.6194462804597</v>
      </c>
    </row>
    <row r="2227" spans="1:12" ht="14.25">
      <c r="A2227" s="33">
        <v>38085</v>
      </c>
      <c r="B2227" s="37">
        <v>1770.279</v>
      </c>
      <c r="C2227" s="31">
        <v>33.219030995262798</v>
      </c>
      <c r="D2227" s="31">
        <v>2.9759721773858101</v>
      </c>
      <c r="E2227" s="31">
        <f t="shared" si="8"/>
        <v>0.25439624853458381</v>
      </c>
      <c r="F2227" s="31">
        <v>19.805698129639001</v>
      </c>
      <c r="G2227" s="31">
        <v>2.1535765839520198</v>
      </c>
      <c r="H2227" s="31">
        <v>0.189338407026342</v>
      </c>
      <c r="I2227" s="31">
        <v>2.7295269066564298</v>
      </c>
      <c r="J2227" s="31">
        <v>6.9366748708212898</v>
      </c>
      <c r="K2227" s="31">
        <v>39574.613228926297</v>
      </c>
      <c r="L2227" s="31">
        <v>9556.32442776485</v>
      </c>
    </row>
    <row r="2228" spans="1:12" ht="14.25">
      <c r="A2228" s="33">
        <v>38086</v>
      </c>
      <c r="B2228" s="37">
        <v>1727.348</v>
      </c>
      <c r="C2228" s="31">
        <v>32.479043722685802</v>
      </c>
      <c r="D2228" s="31">
        <v>2.9038617034080101</v>
      </c>
      <c r="E2228" s="31">
        <f t="shared" si="8"/>
        <v>0.21688159437280188</v>
      </c>
      <c r="F2228" s="31">
        <v>19.1642237578959</v>
      </c>
      <c r="G2228" s="31">
        <v>2.09918831899867</v>
      </c>
      <c r="H2228" s="31">
        <v>0.18911072848591001</v>
      </c>
      <c r="I2228" s="31">
        <v>2.72944371282966</v>
      </c>
      <c r="J2228" s="31">
        <v>6.9285447286200297</v>
      </c>
      <c r="K2228" s="31">
        <v>38615.518544093997</v>
      </c>
      <c r="L2228" s="31">
        <v>9347.8874671824688</v>
      </c>
    </row>
    <row r="2229" spans="1:12" ht="14.25">
      <c r="A2229" s="33">
        <v>38089</v>
      </c>
      <c r="B2229" s="37">
        <v>1722.9860000000001</v>
      </c>
      <c r="C2229" s="31">
        <v>32.373178487014698</v>
      </c>
      <c r="D2229" s="31">
        <v>2.8967338462514798</v>
      </c>
      <c r="E2229" s="31">
        <f t="shared" si="8"/>
        <v>0.21219226260257915</v>
      </c>
      <c r="F2229" s="31">
        <v>19.362536188495199</v>
      </c>
      <c r="G2229" s="31">
        <v>2.09251216628107</v>
      </c>
      <c r="H2229" s="31">
        <v>0.19045311019917699</v>
      </c>
      <c r="I2229" s="31">
        <v>2.7285402448649698</v>
      </c>
      <c r="J2229" s="31">
        <v>6.9800366902267097</v>
      </c>
      <c r="K2229" s="31">
        <v>38526.503605604397</v>
      </c>
      <c r="L2229" s="31">
        <v>9350.2011581510305</v>
      </c>
    </row>
    <row r="2230" spans="1:12" ht="14.25">
      <c r="A2230" s="33">
        <v>38090</v>
      </c>
      <c r="B2230" s="37">
        <v>1715.136</v>
      </c>
      <c r="C2230" s="31">
        <v>32.186454898679401</v>
      </c>
      <c r="D2230" s="31">
        <v>2.8837568379565299</v>
      </c>
      <c r="E2230" s="31">
        <f t="shared" si="8"/>
        <v>0.20281359906213364</v>
      </c>
      <c r="F2230" s="31">
        <v>19.257761880868198</v>
      </c>
      <c r="G2230" s="31">
        <v>2.08124797459097</v>
      </c>
      <c r="H2230" s="31">
        <v>0.19035940067915499</v>
      </c>
      <c r="I2230" s="31">
        <v>2.7283324493930898</v>
      </c>
      <c r="J2230" s="31">
        <v>6.9771336231953498</v>
      </c>
      <c r="K2230" s="31">
        <v>38352.616310434001</v>
      </c>
      <c r="L2230" s="31">
        <v>9300.4845357101294</v>
      </c>
    </row>
    <row r="2231" spans="1:12" ht="14.25">
      <c r="A2231" s="33">
        <v>38091</v>
      </c>
      <c r="B2231" s="37">
        <v>1697.1559999999999</v>
      </c>
      <c r="C2231" s="31">
        <v>31.530507805961001</v>
      </c>
      <c r="D2231" s="31">
        <v>2.8555488406245599</v>
      </c>
      <c r="E2231" s="31">
        <f t="shared" si="8"/>
        <v>0.16412661195779601</v>
      </c>
      <c r="F2231" s="31">
        <v>18.573933644016101</v>
      </c>
      <c r="G2231" s="31">
        <v>2.0573934227485502</v>
      </c>
      <c r="H2231" s="31">
        <v>0.192889791773634</v>
      </c>
      <c r="I2231" s="31">
        <v>2.7280715046839599</v>
      </c>
      <c r="J2231" s="31">
        <v>7.070554838553619</v>
      </c>
      <c r="K2231" s="31">
        <v>37980.404264077595</v>
      </c>
      <c r="L2231" s="31">
        <v>9178.9818136684808</v>
      </c>
    </row>
    <row r="2232" spans="1:12" ht="14.25">
      <c r="A2232" s="33">
        <v>38092</v>
      </c>
      <c r="B2232" s="37">
        <v>1679.076</v>
      </c>
      <c r="C2232" s="31">
        <v>31.236457988579701</v>
      </c>
      <c r="D2232" s="31">
        <v>2.8260754515311</v>
      </c>
      <c r="E2232" s="31">
        <f t="shared" si="8"/>
        <v>0.15123094958968347</v>
      </c>
      <c r="F2232" s="31">
        <v>18.223129739171998</v>
      </c>
      <c r="G2232" s="31">
        <v>2.03541750422339</v>
      </c>
      <c r="H2232" s="31">
        <v>0.19281224743476899</v>
      </c>
      <c r="I2232" s="31">
        <v>2.7276858442146801</v>
      </c>
      <c r="J2232" s="31">
        <v>7.0687116642745904</v>
      </c>
      <c r="K2232" s="31">
        <v>37586.406994541001</v>
      </c>
      <c r="L2232" s="31">
        <v>9067.8398872644902</v>
      </c>
    </row>
    <row r="2233" spans="1:12" ht="14.25">
      <c r="A2233" s="33">
        <v>38093</v>
      </c>
      <c r="B2233" s="37">
        <v>1693.8610000000001</v>
      </c>
      <c r="C2233" s="31">
        <v>31.199290808240601</v>
      </c>
      <c r="D2233" s="31">
        <v>2.8521744963773101</v>
      </c>
      <c r="E2233" s="31">
        <f t="shared" si="8"/>
        <v>0.15064478311840562</v>
      </c>
      <c r="F2233" s="31">
        <v>18.3139151882135</v>
      </c>
      <c r="G2233" s="31">
        <v>2.0447748527668201</v>
      </c>
      <c r="H2233" s="31">
        <v>0.195375224570777</v>
      </c>
      <c r="I2233" s="31">
        <v>2.7250396470884501</v>
      </c>
      <c r="J2233" s="31">
        <v>7.1696286980456794</v>
      </c>
      <c r="K2233" s="31">
        <v>37929.618576441804</v>
      </c>
      <c r="L2233" s="31">
        <v>9119.2712617193502</v>
      </c>
    </row>
    <row r="2234" spans="1:12" ht="14.25">
      <c r="A2234" s="33">
        <v>38096</v>
      </c>
      <c r="B2234" s="37">
        <v>1675.885</v>
      </c>
      <c r="C2234" s="31">
        <v>30.808803331690001</v>
      </c>
      <c r="D2234" s="31">
        <v>2.8238461889181798</v>
      </c>
      <c r="E2234" s="31">
        <f t="shared" si="8"/>
        <v>0.13599062133645956</v>
      </c>
      <c r="F2234" s="31">
        <v>18.149345000385701</v>
      </c>
      <c r="G2234" s="31">
        <v>2.0193786053015099</v>
      </c>
      <c r="H2234" s="31">
        <v>0.19663672216966299</v>
      </c>
      <c r="I2234" s="31">
        <v>2.71589341413942</v>
      </c>
      <c r="J2234" s="31">
        <v>7.24022235725222</v>
      </c>
      <c r="K2234" s="31">
        <v>37558.054387325697</v>
      </c>
      <c r="L2234" s="31">
        <v>9022.9452417371995</v>
      </c>
    </row>
    <row r="2235" spans="1:12" ht="14.25">
      <c r="A2235" s="33">
        <v>38097</v>
      </c>
      <c r="B2235" s="37">
        <v>1669.422</v>
      </c>
      <c r="C2235" s="31">
        <v>30.667274246994499</v>
      </c>
      <c r="D2235" s="31">
        <v>2.8125482412958198</v>
      </c>
      <c r="E2235" s="31">
        <f t="shared" si="8"/>
        <v>0.13130128956623682</v>
      </c>
      <c r="F2235" s="31">
        <v>17.674492633343</v>
      </c>
      <c r="G2235" s="31">
        <v>2.00737879878554</v>
      </c>
      <c r="H2235" s="31">
        <v>0.197121501777102</v>
      </c>
      <c r="I2235" s="31">
        <v>2.7139805209236298</v>
      </c>
      <c r="J2235" s="31">
        <v>7.2631877884671407</v>
      </c>
      <c r="K2235" s="31">
        <v>37411.042528417798</v>
      </c>
      <c r="L2235" s="31">
        <v>8986.452734978011</v>
      </c>
    </row>
    <row r="2236" spans="1:12" ht="14.25">
      <c r="A2236" s="33">
        <v>38098</v>
      </c>
      <c r="B2236" s="37">
        <v>1651.577</v>
      </c>
      <c r="C2236" s="31">
        <v>30.1011800025349</v>
      </c>
      <c r="D2236" s="31">
        <v>2.7813567576651699</v>
      </c>
      <c r="E2236" s="31">
        <f t="shared" si="8"/>
        <v>0.10726846424384526</v>
      </c>
      <c r="F2236" s="31">
        <v>17.6832179573518</v>
      </c>
      <c r="G2236" s="31">
        <v>1.9788215434774901</v>
      </c>
      <c r="H2236" s="31">
        <v>0.19909855012167199</v>
      </c>
      <c r="I2236" s="31">
        <v>2.7134361972241501</v>
      </c>
      <c r="J2236" s="31">
        <v>7.3375062338060406</v>
      </c>
      <c r="K2236" s="31">
        <v>37001.000255399704</v>
      </c>
      <c r="L2236" s="31">
        <v>8924.7419021212299</v>
      </c>
    </row>
    <row r="2237" spans="1:12" ht="14.25">
      <c r="A2237" s="33">
        <v>38099</v>
      </c>
      <c r="B2237" s="37">
        <v>1657.7850000000001</v>
      </c>
      <c r="C2237" s="31">
        <v>30.3654332035848</v>
      </c>
      <c r="D2237" s="31">
        <v>2.79126491069787</v>
      </c>
      <c r="E2237" s="31">
        <f t="shared" si="8"/>
        <v>0.12075029308323564</v>
      </c>
      <c r="F2237" s="31">
        <v>17.985672832683001</v>
      </c>
      <c r="G2237" s="31">
        <v>1.97788083703538</v>
      </c>
      <c r="H2237" s="31">
        <v>0.201005260192785</v>
      </c>
      <c r="I2237" s="31">
        <v>2.7134361972241501</v>
      </c>
      <c r="J2237" s="31">
        <v>7.4077754398063105</v>
      </c>
      <c r="K2237" s="31">
        <v>37131.396583386697</v>
      </c>
      <c r="L2237" s="31">
        <v>8963.7887468664994</v>
      </c>
    </row>
    <row r="2238" spans="1:12" ht="14.25">
      <c r="A2238" s="33">
        <v>38100</v>
      </c>
      <c r="B2238" s="37">
        <v>1635.501</v>
      </c>
      <c r="C2238" s="31">
        <v>29.9921985143515</v>
      </c>
      <c r="D2238" s="31">
        <v>2.75525713426727</v>
      </c>
      <c r="E2238" s="31">
        <f t="shared" si="8"/>
        <v>9.9062133645955452E-2</v>
      </c>
      <c r="F2238" s="31">
        <v>17.561431740451098</v>
      </c>
      <c r="G2238" s="31">
        <v>1.9487179724627699</v>
      </c>
      <c r="H2238" s="31">
        <v>0.200748765905124</v>
      </c>
      <c r="I2238" s="31">
        <v>2.71336618452768</v>
      </c>
      <c r="J2238" s="31">
        <v>7.3985135898665595</v>
      </c>
      <c r="K2238" s="31">
        <v>36651.954759974506</v>
      </c>
      <c r="L2238" s="31">
        <v>8814.9954357383613</v>
      </c>
    </row>
    <row r="2239" spans="1:12" ht="14.25">
      <c r="A2239" s="33">
        <v>38103</v>
      </c>
      <c r="B2239" s="37">
        <v>1635.499</v>
      </c>
      <c r="C2239" s="31">
        <v>30.0251616279931</v>
      </c>
      <c r="D2239" s="31">
        <v>2.7576219032034399</v>
      </c>
      <c r="E2239" s="31">
        <f t="shared" si="8"/>
        <v>0.10023446658851114</v>
      </c>
      <c r="F2239" s="31">
        <v>15.2823756256634</v>
      </c>
      <c r="G2239" s="31">
        <v>1.93588539157288</v>
      </c>
      <c r="H2239" s="31">
        <v>0.202876577936105</v>
      </c>
      <c r="I2239" s="31">
        <v>2.7108044634088002</v>
      </c>
      <c r="J2239" s="31">
        <v>7.4839989632077994</v>
      </c>
      <c r="K2239" s="31">
        <v>36687.646546407501</v>
      </c>
      <c r="L2239" s="31">
        <v>8798.3559013266386</v>
      </c>
    </row>
    <row r="2240" spans="1:12" ht="14.25">
      <c r="A2240" s="33">
        <v>38104</v>
      </c>
      <c r="B2240" s="37">
        <v>1611.86</v>
      </c>
      <c r="C2240" s="31">
        <v>29.4412728489581</v>
      </c>
      <c r="D2240" s="31">
        <v>2.7191825733395598</v>
      </c>
      <c r="E2240" s="31">
        <f t="shared" si="8"/>
        <v>7.9718640093786639E-2</v>
      </c>
      <c r="F2240" s="31">
        <v>15.0723928207764</v>
      </c>
      <c r="G2240" s="31">
        <v>1.90547430527557</v>
      </c>
      <c r="H2240" s="31">
        <v>0.20289067315654999</v>
      </c>
      <c r="I2240" s="31">
        <v>2.7107144767112299</v>
      </c>
      <c r="J2240" s="31">
        <v>7.4847673888069091</v>
      </c>
      <c r="K2240" s="31">
        <v>36182.192440102597</v>
      </c>
      <c r="L2240" s="31">
        <v>8690.4551659963909</v>
      </c>
    </row>
    <row r="2241" spans="1:12" ht="14.25">
      <c r="A2241" s="33">
        <v>38105</v>
      </c>
      <c r="B2241" s="37">
        <v>1606.8009999999999</v>
      </c>
      <c r="C2241" s="31">
        <v>28.914572090841801</v>
      </c>
      <c r="D2241" s="31">
        <v>2.7097660549669</v>
      </c>
      <c r="E2241" s="31">
        <f t="shared" si="8"/>
        <v>6.3892145369284878E-2</v>
      </c>
      <c r="F2241" s="31">
        <v>14.3472890246197</v>
      </c>
      <c r="G2241" s="31">
        <v>1.88392765873665</v>
      </c>
      <c r="H2241" s="31">
        <v>0.20584092692824801</v>
      </c>
      <c r="I2241" s="31">
        <v>2.7104033820544</v>
      </c>
      <c r="J2241" s="31">
        <v>7.5944757260532398</v>
      </c>
      <c r="K2241" s="31">
        <v>36061.093005631999</v>
      </c>
      <c r="L2241" s="31">
        <v>8676.2225023445608</v>
      </c>
    </row>
    <row r="2242" spans="1:12" ht="14.25">
      <c r="A2242" s="33">
        <v>38106</v>
      </c>
      <c r="B2242" s="37">
        <v>1579.4469999999999</v>
      </c>
      <c r="C2242" s="31">
        <v>28.238011497963299</v>
      </c>
      <c r="D2242" s="31">
        <v>2.6639503843113999</v>
      </c>
      <c r="E2242" s="31">
        <f t="shared" si="8"/>
        <v>4.6893317702227433E-2</v>
      </c>
      <c r="F2242" s="31">
        <v>14.134691950117301</v>
      </c>
      <c r="G2242" s="31">
        <v>1.84084193130878</v>
      </c>
      <c r="H2242" s="31">
        <v>0.20546513173429701</v>
      </c>
      <c r="I2242" s="31">
        <v>2.7100916298350102</v>
      </c>
      <c r="J2242" s="31">
        <v>7.5814828352060504</v>
      </c>
      <c r="K2242" s="31">
        <v>35452.583175252796</v>
      </c>
      <c r="L2242" s="31">
        <v>8511.9180175106012</v>
      </c>
    </row>
    <row r="2243" spans="1:12" ht="14.25">
      <c r="A2243" s="33">
        <v>38107</v>
      </c>
      <c r="B2243" s="37">
        <v>1595.587</v>
      </c>
      <c r="C2243" s="31">
        <v>27.7529058313877</v>
      </c>
      <c r="D2243" s="31">
        <v>2.69219554724901</v>
      </c>
      <c r="E2243" s="31">
        <f t="shared" si="8"/>
        <v>3.6928487690504101E-2</v>
      </c>
      <c r="F2243" s="31">
        <v>15.017195709235301</v>
      </c>
      <c r="G2243" s="31">
        <v>1.8212780193629301</v>
      </c>
      <c r="H2243" s="31">
        <v>0.21610654505701901</v>
      </c>
      <c r="I2243" s="31">
        <v>2.7092893597532899</v>
      </c>
      <c r="J2243" s="31">
        <v>7.97650292609194</v>
      </c>
      <c r="K2243" s="31">
        <v>35827.334022972296</v>
      </c>
      <c r="L2243" s="31">
        <v>8551.3300505215011</v>
      </c>
    </row>
    <row r="2244" spans="1:12" ht="14.25">
      <c r="A2244" s="33">
        <v>38117</v>
      </c>
      <c r="B2244" s="37">
        <v>1560.2149999999999</v>
      </c>
      <c r="C2244" s="31">
        <v>27.123716016669899</v>
      </c>
      <c r="D2244" s="31">
        <v>2.6313036901888198</v>
      </c>
      <c r="E2244" s="31">
        <f t="shared" si="8"/>
        <v>2.1688159437280186E-2</v>
      </c>
      <c r="F2244" s="31">
        <v>14.6752537718246</v>
      </c>
      <c r="G2244" s="31">
        <v>1.7807852170456999</v>
      </c>
      <c r="H2244" s="31">
        <v>0.215715675269332</v>
      </c>
      <c r="I2244" s="31">
        <v>2.7040938627492102</v>
      </c>
      <c r="J2244" s="31">
        <v>7.9773737975950594</v>
      </c>
      <c r="K2244" s="31">
        <v>35024.372971192002</v>
      </c>
      <c r="L2244" s="31">
        <v>8362.64777504009</v>
      </c>
    </row>
    <row r="2245" spans="1:12" ht="14.25">
      <c r="A2245" s="33">
        <v>38118</v>
      </c>
      <c r="B2245" s="37">
        <v>1568.059</v>
      </c>
      <c r="C2245" s="31">
        <v>27.2678425744927</v>
      </c>
      <c r="D2245" s="31">
        <v>2.64416198717274</v>
      </c>
      <c r="E2245" s="31">
        <f t="shared" si="8"/>
        <v>2.5791324736225089E-2</v>
      </c>
      <c r="F2245" s="31">
        <v>14.707928871096399</v>
      </c>
      <c r="G2245" s="31">
        <v>1.7894225324141499</v>
      </c>
      <c r="H2245" s="31">
        <v>0.215101412812127</v>
      </c>
      <c r="I2245" s="31">
        <v>2.6954377335656199</v>
      </c>
      <c r="J2245" s="31">
        <v>7.9802033685854701</v>
      </c>
      <c r="K2245" s="31">
        <v>35199.453662666696</v>
      </c>
      <c r="L2245" s="31">
        <v>8397.8269038003291</v>
      </c>
    </row>
    <row r="2246" spans="1:12" ht="14.25">
      <c r="A2246" s="33">
        <v>38119</v>
      </c>
      <c r="B2246" s="37">
        <v>1603.768</v>
      </c>
      <c r="C2246" s="31">
        <v>27.889033452032699</v>
      </c>
      <c r="D2246" s="31">
        <v>2.7045601006028401</v>
      </c>
      <c r="E2246" s="31">
        <f t="shared" si="8"/>
        <v>4.0445486518171161E-2</v>
      </c>
      <c r="F2246" s="31">
        <v>15.059783215083</v>
      </c>
      <c r="G2246" s="31">
        <v>1.8305203538932799</v>
      </c>
      <c r="H2246" s="31">
        <v>0.215101001234237</v>
      </c>
      <c r="I2246" s="31">
        <v>2.6951513991002498</v>
      </c>
      <c r="J2246" s="31">
        <v>7.9810359190228306</v>
      </c>
      <c r="K2246" s="31">
        <v>36006.6917136185</v>
      </c>
      <c r="L2246" s="31">
        <v>8597.7753532174811</v>
      </c>
    </row>
    <row r="2247" spans="1:12" ht="14.25">
      <c r="A2247" s="33">
        <v>38120</v>
      </c>
      <c r="B2247" s="37">
        <v>1597.57</v>
      </c>
      <c r="C2247" s="31">
        <v>27.787699855956902</v>
      </c>
      <c r="D2247" s="31">
        <v>2.6944025500604099</v>
      </c>
      <c r="E2247" s="31">
        <f t="shared" si="8"/>
        <v>3.9859320046893319E-2</v>
      </c>
      <c r="F2247" s="31">
        <v>15.0242235269645</v>
      </c>
      <c r="G2247" s="31">
        <v>1.8239615080112801</v>
      </c>
      <c r="H2247" s="31">
        <v>0.21494804593788799</v>
      </c>
      <c r="I2247" s="31">
        <v>2.6932349148505801</v>
      </c>
      <c r="J2247" s="31">
        <v>7.9810359190228306</v>
      </c>
      <c r="K2247" s="31">
        <v>35870.898273247898</v>
      </c>
      <c r="L2247" s="31">
        <v>8569.9867454512296</v>
      </c>
    </row>
    <row r="2248" spans="1:12" ht="14.25">
      <c r="A2248" s="33">
        <v>38121</v>
      </c>
      <c r="B2248" s="37">
        <v>1562.6880000000001</v>
      </c>
      <c r="C2248" s="31">
        <v>27.158107066331301</v>
      </c>
      <c r="D2248" s="31">
        <v>2.63520217051911</v>
      </c>
      <c r="E2248" s="31">
        <f t="shared" si="8"/>
        <v>2.2860492379835874E-2</v>
      </c>
      <c r="F2248" s="31">
        <v>14.7209488206777</v>
      </c>
      <c r="G2248" s="31">
        <v>1.7837426093000399</v>
      </c>
      <c r="H2248" s="31">
        <v>0.214960540595133</v>
      </c>
      <c r="I2248" s="31">
        <v>2.6927618564624498</v>
      </c>
      <c r="J2248" s="31">
        <v>7.9829020185815001</v>
      </c>
      <c r="K2248" s="31">
        <v>35088.564669699103</v>
      </c>
      <c r="L2248" s="31">
        <v>8403.2232268712396</v>
      </c>
    </row>
    <row r="2249" spans="1:12" ht="14.25">
      <c r="A2249" s="33">
        <v>38124</v>
      </c>
      <c r="B2249" s="37">
        <v>1539.9590000000001</v>
      </c>
      <c r="C2249" s="31">
        <v>26.7130742651905</v>
      </c>
      <c r="D2249" s="31">
        <v>2.5945751399100199</v>
      </c>
      <c r="E2249" s="31">
        <f t="shared" si="8"/>
        <v>1.4067995310668231E-2</v>
      </c>
      <c r="F2249" s="31">
        <v>14.540562780685899</v>
      </c>
      <c r="G2249" s="31">
        <v>1.7565075847443199</v>
      </c>
      <c r="H2249" s="31">
        <v>0.21466526943073799</v>
      </c>
      <c r="I2249" s="31">
        <v>2.68846581083928</v>
      </c>
      <c r="J2249" s="31">
        <v>7.98467544445821</v>
      </c>
      <c r="K2249" s="31">
        <v>34555.3736307375</v>
      </c>
      <c r="L2249" s="31">
        <v>8329.0026900540506</v>
      </c>
    </row>
    <row r="2250" spans="1:12" ht="14.25">
      <c r="A2250" s="33">
        <v>38125</v>
      </c>
      <c r="B2250" s="37">
        <v>1555.442</v>
      </c>
      <c r="C2250" s="31">
        <v>26.969970845678301</v>
      </c>
      <c r="D2250" s="31">
        <v>2.6202275925357901</v>
      </c>
      <c r="E2250" s="31">
        <f t="shared" si="8"/>
        <v>1.8757327080890972E-2</v>
      </c>
      <c r="F2250" s="31">
        <v>14.666286705829901</v>
      </c>
      <c r="G2250" s="31">
        <v>1.7729483866812601</v>
      </c>
      <c r="H2250" s="31">
        <v>0.214677699194817</v>
      </c>
      <c r="I2250" s="31">
        <v>2.68806875817896</v>
      </c>
      <c r="J2250" s="31">
        <v>7.9863172599889305</v>
      </c>
      <c r="K2250" s="31">
        <v>34900.890620148595</v>
      </c>
      <c r="L2250" s="31">
        <v>8487.12526692748</v>
      </c>
    </row>
    <row r="2251" spans="1:12" ht="14.25">
      <c r="A2251" s="33">
        <v>38126</v>
      </c>
      <c r="B2251" s="37">
        <v>1558.287</v>
      </c>
      <c r="C2251" s="31">
        <v>27.033070356998302</v>
      </c>
      <c r="D2251" s="31">
        <v>2.6256742044298198</v>
      </c>
      <c r="E2251" s="31">
        <f t="shared" si="8"/>
        <v>2.1101992966002344E-2</v>
      </c>
      <c r="F2251" s="31">
        <v>14.6821281840688</v>
      </c>
      <c r="G2251" s="31">
        <v>1.77673190207537</v>
      </c>
      <c r="H2251" s="31">
        <v>0.214677699194817</v>
      </c>
      <c r="I2251" s="31">
        <v>2.68806875817896</v>
      </c>
      <c r="J2251" s="31">
        <v>7.9863172599889305</v>
      </c>
      <c r="K2251" s="31">
        <v>34973.019607274298</v>
      </c>
      <c r="L2251" s="31">
        <v>8495.1929552199308</v>
      </c>
    </row>
    <row r="2252" spans="1:12" ht="14.25">
      <c r="A2252" s="33">
        <v>38127</v>
      </c>
      <c r="B2252" s="37">
        <v>1549.0609999999999</v>
      </c>
      <c r="C2252" s="31">
        <v>26.882119204998499</v>
      </c>
      <c r="D2252" s="31">
        <v>2.6107951630511801</v>
      </c>
      <c r="E2252" s="31">
        <f t="shared" si="8"/>
        <v>1.7584994138335287E-2</v>
      </c>
      <c r="F2252" s="31">
        <v>14.6028624966725</v>
      </c>
      <c r="G2252" s="31">
        <v>1.7666285421521599</v>
      </c>
      <c r="H2252" s="31">
        <v>0.21454214740196401</v>
      </c>
      <c r="I2252" s="31">
        <v>2.6863714578033302</v>
      </c>
      <c r="J2252" s="31">
        <v>7.9863172599889305</v>
      </c>
      <c r="K2252" s="31">
        <v>34773.447599355197</v>
      </c>
      <c r="L2252" s="31">
        <v>8440.5821248663797</v>
      </c>
    </row>
    <row r="2253" spans="1:12" ht="14.25">
      <c r="A2253" s="33">
        <v>38128</v>
      </c>
      <c r="B2253" s="37">
        <v>1558.33</v>
      </c>
      <c r="C2253" s="31">
        <v>27.056107913982601</v>
      </c>
      <c r="D2253" s="31">
        <v>2.6272210101756301</v>
      </c>
      <c r="E2253" s="31">
        <f t="shared" si="8"/>
        <v>2.2274325908558032E-2</v>
      </c>
      <c r="F2253" s="31">
        <v>14.6936511627671</v>
      </c>
      <c r="G2253" s="31">
        <v>1.7774769709564999</v>
      </c>
      <c r="H2253" s="31">
        <v>0.213905741981949</v>
      </c>
      <c r="I2253" s="31">
        <v>2.6784027608520802</v>
      </c>
      <c r="J2253" s="31">
        <v>7.9863172599889305</v>
      </c>
      <c r="K2253" s="31">
        <v>34990.884232763899</v>
      </c>
      <c r="L2253" s="31">
        <v>8473.5681363984804</v>
      </c>
    </row>
    <row r="2254" spans="1:12" ht="14.25">
      <c r="A2254" s="33">
        <v>38131</v>
      </c>
      <c r="B2254" s="37">
        <v>1550.348</v>
      </c>
      <c r="C2254" s="31">
        <v>26.907220394334299</v>
      </c>
      <c r="D2254" s="31">
        <v>2.6138595255667498</v>
      </c>
      <c r="E2254" s="31">
        <f t="shared" si="8"/>
        <v>1.817116060961313E-2</v>
      </c>
      <c r="F2254" s="31">
        <v>14.594686478526899</v>
      </c>
      <c r="G2254" s="31">
        <v>1.7656235452254001</v>
      </c>
      <c r="H2254" s="31">
        <v>0.21119664515549999</v>
      </c>
      <c r="I2254" s="31">
        <v>2.6454228339900299</v>
      </c>
      <c r="J2254" s="31">
        <v>7.9834740383244398</v>
      </c>
      <c r="K2254" s="31">
        <v>34824.416196607199</v>
      </c>
      <c r="L2254" s="31">
        <v>8419.2753675127497</v>
      </c>
    </row>
    <row r="2255" spans="1:12" ht="14.25">
      <c r="A2255" s="33">
        <v>38132</v>
      </c>
      <c r="B2255" s="37">
        <v>1518.0450000000001</v>
      </c>
      <c r="C2255" s="31">
        <v>26.369345957763699</v>
      </c>
      <c r="D2255" s="31">
        <v>2.5607508944561999</v>
      </c>
      <c r="E2255" s="31">
        <f t="shared" si="8"/>
        <v>1.1723329425556858E-2</v>
      </c>
      <c r="F2255" s="31">
        <v>14.309379949645299</v>
      </c>
      <c r="G2255" s="31">
        <v>1.72933088714965</v>
      </c>
      <c r="H2255" s="31">
        <v>0.21110424157093999</v>
      </c>
      <c r="I2255" s="31">
        <v>2.6436407607547401</v>
      </c>
      <c r="J2255" s="31">
        <v>7.9853603675966802</v>
      </c>
      <c r="K2255" s="31">
        <v>34123.242845725799</v>
      </c>
      <c r="L2255" s="31">
        <v>8243.0846088185208</v>
      </c>
    </row>
    <row r="2256" spans="1:12" ht="14.25">
      <c r="A2256" s="33">
        <v>38133</v>
      </c>
      <c r="B2256" s="37">
        <v>1524.4359999999999</v>
      </c>
      <c r="C2256" s="31">
        <v>26.4839332509146</v>
      </c>
      <c r="D2256" s="31">
        <v>2.5720465420469298</v>
      </c>
      <c r="E2256" s="31">
        <f t="shared" si="8"/>
        <v>1.3481828839390387E-2</v>
      </c>
      <c r="F2256" s="31">
        <v>14.3643179495296</v>
      </c>
      <c r="G2256" s="31">
        <v>1.7368346150843801</v>
      </c>
      <c r="H2256" s="31">
        <v>0.21110164379540799</v>
      </c>
      <c r="I2256" s="31">
        <v>2.6433452128838502</v>
      </c>
      <c r="J2256" s="31">
        <v>7.9861549209117104</v>
      </c>
      <c r="K2256" s="31">
        <v>34275.607398108797</v>
      </c>
      <c r="L2256" s="31">
        <v>8264.7818262541387</v>
      </c>
    </row>
    <row r="2257" spans="1:12" ht="14.25">
      <c r="A2257" s="33">
        <v>38134</v>
      </c>
      <c r="B2257" s="37">
        <v>1557.1780000000001</v>
      </c>
      <c r="C2257" s="31">
        <v>27.0542719435844</v>
      </c>
      <c r="D2257" s="31">
        <v>2.62725592939301</v>
      </c>
      <c r="E2257" s="31">
        <f t="shared" si="8"/>
        <v>2.4032825322391559E-2</v>
      </c>
      <c r="F2257" s="31">
        <v>14.6580057025302</v>
      </c>
      <c r="G2257" s="31">
        <v>1.7738306133922599</v>
      </c>
      <c r="H2257" s="31">
        <v>0.21096794565715801</v>
      </c>
      <c r="I2257" s="31">
        <v>2.6416710888582902</v>
      </c>
      <c r="J2257" s="31">
        <v>7.9861549209117104</v>
      </c>
      <c r="K2257" s="31">
        <v>35009.891743819906</v>
      </c>
      <c r="L2257" s="31">
        <v>8436.315024310341</v>
      </c>
    </row>
    <row r="2258" spans="1:12" ht="14.25">
      <c r="A2258" s="33">
        <v>38135</v>
      </c>
      <c r="B2258" s="37">
        <v>1548.722</v>
      </c>
      <c r="C2258" s="31">
        <v>26.913446734081099</v>
      </c>
      <c r="D2258" s="31">
        <v>2.6132249065881399</v>
      </c>
      <c r="E2258" s="31">
        <f t="shared" si="8"/>
        <v>1.992966002344666E-2</v>
      </c>
      <c r="F2258" s="31">
        <v>14.582539111860999</v>
      </c>
      <c r="G2258" s="31">
        <v>1.7642823369704901</v>
      </c>
      <c r="H2258" s="31">
        <v>0.21089733026304999</v>
      </c>
      <c r="I2258" s="31">
        <v>2.64078686616529</v>
      </c>
      <c r="J2258" s="31">
        <v>7.9861549209117104</v>
      </c>
      <c r="K2258" s="31">
        <v>34822.587131683104</v>
      </c>
      <c r="L2258" s="31">
        <v>8389.8973326103496</v>
      </c>
    </row>
    <row r="2259" spans="1:12" ht="14.25">
      <c r="A2259" s="33">
        <v>38138</v>
      </c>
      <c r="B2259" s="37">
        <v>1555.9059999999999</v>
      </c>
      <c r="C2259" s="31">
        <v>27.047067124556399</v>
      </c>
      <c r="D2259" s="31">
        <v>2.6256658720127501</v>
      </c>
      <c r="E2259" s="31">
        <f t="shared" si="8"/>
        <v>2.4618991793669401E-2</v>
      </c>
      <c r="F2259" s="31">
        <v>14.6674057677824</v>
      </c>
      <c r="G2259" s="31">
        <v>1.77280650370086</v>
      </c>
      <c r="H2259" s="31">
        <v>0.21081469186228899</v>
      </c>
      <c r="I2259" s="31">
        <v>2.63976386968982</v>
      </c>
      <c r="J2259" s="31">
        <v>7.9861192996425103</v>
      </c>
      <c r="K2259" s="31">
        <v>34995.588721536602</v>
      </c>
      <c r="L2259" s="31">
        <v>8424.9988791295709</v>
      </c>
    </row>
    <row r="2260" spans="1:12" ht="14.25">
      <c r="A2260" s="33">
        <v>38139</v>
      </c>
      <c r="B2260" s="37">
        <v>1579.6579999999999</v>
      </c>
      <c r="C2260" s="31">
        <v>27.442928745865402</v>
      </c>
      <c r="D2260" s="31">
        <v>2.6645081852432</v>
      </c>
      <c r="E2260" s="31">
        <f t="shared" si="8"/>
        <v>3.8686987104337635E-2</v>
      </c>
      <c r="F2260" s="31">
        <v>14.9107853715829</v>
      </c>
      <c r="G2260" s="31">
        <v>1.7991573742157301</v>
      </c>
      <c r="H2260" s="31">
        <v>0.210681492296838</v>
      </c>
      <c r="I2260" s="31">
        <v>2.6378001530990098</v>
      </c>
      <c r="J2260" s="31">
        <v>7.9870149392977901</v>
      </c>
      <c r="K2260" s="31">
        <v>35518.309835385604</v>
      </c>
      <c r="L2260" s="31">
        <v>8565.4090257578191</v>
      </c>
    </row>
    <row r="2261" spans="1:12" ht="14.25">
      <c r="A2261" s="33">
        <v>38140</v>
      </c>
      <c r="B2261" s="37">
        <v>1567.067</v>
      </c>
      <c r="C2261" s="31">
        <v>27.2045145609688</v>
      </c>
      <c r="D2261" s="31">
        <v>2.64359496451651</v>
      </c>
      <c r="E2261" s="31">
        <f t="shared" si="8"/>
        <v>3.048065650644783E-2</v>
      </c>
      <c r="F2261" s="31">
        <v>14.8049725244614</v>
      </c>
      <c r="G2261" s="31">
        <v>1.7856076411352899</v>
      </c>
      <c r="H2261" s="31">
        <v>0.21075366166690901</v>
      </c>
      <c r="I2261" s="31">
        <v>2.63670425771527</v>
      </c>
      <c r="J2261" s="31">
        <v>7.9930716935819603</v>
      </c>
      <c r="K2261" s="31">
        <v>35259.6910200122</v>
      </c>
      <c r="L2261" s="31">
        <v>8522.6026972323507</v>
      </c>
    </row>
    <row r="2262" spans="1:12" ht="14.25">
      <c r="A2262" s="33">
        <v>38141</v>
      </c>
      <c r="B2262" s="37">
        <v>1543.527</v>
      </c>
      <c r="C2262" s="31">
        <v>26.792345709872599</v>
      </c>
      <c r="D2262" s="31">
        <v>2.6037396451523001</v>
      </c>
      <c r="E2262" s="31">
        <f t="shared" si="8"/>
        <v>1.6998827667057445E-2</v>
      </c>
      <c r="F2262" s="31">
        <v>14.566040193563101</v>
      </c>
      <c r="G2262" s="31">
        <v>1.7583898998185701</v>
      </c>
      <c r="H2262" s="31">
        <v>0.21067709360014</v>
      </c>
      <c r="I2262" s="31">
        <v>2.6357463272762001</v>
      </c>
      <c r="J2262" s="31">
        <v>7.9930716935819603</v>
      </c>
      <c r="K2262" s="31">
        <v>34728.118505838698</v>
      </c>
      <c r="L2262" s="31">
        <v>8385.1268773681604</v>
      </c>
    </row>
    <row r="2263" spans="1:12" ht="14.25">
      <c r="A2263" s="33">
        <v>38142</v>
      </c>
      <c r="B2263" s="37">
        <v>1542.086</v>
      </c>
      <c r="C2263" s="31">
        <v>26.757019519986699</v>
      </c>
      <c r="D2263" s="31">
        <v>2.5999935098348299</v>
      </c>
      <c r="E2263" s="31">
        <f t="shared" si="8"/>
        <v>1.6998827667057445E-2</v>
      </c>
      <c r="F2263" s="31">
        <v>14.5332760922488</v>
      </c>
      <c r="G2263" s="31">
        <v>1.7560148335216299</v>
      </c>
      <c r="H2263" s="31">
        <v>0.21050662267858</v>
      </c>
      <c r="I2263" s="31">
        <v>2.6336135937277501</v>
      </c>
      <c r="J2263" s="31">
        <v>7.9930716935819603</v>
      </c>
      <c r="K2263" s="31">
        <v>34678.697951116701</v>
      </c>
      <c r="L2263" s="31">
        <v>8376.0782432190608</v>
      </c>
    </row>
    <row r="2264" spans="1:12" ht="14.25">
      <c r="A2264" s="33">
        <v>38145</v>
      </c>
      <c r="B2264" s="37">
        <v>1517.145</v>
      </c>
      <c r="C2264" s="31">
        <v>26.3109293910275</v>
      </c>
      <c r="D2264" s="31">
        <v>2.55683744102407</v>
      </c>
      <c r="E2264" s="31">
        <f t="shared" si="8"/>
        <v>1.0550996483001172E-2</v>
      </c>
      <c r="F2264" s="31">
        <v>14.344671769983499</v>
      </c>
      <c r="G2264" s="31">
        <v>1.72700740963407</v>
      </c>
      <c r="H2264" s="31">
        <v>0.21039172919025201</v>
      </c>
      <c r="I2264" s="31">
        <v>2.6317751817464901</v>
      </c>
      <c r="J2264" s="31">
        <v>7.9942895825407199</v>
      </c>
      <c r="K2264" s="31">
        <v>34107.343984113999</v>
      </c>
      <c r="L2264" s="31">
        <v>8261.4668575687301</v>
      </c>
    </row>
    <row r="2265" spans="1:12" ht="14.25">
      <c r="A2265" s="33">
        <v>38146</v>
      </c>
      <c r="B2265" s="37">
        <v>1493.8140000000001</v>
      </c>
      <c r="C2265" s="31">
        <v>25.9047080146049</v>
      </c>
      <c r="D2265" s="31">
        <v>2.51814434079431</v>
      </c>
      <c r="E2265" s="31">
        <f t="shared" si="8"/>
        <v>8.2063305978898014E-3</v>
      </c>
      <c r="F2265" s="31">
        <v>14.1756667914697</v>
      </c>
      <c r="G2265" s="31">
        <v>1.6998384671810201</v>
      </c>
      <c r="H2265" s="31">
        <v>0.21041121826581</v>
      </c>
      <c r="I2265" s="31">
        <v>2.6310523754664499</v>
      </c>
      <c r="J2265" s="31">
        <v>7.9972265177163893</v>
      </c>
      <c r="K2265" s="31">
        <v>33599.274310626803</v>
      </c>
      <c r="L2265" s="31">
        <v>8165.9165205562904</v>
      </c>
    </row>
    <row r="2266" spans="1:12" ht="14.25">
      <c r="A2266" s="33">
        <v>38147</v>
      </c>
      <c r="B2266" s="37">
        <v>1468.0709999999999</v>
      </c>
      <c r="C2266" s="31">
        <v>25.471964417462399</v>
      </c>
      <c r="D2266" s="31">
        <v>2.4746871888884301</v>
      </c>
      <c r="E2266" s="31">
        <f t="shared" si="8"/>
        <v>6.4478311840562722E-3</v>
      </c>
      <c r="F2266" s="31">
        <v>13.925674331313299</v>
      </c>
      <c r="G2266" s="31">
        <v>1.67021664463418</v>
      </c>
      <c r="H2266" s="31">
        <v>0.20988900190410101</v>
      </c>
      <c r="I2266" s="31">
        <v>2.62392364256119</v>
      </c>
      <c r="J2266" s="31">
        <v>7.9990514395925496</v>
      </c>
      <c r="K2266" s="31">
        <v>33023.0732521584</v>
      </c>
      <c r="L2266" s="31">
        <v>7995.0856664223002</v>
      </c>
    </row>
    <row r="2267" spans="1:12" ht="14.25">
      <c r="A2267" s="33">
        <v>38148</v>
      </c>
      <c r="B2267" s="37">
        <v>1468.3440000000001</v>
      </c>
      <c r="C2267" s="31">
        <v>25.4910660622247</v>
      </c>
      <c r="D2267" s="31">
        <v>2.4755011713124802</v>
      </c>
      <c r="E2267" s="31">
        <f t="shared" si="8"/>
        <v>7.0339976553341153E-3</v>
      </c>
      <c r="F2267" s="31">
        <v>13.8914013333093</v>
      </c>
      <c r="G2267" s="31">
        <v>1.67027606320994</v>
      </c>
      <c r="H2267" s="31">
        <v>0.20965633551589899</v>
      </c>
      <c r="I2267" s="31">
        <v>2.6210149678269699</v>
      </c>
      <c r="J2267" s="31">
        <v>7.9990514395925496</v>
      </c>
      <c r="K2267" s="31">
        <v>33031.1689677658</v>
      </c>
      <c r="L2267" s="31">
        <v>7964.3163295709091</v>
      </c>
    </row>
    <row r="2268" spans="1:12" ht="14.25">
      <c r="A2268" s="33">
        <v>38149</v>
      </c>
      <c r="B2268" s="37">
        <v>1472.0719999999999</v>
      </c>
      <c r="C2268" s="31">
        <v>25.563679129769898</v>
      </c>
      <c r="D2268" s="31">
        <v>2.4818509183406499</v>
      </c>
      <c r="E2268" s="31">
        <f t="shared" si="8"/>
        <v>7.6201641266119575E-3</v>
      </c>
      <c r="F2268" s="31">
        <v>13.9358624163005</v>
      </c>
      <c r="G2268" s="31">
        <v>1.6746335195050299</v>
      </c>
      <c r="H2268" s="31">
        <v>0.208984941474434</v>
      </c>
      <c r="I2268" s="31">
        <v>2.6126215471003298</v>
      </c>
      <c r="J2268" s="31">
        <v>7.9990514395925496</v>
      </c>
      <c r="K2268" s="31">
        <v>33113.894197442794</v>
      </c>
      <c r="L2268" s="31">
        <v>7979.4015471976199</v>
      </c>
    </row>
    <row r="2269" spans="1:12" ht="14.25">
      <c r="A2269" s="33">
        <v>38152</v>
      </c>
      <c r="B2269" s="37">
        <v>1438.7360000000001</v>
      </c>
      <c r="C2269" s="31">
        <v>24.9439412360462</v>
      </c>
      <c r="D2269" s="31">
        <v>2.4258486080270298</v>
      </c>
      <c r="E2269" s="31">
        <f t="shared" si="8"/>
        <v>1.1723329425556857E-3</v>
      </c>
      <c r="F2269" s="31">
        <v>13.660780107743699</v>
      </c>
      <c r="G2269" s="31">
        <v>1.6344020156682399</v>
      </c>
      <c r="H2269" s="31">
        <v>0.20912227636342701</v>
      </c>
      <c r="I2269" s="31">
        <v>2.6074715285932601</v>
      </c>
      <c r="J2269" s="31">
        <v>8.0201173462572495</v>
      </c>
      <c r="K2269" s="31">
        <v>32387.5216040657</v>
      </c>
      <c r="L2269" s="31">
        <v>7768.36940301923</v>
      </c>
    </row>
    <row r="2270" spans="1:12" ht="14.25">
      <c r="A2270" s="33">
        <v>38153</v>
      </c>
      <c r="B2270" s="37">
        <v>1463.777</v>
      </c>
      <c r="C2270" s="31">
        <v>25.361851718664301</v>
      </c>
      <c r="D2270" s="31">
        <v>2.4673215937789199</v>
      </c>
      <c r="E2270" s="31">
        <f t="shared" si="8"/>
        <v>5.8616647127784291E-3</v>
      </c>
      <c r="F2270" s="31">
        <v>13.903948205168501</v>
      </c>
      <c r="G2270" s="31">
        <v>1.6625745685295299</v>
      </c>
      <c r="H2270" s="31">
        <v>0.20859886880765599</v>
      </c>
      <c r="I2270" s="31">
        <v>2.60069064608984</v>
      </c>
      <c r="J2270" s="31">
        <v>8.0209027983118997</v>
      </c>
      <c r="K2270" s="31">
        <v>32945.335209446603</v>
      </c>
      <c r="L2270" s="31">
        <v>7903.6571308933608</v>
      </c>
    </row>
    <row r="2271" spans="1:12" ht="14.25">
      <c r="A2271" s="33">
        <v>38154</v>
      </c>
      <c r="B2271" s="37">
        <v>1475.4159999999999</v>
      </c>
      <c r="C2271" s="31">
        <v>25.581143769533298</v>
      </c>
      <c r="D2271" s="31">
        <v>2.48833920602091</v>
      </c>
      <c r="E2271" s="31">
        <f t="shared" si="8"/>
        <v>9.3786635404454859E-3</v>
      </c>
      <c r="F2271" s="31">
        <v>14.0282546817918</v>
      </c>
      <c r="G2271" s="31">
        <v>1.6765051264072299</v>
      </c>
      <c r="H2271" s="31">
        <v>0.20842751383812999</v>
      </c>
      <c r="I2271" s="31">
        <v>2.59820529470454</v>
      </c>
      <c r="J2271" s="31">
        <v>8.0219801823562786</v>
      </c>
      <c r="K2271" s="31">
        <v>33227.865829991497</v>
      </c>
      <c r="L2271" s="31">
        <v>7945.8523972748399</v>
      </c>
    </row>
    <row r="2272" spans="1:12" ht="14.25">
      <c r="A2272" s="33">
        <v>38155</v>
      </c>
      <c r="B2272" s="37">
        <v>1445.501</v>
      </c>
      <c r="C2272" s="31">
        <v>25.062190456274401</v>
      </c>
      <c r="D2272" s="31">
        <v>2.4380679322509899</v>
      </c>
      <c r="E2272" s="31">
        <f t="shared" si="8"/>
        <v>2.9308323563892145E-3</v>
      </c>
      <c r="F2272" s="31">
        <v>13.757127801507799</v>
      </c>
      <c r="G2272" s="31">
        <v>1.64209487048834</v>
      </c>
      <c r="H2272" s="31">
        <v>0.20841647023377</v>
      </c>
      <c r="I2272" s="31">
        <v>2.5980676278927501</v>
      </c>
      <c r="J2272" s="31">
        <v>8.0219801823562786</v>
      </c>
      <c r="K2272" s="31">
        <v>32556.1734109184</v>
      </c>
      <c r="L2272" s="31">
        <v>7785.0469748655896</v>
      </c>
    </row>
    <row r="2273" spans="1:12" ht="14.25">
      <c r="A2273" s="33">
        <v>38156</v>
      </c>
      <c r="B2273" s="37">
        <v>1427.3009999999999</v>
      </c>
      <c r="C2273" s="31">
        <v>24.7315561689263</v>
      </c>
      <c r="D2273" s="31">
        <v>2.4061441358464699</v>
      </c>
      <c r="E2273" s="31">
        <f t="shared" si="8"/>
        <v>0</v>
      </c>
      <c r="F2273" s="31">
        <v>13.5355218833273</v>
      </c>
      <c r="G2273" s="31">
        <v>1.62074914442522</v>
      </c>
      <c r="H2273" s="31">
        <v>0.20837320911958701</v>
      </c>
      <c r="I2273" s="31">
        <v>2.5975283456556899</v>
      </c>
      <c r="J2273" s="31">
        <v>8.0219801823562786</v>
      </c>
      <c r="K2273" s="31">
        <v>32131.121188966099</v>
      </c>
      <c r="L2273" s="31">
        <v>7693.9476102129502</v>
      </c>
    </row>
    <row r="2274" spans="1:12" ht="14.25">
      <c r="A2274" s="33">
        <v>38159</v>
      </c>
      <c r="B2274" s="37">
        <v>1433.4670000000001</v>
      </c>
      <c r="C2274" s="31">
        <v>24.821564413464401</v>
      </c>
      <c r="D2274" s="31">
        <v>2.4155673793834498</v>
      </c>
      <c r="E2274" s="31">
        <f t="shared" si="8"/>
        <v>5.8616647127784287E-4</v>
      </c>
      <c r="F2274" s="31">
        <v>13.6021621063579</v>
      </c>
      <c r="G2274" s="31">
        <v>1.6273758069895501</v>
      </c>
      <c r="H2274" s="31">
        <v>0.20812302180480699</v>
      </c>
      <c r="I2274" s="31">
        <v>2.5944095731195902</v>
      </c>
      <c r="J2274" s="31">
        <v>8.0219801823562786</v>
      </c>
      <c r="K2274" s="31">
        <v>32257.182899071602</v>
      </c>
      <c r="L2274" s="31">
        <v>7758.8639876314601</v>
      </c>
    </row>
    <row r="2275" spans="1:12" ht="14.25">
      <c r="A2275" s="33">
        <v>38160</v>
      </c>
      <c r="B2275" s="37">
        <v>1450.683</v>
      </c>
      <c r="C2275" s="31">
        <v>25.134798471566899</v>
      </c>
      <c r="D2275" s="31">
        <v>2.44620894434293</v>
      </c>
      <c r="E2275" s="31">
        <f t="shared" si="8"/>
        <v>5.275498241500586E-3</v>
      </c>
      <c r="F2275" s="31">
        <v>13.759643506482099</v>
      </c>
      <c r="G2275" s="31">
        <v>1.64823253847176</v>
      </c>
      <c r="H2275" s="31">
        <v>0.20807454304761699</v>
      </c>
      <c r="I2275" s="31">
        <v>2.5935180492956098</v>
      </c>
      <c r="J2275" s="31">
        <v>8.0228685165360307</v>
      </c>
      <c r="K2275" s="31">
        <v>32669.9597732031</v>
      </c>
      <c r="L2275" s="31">
        <v>7852.2447934219199</v>
      </c>
    </row>
    <row r="2276" spans="1:12" ht="14.25">
      <c r="A2276" s="33">
        <v>38161</v>
      </c>
      <c r="B2276" s="37">
        <v>1440.729</v>
      </c>
      <c r="C2276" s="31">
        <v>24.9508704196429</v>
      </c>
      <c r="D2276" s="31">
        <v>2.4295364291002599</v>
      </c>
      <c r="E2276" s="31">
        <f t="shared" si="8"/>
        <v>2.9308323563892145E-3</v>
      </c>
      <c r="F2276" s="31">
        <v>13.663339722243901</v>
      </c>
      <c r="G2276" s="31">
        <v>1.63640361016069</v>
      </c>
      <c r="H2276" s="31">
        <v>0.208125533318892</v>
      </c>
      <c r="I2276" s="31">
        <v>2.5925100679959399</v>
      </c>
      <c r="J2276" s="31">
        <v>8.0279546794499801</v>
      </c>
      <c r="K2276" s="31">
        <v>32455.840181720298</v>
      </c>
      <c r="L2276" s="31">
        <v>7800.7658338212304</v>
      </c>
    </row>
    <row r="2277" spans="1:12" ht="14.25">
      <c r="A2277" s="33">
        <v>38162</v>
      </c>
      <c r="B2277" s="37">
        <v>1427.7539999999999</v>
      </c>
      <c r="C2277" s="31">
        <v>24.727403444113001</v>
      </c>
      <c r="D2277" s="31">
        <v>2.40779507552408</v>
      </c>
      <c r="E2277" s="31">
        <f t="shared" si="8"/>
        <v>0</v>
      </c>
      <c r="F2277" s="31">
        <v>13.542098576264999</v>
      </c>
      <c r="G2277" s="31">
        <v>1.6216764151041101</v>
      </c>
      <c r="H2277" s="31">
        <v>0.20763215902253701</v>
      </c>
      <c r="I2277" s="31">
        <v>2.5863643644381198</v>
      </c>
      <c r="J2277" s="31">
        <v>8.0279546794499801</v>
      </c>
      <c r="K2277" s="31">
        <v>32165.209502398902</v>
      </c>
      <c r="L2277" s="31">
        <v>7746.7207100084306</v>
      </c>
    </row>
    <row r="2278" spans="1:12" ht="14.25">
      <c r="A2278" s="33">
        <v>38163</v>
      </c>
      <c r="B2278" s="37">
        <v>1401.1130000000001</v>
      </c>
      <c r="C2278" s="31">
        <v>24.299346404911201</v>
      </c>
      <c r="D2278" s="31">
        <v>2.36539161468419</v>
      </c>
      <c r="E2278" s="31">
        <f t="shared" si="8"/>
        <v>0</v>
      </c>
      <c r="F2278" s="31">
        <v>13.301447512222101</v>
      </c>
      <c r="G2278" s="31">
        <v>1.59300132479738</v>
      </c>
      <c r="H2278" s="31">
        <v>0.20763215902253701</v>
      </c>
      <c r="I2278" s="31">
        <v>2.5863643644381198</v>
      </c>
      <c r="J2278" s="31">
        <v>8.0279546794499801</v>
      </c>
      <c r="K2278" s="31">
        <v>31598.111154805498</v>
      </c>
      <c r="L2278" s="31">
        <v>7585.7137020402906</v>
      </c>
    </row>
    <row r="2279" spans="1:12" ht="14.25">
      <c r="A2279" s="33">
        <v>38166</v>
      </c>
      <c r="B2279" s="37">
        <v>1385.181</v>
      </c>
      <c r="C2279" s="31">
        <v>24.0394634530027</v>
      </c>
      <c r="D2279" s="31">
        <v>2.3397534858454399</v>
      </c>
      <c r="E2279" s="31">
        <f t="shared" si="8"/>
        <v>0</v>
      </c>
      <c r="F2279" s="31">
        <v>13.132726621648599</v>
      </c>
      <c r="G2279" s="31">
        <v>1.57521873473053</v>
      </c>
      <c r="H2279" s="31">
        <v>0.20763215902253701</v>
      </c>
      <c r="I2279" s="31">
        <v>2.5863643644381198</v>
      </c>
      <c r="J2279" s="31">
        <v>8.0279546794499801</v>
      </c>
      <c r="K2279" s="31">
        <v>31254.0716703996</v>
      </c>
      <c r="L2279" s="31">
        <v>7472.6621355413999</v>
      </c>
    </row>
    <row r="2280" spans="1:12" ht="14.25">
      <c r="A2280" s="33">
        <v>38167</v>
      </c>
      <c r="B2280" s="37">
        <v>1408.6890000000001</v>
      </c>
      <c r="C2280" s="31">
        <v>24.414698497039002</v>
      </c>
      <c r="D2280" s="31">
        <v>2.3826586127973202</v>
      </c>
      <c r="E2280" s="31">
        <f t="shared" si="8"/>
        <v>1.1723329425556857E-3</v>
      </c>
      <c r="F2280" s="31">
        <v>13.3289805551508</v>
      </c>
      <c r="G2280" s="31">
        <v>1.59745276262873</v>
      </c>
      <c r="H2280" s="31">
        <v>0.20831919666236401</v>
      </c>
      <c r="I2280" s="31">
        <v>2.5839363680308498</v>
      </c>
      <c r="J2280" s="31">
        <v>8.06208694764101</v>
      </c>
      <c r="K2280" s="31">
        <v>31867.179948282501</v>
      </c>
      <c r="L2280" s="31">
        <v>7578.3180661693605</v>
      </c>
    </row>
    <row r="2281" spans="1:12" ht="14.25">
      <c r="A2281" s="33">
        <v>38168</v>
      </c>
      <c r="B2281" s="37">
        <v>1399.162</v>
      </c>
      <c r="C2281" s="31">
        <v>24.337732467028399</v>
      </c>
      <c r="D2281" s="31">
        <v>2.3227825073687298</v>
      </c>
      <c r="E2281" s="31">
        <f t="shared" si="8"/>
        <v>1.1723329425556857E-3</v>
      </c>
      <c r="F2281" s="31">
        <v>13.235767614409101</v>
      </c>
      <c r="G2281" s="31">
        <v>1.5911031892598799</v>
      </c>
      <c r="H2281" s="31">
        <v>0.207730699326477</v>
      </c>
      <c r="I2281" s="31">
        <v>2.6331514878621598</v>
      </c>
      <c r="J2281" s="31">
        <v>7.8890523497807798</v>
      </c>
      <c r="K2281" s="31">
        <v>31768.66794635</v>
      </c>
      <c r="L2281" s="31">
        <v>7552.2619533342004</v>
      </c>
    </row>
    <row r="2282" spans="1:12" ht="14.25">
      <c r="A2282" s="33">
        <v>38169</v>
      </c>
      <c r="B2282" s="37">
        <v>1441.068</v>
      </c>
      <c r="C2282" s="31">
        <v>25.0608704973926</v>
      </c>
      <c r="D2282" s="31">
        <v>2.3924461470931799</v>
      </c>
      <c r="E2282" s="31">
        <f t="shared" si="8"/>
        <v>7.6201641266119575E-3</v>
      </c>
      <c r="F2282" s="31">
        <v>13.631966801286501</v>
      </c>
      <c r="G2282" s="31">
        <v>1.63878648342042</v>
      </c>
      <c r="H2282" s="31">
        <v>0.207650575617398</v>
      </c>
      <c r="I2282" s="31">
        <v>2.6325233103243799</v>
      </c>
      <c r="J2282" s="31">
        <v>7.8878912411913689</v>
      </c>
      <c r="K2282" s="31">
        <v>32720.232052531901</v>
      </c>
      <c r="L2282" s="31">
        <v>7786.18387815613</v>
      </c>
    </row>
    <row r="2283" spans="1:12" ht="14.25">
      <c r="A2283" s="33">
        <v>38170</v>
      </c>
      <c r="B2283" s="37">
        <v>1441.19</v>
      </c>
      <c r="C2283" s="31">
        <v>25.060548942893298</v>
      </c>
      <c r="D2283" s="31">
        <v>2.3924228859498</v>
      </c>
      <c r="E2283" s="31">
        <f t="shared" ref="E2283:E2346" si="9">COUNTIF(C578:C2283,"&lt;"&amp;C2283)/COUNTA(C578:C2283)</f>
        <v>7.6201641266119575E-3</v>
      </c>
      <c r="F2283" s="31">
        <v>13.6434911071489</v>
      </c>
      <c r="G2283" s="31">
        <v>1.63879627078259</v>
      </c>
      <c r="H2283" s="31">
        <v>0.20756583059242401</v>
      </c>
      <c r="I2283" s="31">
        <v>2.6314489417462301</v>
      </c>
      <c r="J2283" s="31">
        <v>7.8878912411913689</v>
      </c>
      <c r="K2283" s="31">
        <v>32720.698711880199</v>
      </c>
      <c r="L2283" s="31">
        <v>7792.7014684075302</v>
      </c>
    </row>
    <row r="2284" spans="1:12" ht="14.25">
      <c r="A2284" s="33">
        <v>38173</v>
      </c>
      <c r="B2284" s="37">
        <v>1444.59</v>
      </c>
      <c r="C2284" s="31">
        <v>25.127217309167001</v>
      </c>
      <c r="D2284" s="31">
        <v>2.3993719584956499</v>
      </c>
      <c r="E2284" s="31">
        <f t="shared" si="9"/>
        <v>9.9648300117233298E-3</v>
      </c>
      <c r="F2284" s="31">
        <v>13.673435421754601</v>
      </c>
      <c r="G2284" s="31">
        <v>1.64356300191528</v>
      </c>
      <c r="H2284" s="31">
        <v>0.20753984223873301</v>
      </c>
      <c r="I2284" s="31">
        <v>2.6311194702449598</v>
      </c>
      <c r="J2284" s="31">
        <v>7.8878912411913689</v>
      </c>
      <c r="K2284" s="31">
        <v>32814.970958104699</v>
      </c>
      <c r="L2284" s="31">
        <v>7808.9434050078598</v>
      </c>
    </row>
    <row r="2285" spans="1:12" ht="14.25">
      <c r="A2285" s="33">
        <v>38174</v>
      </c>
      <c r="B2285" s="37">
        <v>1450.501</v>
      </c>
      <c r="C2285" s="31">
        <v>25.2169438822229</v>
      </c>
      <c r="D2285" s="31">
        <v>2.4082926693194699</v>
      </c>
      <c r="E2285" s="31">
        <f t="shared" si="9"/>
        <v>1.1723329425556858E-2</v>
      </c>
      <c r="F2285" s="31">
        <v>13.746252458362701</v>
      </c>
      <c r="G2285" s="31">
        <v>1.65028860759836</v>
      </c>
      <c r="H2285" s="31">
        <v>0.20741283259245</v>
      </c>
      <c r="I2285" s="31">
        <v>2.6294576530159999</v>
      </c>
      <c r="J2285" s="31">
        <v>7.8880461282404291</v>
      </c>
      <c r="K2285" s="31">
        <v>32946.953165945299</v>
      </c>
      <c r="L2285" s="31">
        <v>7854.4299869772303</v>
      </c>
    </row>
    <row r="2286" spans="1:12" ht="14.25">
      <c r="A2286" s="33">
        <v>38175</v>
      </c>
      <c r="B2286" s="37">
        <v>1438.3979999999999</v>
      </c>
      <c r="C2286" s="31">
        <v>25.035772604430001</v>
      </c>
      <c r="D2286" s="31">
        <v>2.3903209268880898</v>
      </c>
      <c r="E2286" s="31">
        <f t="shared" si="9"/>
        <v>7.6201641266119575E-3</v>
      </c>
      <c r="F2286" s="31">
        <v>13.6358721738914</v>
      </c>
      <c r="G2286" s="31">
        <v>1.6383951849212399</v>
      </c>
      <c r="H2286" s="31">
        <v>0.20682193775375601</v>
      </c>
      <c r="I2286" s="31">
        <v>2.6220572556794801</v>
      </c>
      <c r="J2286" s="31">
        <v>7.8877735147000303</v>
      </c>
      <c r="K2286" s="31">
        <v>32713.607114569801</v>
      </c>
      <c r="L2286" s="31">
        <v>7822.5638682609497</v>
      </c>
    </row>
    <row r="2287" spans="1:12" ht="14.25">
      <c r="A2287" s="33">
        <v>38176</v>
      </c>
      <c r="B2287" s="37">
        <v>1439.7829999999999</v>
      </c>
      <c r="C2287" s="31">
        <v>25.0606549186978</v>
      </c>
      <c r="D2287" s="31">
        <v>2.3924075927123698</v>
      </c>
      <c r="E2287" s="31">
        <f t="shared" si="9"/>
        <v>8.7924970691676436E-3</v>
      </c>
      <c r="F2287" s="31">
        <v>13.664780821455</v>
      </c>
      <c r="G2287" s="31">
        <v>1.63958179650906</v>
      </c>
      <c r="H2287" s="31">
        <v>0.20678251386743099</v>
      </c>
      <c r="I2287" s="31">
        <v>2.6215574456094801</v>
      </c>
      <c r="J2287" s="31">
        <v>7.8877735147000303</v>
      </c>
      <c r="K2287" s="31">
        <v>32740.0062206109</v>
      </c>
      <c r="L2287" s="31">
        <v>7838.64003552337</v>
      </c>
    </row>
    <row r="2288" spans="1:12" ht="14.25">
      <c r="A2288" s="33">
        <v>38177</v>
      </c>
      <c r="B2288" s="37">
        <v>1430.654</v>
      </c>
      <c r="C2288" s="31">
        <v>24.895495467960199</v>
      </c>
      <c r="D2288" s="31">
        <v>2.3765907168375802</v>
      </c>
      <c r="E2288" s="31">
        <f t="shared" si="9"/>
        <v>5.275498241500586E-3</v>
      </c>
      <c r="F2288" s="31">
        <v>13.5601488089056</v>
      </c>
      <c r="G2288" s="31">
        <v>1.6286936693768099</v>
      </c>
      <c r="H2288" s="31">
        <v>0.20678251386743099</v>
      </c>
      <c r="I2288" s="31">
        <v>2.6215574456094801</v>
      </c>
      <c r="J2288" s="31">
        <v>7.8877735147000303</v>
      </c>
      <c r="K2288" s="31">
        <v>32523.657603923399</v>
      </c>
      <c r="L2288" s="31">
        <v>7785.1948105776401</v>
      </c>
    </row>
    <row r="2289" spans="1:12" ht="14.25">
      <c r="A2289" s="33">
        <v>38180</v>
      </c>
      <c r="B2289" s="37">
        <v>1397.1479999999999</v>
      </c>
      <c r="C2289" s="31">
        <v>24.326301935384699</v>
      </c>
      <c r="D2289" s="31">
        <v>2.3219854457589202</v>
      </c>
      <c r="E2289" s="31">
        <f t="shared" si="9"/>
        <v>1.1723329425556857E-3</v>
      </c>
      <c r="F2289" s="31">
        <v>13.2304187475075</v>
      </c>
      <c r="G2289" s="31">
        <v>1.59130688748222</v>
      </c>
      <c r="H2289" s="31">
        <v>0.20642930145822</v>
      </c>
      <c r="I2289" s="31">
        <v>2.6170794720906798</v>
      </c>
      <c r="J2289" s="31">
        <v>7.8877735147000303</v>
      </c>
      <c r="K2289" s="31">
        <v>31775.973674463501</v>
      </c>
      <c r="L2289" s="31">
        <v>7592.7769334393397</v>
      </c>
    </row>
    <row r="2290" spans="1:12" ht="14.25">
      <c r="A2290" s="33">
        <v>38181</v>
      </c>
      <c r="B2290" s="37">
        <v>1399.461</v>
      </c>
      <c r="C2290" s="31">
        <v>24.376020961979901</v>
      </c>
      <c r="D2290" s="31">
        <v>2.3265378391281399</v>
      </c>
      <c r="E2290" s="31">
        <f t="shared" si="9"/>
        <v>2.3446658851113715E-3</v>
      </c>
      <c r="F2290" s="31">
        <v>13.232920720158001</v>
      </c>
      <c r="G2290" s="31">
        <v>1.59448249742083</v>
      </c>
      <c r="H2290" s="31">
        <v>0.20630759641136001</v>
      </c>
      <c r="I2290" s="31">
        <v>2.6151386511701702</v>
      </c>
      <c r="J2290" s="31">
        <v>7.8889735471213198</v>
      </c>
      <c r="K2290" s="31">
        <v>31841.812784878199</v>
      </c>
      <c r="L2290" s="31">
        <v>7611.3898930006799</v>
      </c>
    </row>
    <row r="2291" spans="1:12" ht="14.25">
      <c r="A2291" s="33">
        <v>38182</v>
      </c>
      <c r="B2291" s="37">
        <v>1403.7550000000001</v>
      </c>
      <c r="C2291" s="31">
        <v>24.4835519278334</v>
      </c>
      <c r="D2291" s="31">
        <v>2.3355012804950199</v>
      </c>
      <c r="E2291" s="31">
        <f t="shared" si="9"/>
        <v>3.5169988276670576E-3</v>
      </c>
      <c r="F2291" s="31">
        <v>13.2263312967034</v>
      </c>
      <c r="G2291" s="31">
        <v>1.6001313892092199</v>
      </c>
      <c r="H2291" s="31">
        <v>0.206173208693848</v>
      </c>
      <c r="I2291" s="31">
        <v>2.6129383417589298</v>
      </c>
      <c r="J2291" s="31">
        <v>7.8904735484519595</v>
      </c>
      <c r="K2291" s="31">
        <v>31967.435513359</v>
      </c>
      <c r="L2291" s="31">
        <v>7603.0123831731798</v>
      </c>
    </row>
    <row r="2292" spans="1:12" ht="14.25">
      <c r="A2292" s="33">
        <v>38183</v>
      </c>
      <c r="B2292" s="37">
        <v>1421.5440000000001</v>
      </c>
      <c r="C2292" s="31">
        <v>24.800220758361</v>
      </c>
      <c r="D2292" s="31">
        <v>2.36658886735882</v>
      </c>
      <c r="E2292" s="31">
        <f t="shared" si="9"/>
        <v>5.275498241500586E-3</v>
      </c>
      <c r="F2292" s="31">
        <v>13.410503933326099</v>
      </c>
      <c r="G2292" s="31">
        <v>1.6209551777597599</v>
      </c>
      <c r="H2292" s="31">
        <v>0.205883863452448</v>
      </c>
      <c r="I2292" s="31">
        <v>2.61034138818659</v>
      </c>
      <c r="J2292" s="31">
        <v>7.8872389789396609</v>
      </c>
      <c r="K2292" s="31">
        <v>32390.765443962402</v>
      </c>
      <c r="L2292" s="31">
        <v>7687.3755505367699</v>
      </c>
    </row>
    <row r="2293" spans="1:12" ht="14.25">
      <c r="A2293" s="33">
        <v>38184</v>
      </c>
      <c r="B2293" s="37">
        <v>1456.13</v>
      </c>
      <c r="C2293" s="31">
        <v>25.3525996855853</v>
      </c>
      <c r="D2293" s="31">
        <v>2.4228854788204099</v>
      </c>
      <c r="E2293" s="31">
        <f t="shared" si="9"/>
        <v>1.817116060961313E-2</v>
      </c>
      <c r="F2293" s="31">
        <v>13.599152539537799</v>
      </c>
      <c r="G2293" s="31">
        <v>1.6567963322672601</v>
      </c>
      <c r="H2293" s="31">
        <v>0.20610474799165801</v>
      </c>
      <c r="I2293" s="31">
        <v>2.60953406837459</v>
      </c>
      <c r="J2293" s="31">
        <v>7.8981435992531601</v>
      </c>
      <c r="K2293" s="31">
        <v>33161.177426860697</v>
      </c>
      <c r="L2293" s="31">
        <v>7901.9547494935596</v>
      </c>
    </row>
    <row r="2294" spans="1:12" ht="14.25">
      <c r="A2294" s="33">
        <v>38187</v>
      </c>
      <c r="B2294" s="37">
        <v>1457.537</v>
      </c>
      <c r="C2294" s="31">
        <v>25.360393925092598</v>
      </c>
      <c r="D2294" s="31">
        <v>2.4240580868822899</v>
      </c>
      <c r="E2294" s="31">
        <f t="shared" si="9"/>
        <v>1.8757327080890972E-2</v>
      </c>
      <c r="F2294" s="31">
        <v>13.604043484805199</v>
      </c>
      <c r="G2294" s="31">
        <v>1.6571065271876899</v>
      </c>
      <c r="H2294" s="31">
        <v>0.206033883125019</v>
      </c>
      <c r="I2294" s="31">
        <v>2.6078965653508499</v>
      </c>
      <c r="J2294" s="31">
        <v>7.9003855391519497</v>
      </c>
      <c r="K2294" s="31">
        <v>33177.112530229504</v>
      </c>
      <c r="L2294" s="31">
        <v>7912.4045686194704</v>
      </c>
    </row>
    <row r="2295" spans="1:12" ht="14.25">
      <c r="A2295" s="33">
        <v>38188</v>
      </c>
      <c r="B2295" s="37">
        <v>1447.941</v>
      </c>
      <c r="C2295" s="31">
        <v>25.161061214641599</v>
      </c>
      <c r="D2295" s="31">
        <v>2.4085662933448302</v>
      </c>
      <c r="E2295" s="31">
        <f t="shared" si="9"/>
        <v>1.5240328253223915E-2</v>
      </c>
      <c r="F2295" s="31">
        <v>13.4607662011471</v>
      </c>
      <c r="G2295" s="31">
        <v>1.6463316785329301</v>
      </c>
      <c r="H2295" s="31">
        <v>0.20640665320375401</v>
      </c>
      <c r="I2295" s="31">
        <v>2.6078965653508499</v>
      </c>
      <c r="J2295" s="31">
        <v>7.9146794372952805</v>
      </c>
      <c r="K2295" s="31">
        <v>32965.351235976501</v>
      </c>
      <c r="L2295" s="31">
        <v>7862.6932235524901</v>
      </c>
    </row>
    <row r="2296" spans="1:12" ht="14.25">
      <c r="A2296" s="33">
        <v>38189</v>
      </c>
      <c r="B2296" s="37">
        <v>1448.037</v>
      </c>
      <c r="C2296" s="31">
        <v>25.1591591765781</v>
      </c>
      <c r="D2296" s="31">
        <v>2.4087180943692301</v>
      </c>
      <c r="E2296" s="31">
        <f t="shared" si="9"/>
        <v>1.5240328253223915E-2</v>
      </c>
      <c r="F2296" s="31">
        <v>13.438846007399899</v>
      </c>
      <c r="G2296" s="31">
        <v>1.64632496095376</v>
      </c>
      <c r="H2296" s="31">
        <v>0.20638367216690801</v>
      </c>
      <c r="I2296" s="31">
        <v>2.6076016717522501</v>
      </c>
      <c r="J2296" s="31">
        <v>7.9146931988359803</v>
      </c>
      <c r="K2296" s="31">
        <v>32966.110844554001</v>
      </c>
      <c r="L2296" s="31">
        <v>7860.2732012061306</v>
      </c>
    </row>
    <row r="2297" spans="1:12" ht="14.25">
      <c r="A2297" s="33">
        <v>38190</v>
      </c>
      <c r="B2297" s="37">
        <v>1407.4380000000001</v>
      </c>
      <c r="C2297" s="31">
        <v>24.419426583910901</v>
      </c>
      <c r="D2297" s="31">
        <v>2.3401749466814401</v>
      </c>
      <c r="E2297" s="31">
        <f t="shared" si="9"/>
        <v>3.5169988276670576E-3</v>
      </c>
      <c r="F2297" s="31">
        <v>13.0225829263898</v>
      </c>
      <c r="G2297" s="31">
        <v>1.5988829705950001</v>
      </c>
      <c r="H2297" s="31">
        <v>0.20651774673145301</v>
      </c>
      <c r="I2297" s="31">
        <v>2.6076016717522501</v>
      </c>
      <c r="J2297" s="31">
        <v>7.9198348800212992</v>
      </c>
      <c r="K2297" s="31">
        <v>32030.721303687002</v>
      </c>
      <c r="L2297" s="31">
        <v>7657.9567219576602</v>
      </c>
    </row>
    <row r="2298" spans="1:12" ht="14.25">
      <c r="A2298" s="33">
        <v>38191</v>
      </c>
      <c r="B2298" s="37">
        <v>1407.396</v>
      </c>
      <c r="C2298" s="31">
        <v>24.417520375758901</v>
      </c>
      <c r="D2298" s="31">
        <v>2.3410608316069501</v>
      </c>
      <c r="E2298" s="31">
        <f t="shared" si="9"/>
        <v>3.5169988276670576E-3</v>
      </c>
      <c r="F2298" s="31">
        <v>13.0616400322043</v>
      </c>
      <c r="G2298" s="31">
        <v>1.5993794390734599</v>
      </c>
      <c r="H2298" s="31">
        <v>0.20644261098255401</v>
      </c>
      <c r="I2298" s="31">
        <v>2.6058549411469398</v>
      </c>
      <c r="J2298" s="31">
        <v>7.9222602809844309</v>
      </c>
      <c r="K2298" s="31">
        <v>32041.894833301201</v>
      </c>
      <c r="L2298" s="31">
        <v>7693.836613555909</v>
      </c>
    </row>
    <row r="2299" spans="1:12" ht="14.25">
      <c r="A2299" s="33">
        <v>38194</v>
      </c>
      <c r="B2299" s="37">
        <v>1387.67</v>
      </c>
      <c r="C2299" s="31">
        <v>24.073409436520102</v>
      </c>
      <c r="D2299" s="31">
        <v>2.3082307299963398</v>
      </c>
      <c r="E2299" s="31">
        <f t="shared" si="9"/>
        <v>5.8616647127784287E-4</v>
      </c>
      <c r="F2299" s="31">
        <v>12.857502231352999</v>
      </c>
      <c r="G2299" s="31">
        <v>1.57699851218732</v>
      </c>
      <c r="H2299" s="31">
        <v>0.20641917862790299</v>
      </c>
      <c r="I2299" s="31">
        <v>2.60577244663622</v>
      </c>
      <c r="J2299" s="31">
        <v>7.9216118389143704</v>
      </c>
      <c r="K2299" s="31">
        <v>31592.022141211099</v>
      </c>
      <c r="L2299" s="31">
        <v>7586.5276971445701</v>
      </c>
    </row>
    <row r="2300" spans="1:12" ht="14.25">
      <c r="A2300" s="33">
        <v>38195</v>
      </c>
      <c r="B2300" s="37">
        <v>1384.1279999999999</v>
      </c>
      <c r="C2300" s="31">
        <v>24.015724831240799</v>
      </c>
      <c r="D2300" s="31">
        <v>2.3030326228115601</v>
      </c>
      <c r="E2300" s="31">
        <f t="shared" si="9"/>
        <v>0</v>
      </c>
      <c r="F2300" s="31">
        <v>12.8025477666918</v>
      </c>
      <c r="G2300" s="31">
        <v>1.5725995916390401</v>
      </c>
      <c r="H2300" s="31">
        <v>0.206474850086246</v>
      </c>
      <c r="I2300" s="31">
        <v>2.60467815652874</v>
      </c>
      <c r="J2300" s="31">
        <v>7.9270772693627398</v>
      </c>
      <c r="K2300" s="31">
        <v>31525.886533751698</v>
      </c>
      <c r="L2300" s="31">
        <v>7563.8136256000907</v>
      </c>
    </row>
    <row r="2301" spans="1:12" ht="14.25">
      <c r="A2301" s="33">
        <v>38196</v>
      </c>
      <c r="B2301" s="37">
        <v>1388.81</v>
      </c>
      <c r="C2301" s="31">
        <v>23.903964188750901</v>
      </c>
      <c r="D2301" s="31">
        <v>2.3099859623618801</v>
      </c>
      <c r="E2301" s="31">
        <f t="shared" si="9"/>
        <v>0</v>
      </c>
      <c r="F2301" s="31">
        <v>12.786432826310101</v>
      </c>
      <c r="G2301" s="31">
        <v>1.5733751265800799</v>
      </c>
      <c r="H2301" s="31">
        <v>0.208306077080576</v>
      </c>
      <c r="I2301" s="31">
        <v>2.60467815652874</v>
      </c>
      <c r="J2301" s="31">
        <v>7.99738257713138</v>
      </c>
      <c r="K2301" s="31">
        <v>31620.410862707202</v>
      </c>
      <c r="L2301" s="31">
        <v>7606.5169236368301</v>
      </c>
    </row>
    <row r="2302" spans="1:12" ht="14.25">
      <c r="A2302" s="33">
        <v>38197</v>
      </c>
      <c r="B2302" s="37">
        <v>1407.3309999999999</v>
      </c>
      <c r="C2302" s="31">
        <v>24.219117091795798</v>
      </c>
      <c r="D2302" s="31">
        <v>2.3404161607624099</v>
      </c>
      <c r="E2302" s="31">
        <f t="shared" si="9"/>
        <v>2.3446658851113715E-3</v>
      </c>
      <c r="F2302" s="31">
        <v>12.977384828970401</v>
      </c>
      <c r="G2302" s="31">
        <v>1.59379988502519</v>
      </c>
      <c r="H2302" s="31">
        <v>0.20829353874192</v>
      </c>
      <c r="I2302" s="31">
        <v>2.6042814587726402</v>
      </c>
      <c r="J2302" s="31">
        <v>7.9981193292404491</v>
      </c>
      <c r="K2302" s="31">
        <v>32036.557234622403</v>
      </c>
      <c r="L2302" s="31">
        <v>7714.3662482293103</v>
      </c>
    </row>
    <row r="2303" spans="1:12" ht="14.25">
      <c r="A2303" s="33">
        <v>38198</v>
      </c>
      <c r="B2303" s="37">
        <v>1386.202</v>
      </c>
      <c r="C2303" s="31">
        <v>23.835873390321002</v>
      </c>
      <c r="D2303" s="31">
        <v>2.3056257858948999</v>
      </c>
      <c r="E2303" s="31">
        <f t="shared" si="9"/>
        <v>0</v>
      </c>
      <c r="F2303" s="31">
        <v>12.785892741845799</v>
      </c>
      <c r="G2303" s="31">
        <v>1.5689563306222301</v>
      </c>
      <c r="H2303" s="31">
        <v>0.208575068939409</v>
      </c>
      <c r="I2303" s="31">
        <v>2.6042814587726402</v>
      </c>
      <c r="J2303" s="31">
        <v>8.00892961230495</v>
      </c>
      <c r="K2303" s="31">
        <v>31562.458761043399</v>
      </c>
      <c r="L2303" s="31">
        <v>7603.2885160731203</v>
      </c>
    </row>
    <row r="2304" spans="1:12" ht="14.25">
      <c r="A2304" s="33">
        <v>38201</v>
      </c>
      <c r="B2304" s="37">
        <v>1373.2170000000001</v>
      </c>
      <c r="C2304" s="31">
        <v>23.600007543096499</v>
      </c>
      <c r="D2304" s="31">
        <v>2.2835118702664898</v>
      </c>
      <c r="E2304" s="31">
        <f t="shared" si="9"/>
        <v>0</v>
      </c>
      <c r="F2304" s="31">
        <v>12.659473950621001</v>
      </c>
      <c r="G2304" s="31">
        <v>1.55294078791824</v>
      </c>
      <c r="H2304" s="31">
        <v>0.208656928725695</v>
      </c>
      <c r="I2304" s="31">
        <v>2.6040054924361402</v>
      </c>
      <c r="J2304" s="31">
        <v>8.0129219900564994</v>
      </c>
      <c r="K2304" s="31">
        <v>31264.465091347796</v>
      </c>
      <c r="L2304" s="31">
        <v>7555.0176373702006</v>
      </c>
    </row>
    <row r="2305" spans="1:12" ht="14.25">
      <c r="A2305" s="33">
        <v>38202</v>
      </c>
      <c r="B2305" s="37">
        <v>1366.258</v>
      </c>
      <c r="C2305" s="31">
        <v>23.3745820981059</v>
      </c>
      <c r="D2305" s="31">
        <v>2.2704241333539699</v>
      </c>
      <c r="E2305" s="31">
        <f t="shared" si="9"/>
        <v>0</v>
      </c>
      <c r="F2305" s="31">
        <v>12.6514622602737</v>
      </c>
      <c r="G2305" s="31">
        <v>1.54273139579879</v>
      </c>
      <c r="H2305" s="31">
        <v>0.20949046642532201</v>
      </c>
      <c r="I2305" s="31">
        <v>2.6036455305768502</v>
      </c>
      <c r="J2305" s="31">
        <v>8.0460440549642698</v>
      </c>
      <c r="K2305" s="31">
        <v>31087.542045157301</v>
      </c>
      <c r="L2305" s="31">
        <v>7527.1300781763503</v>
      </c>
    </row>
    <row r="2306" spans="1:12" ht="14.25">
      <c r="A2306" s="33">
        <v>38203</v>
      </c>
      <c r="B2306" s="37">
        <v>1404.5050000000001</v>
      </c>
      <c r="C2306" s="31">
        <v>24.025180449116998</v>
      </c>
      <c r="D2306" s="31">
        <v>2.3338565381616698</v>
      </c>
      <c r="E2306" s="31">
        <f t="shared" si="9"/>
        <v>2.9308323563892145E-3</v>
      </c>
      <c r="F2306" s="31">
        <v>13.013048132257101</v>
      </c>
      <c r="G2306" s="31">
        <v>1.585334818552</v>
      </c>
      <c r="H2306" s="31">
        <v>0.209536605244939</v>
      </c>
      <c r="I2306" s="31">
        <v>2.6036455305768502</v>
      </c>
      <c r="J2306" s="31">
        <v>8.0478161402606503</v>
      </c>
      <c r="K2306" s="31">
        <v>31954.368719615697</v>
      </c>
      <c r="L2306" s="31">
        <v>7721.62040185572</v>
      </c>
    </row>
    <row r="2307" spans="1:12" ht="14.25">
      <c r="A2307" s="33">
        <v>38204</v>
      </c>
      <c r="B2307" s="37">
        <v>1389.039</v>
      </c>
      <c r="C2307" s="31">
        <v>23.772997018871902</v>
      </c>
      <c r="D2307" s="31">
        <v>2.3095145391800602</v>
      </c>
      <c r="E2307" s="31">
        <f t="shared" si="9"/>
        <v>1.1723329425556857E-3</v>
      </c>
      <c r="F2307" s="31">
        <v>12.865152568802801</v>
      </c>
      <c r="G2307" s="31">
        <v>1.5680640046349901</v>
      </c>
      <c r="H2307" s="31">
        <v>0.209572317019869</v>
      </c>
      <c r="I2307" s="31">
        <v>2.6036455305768502</v>
      </c>
      <c r="J2307" s="31">
        <v>8.0491877468987596</v>
      </c>
      <c r="K2307" s="31">
        <v>31621.948440367796</v>
      </c>
      <c r="L2307" s="31">
        <v>7637.3237283846902</v>
      </c>
    </row>
    <row r="2308" spans="1:12" ht="14.25">
      <c r="A2308" s="33">
        <v>38205</v>
      </c>
      <c r="B2308" s="37">
        <v>1390.461</v>
      </c>
      <c r="C2308" s="31">
        <v>23.746441249323102</v>
      </c>
      <c r="D2308" s="31">
        <v>2.31222143152368</v>
      </c>
      <c r="E2308" s="31">
        <f t="shared" si="9"/>
        <v>1.1723329425556857E-3</v>
      </c>
      <c r="F2308" s="31">
        <v>12.490965103548801</v>
      </c>
      <c r="G2308" s="31">
        <v>1.5668343784685601</v>
      </c>
      <c r="H2308" s="31">
        <v>0.21036221808348601</v>
      </c>
      <c r="I2308" s="31">
        <v>2.6036455305768502</v>
      </c>
      <c r="J2308" s="31">
        <v>8.079526018923131</v>
      </c>
      <c r="K2308" s="31">
        <v>31658.105922500799</v>
      </c>
      <c r="L2308" s="31">
        <v>7632.8971189826098</v>
      </c>
    </row>
    <row r="2309" spans="1:12" ht="14.25">
      <c r="A2309" s="33">
        <v>38208</v>
      </c>
      <c r="B2309" s="37">
        <v>1395.848</v>
      </c>
      <c r="C2309" s="31">
        <v>23.8624579737494</v>
      </c>
      <c r="D2309" s="31">
        <v>2.3226072522248602</v>
      </c>
      <c r="E2309" s="31">
        <f t="shared" si="9"/>
        <v>2.9308323563892145E-3</v>
      </c>
      <c r="F2309" s="31">
        <v>12.684639151411201</v>
      </c>
      <c r="G2309" s="31">
        <v>1.56895292562018</v>
      </c>
      <c r="H2309" s="31">
        <v>0.21029429801492</v>
      </c>
      <c r="I2309" s="31">
        <v>2.6029651566913898</v>
      </c>
      <c r="J2309" s="31">
        <v>8.0790285445934806</v>
      </c>
      <c r="K2309" s="31">
        <v>31807.676256248102</v>
      </c>
      <c r="L2309" s="31">
        <v>7648.1666023458492</v>
      </c>
    </row>
    <row r="2310" spans="1:12" ht="14.25">
      <c r="A2310" s="33">
        <v>38209</v>
      </c>
      <c r="B2310" s="37">
        <v>1400.769</v>
      </c>
      <c r="C2310" s="31">
        <v>23.808586154645901</v>
      </c>
      <c r="D2310" s="31">
        <v>2.3298134653668199</v>
      </c>
      <c r="E2310" s="31">
        <f t="shared" si="9"/>
        <v>2.3446658851113715E-3</v>
      </c>
      <c r="F2310" s="31">
        <v>12.783755355962301</v>
      </c>
      <c r="G2310" s="31">
        <v>1.56826109278334</v>
      </c>
      <c r="H2310" s="31">
        <v>0.211237488972813</v>
      </c>
      <c r="I2310" s="31">
        <v>2.6029651566913898</v>
      </c>
      <c r="J2310" s="31">
        <v>8.1152637955905611</v>
      </c>
      <c r="K2310" s="31">
        <v>31907.324420572204</v>
      </c>
      <c r="L2310" s="31">
        <v>7681.5571820216392</v>
      </c>
    </row>
    <row r="2311" spans="1:12" ht="14.25">
      <c r="A2311" s="33">
        <v>38210</v>
      </c>
      <c r="B2311" s="37">
        <v>1384.9639999999999</v>
      </c>
      <c r="C2311" s="31">
        <v>23.543763118687</v>
      </c>
      <c r="D2311" s="31">
        <v>2.30451272383001</v>
      </c>
      <c r="E2311" s="31">
        <f t="shared" si="9"/>
        <v>5.8616647127784287E-4</v>
      </c>
      <c r="F2311" s="31">
        <v>12.053303944953299</v>
      </c>
      <c r="G2311" s="31">
        <v>1.5488813798471299</v>
      </c>
      <c r="H2311" s="31">
        <v>0.211317520190237</v>
      </c>
      <c r="I2311" s="31">
        <v>2.6029651566913898</v>
      </c>
      <c r="J2311" s="31">
        <v>8.1183384129060308</v>
      </c>
      <c r="K2311" s="31">
        <v>31560.516962220099</v>
      </c>
      <c r="L2311" s="31">
        <v>7588.85994774765</v>
      </c>
    </row>
    <row r="2312" spans="1:12" ht="14.25">
      <c r="A2312" s="33">
        <v>38211</v>
      </c>
      <c r="B2312" s="37">
        <v>1368.1959999999999</v>
      </c>
      <c r="C2312" s="31">
        <v>23.177413455768001</v>
      </c>
      <c r="D2312" s="31">
        <v>2.2766676535769399</v>
      </c>
      <c r="E2312" s="31">
        <f t="shared" si="9"/>
        <v>0</v>
      </c>
      <c r="F2312" s="31">
        <v>11.9192086012602</v>
      </c>
      <c r="G2312" s="31">
        <v>1.5255448831437901</v>
      </c>
      <c r="H2312" s="31">
        <v>0.212145742120534</v>
      </c>
      <c r="I2312" s="31">
        <v>2.6028208862904498</v>
      </c>
      <c r="J2312" s="31">
        <v>8.1506085661885308</v>
      </c>
      <c r="K2312" s="31">
        <v>31178.453034558301</v>
      </c>
      <c r="L2312" s="31">
        <v>7489.8894483482609</v>
      </c>
    </row>
    <row r="2313" spans="1:12" ht="14.25">
      <c r="A2313" s="33">
        <v>38212</v>
      </c>
      <c r="B2313" s="37">
        <v>1368.45</v>
      </c>
      <c r="C2313" s="31">
        <v>23.1708634575083</v>
      </c>
      <c r="D2313" s="31">
        <v>2.2777177604293701</v>
      </c>
      <c r="E2313" s="31">
        <f t="shared" si="9"/>
        <v>0</v>
      </c>
      <c r="F2313" s="31">
        <v>12.0272441463223</v>
      </c>
      <c r="G2313" s="31">
        <v>1.52533104973603</v>
      </c>
      <c r="H2313" s="31">
        <v>0.21204224058875201</v>
      </c>
      <c r="I2313" s="31">
        <v>2.6013932233934498</v>
      </c>
      <c r="J2313" s="31">
        <v>8.1511029813535192</v>
      </c>
      <c r="K2313" s="31">
        <v>31192.703628991298</v>
      </c>
      <c r="L2313" s="31">
        <v>7496.5358090967302</v>
      </c>
    </row>
    <row r="2314" spans="1:12" ht="14.25">
      <c r="A2314" s="33">
        <v>38215</v>
      </c>
      <c r="B2314" s="37">
        <v>1354.511</v>
      </c>
      <c r="C2314" s="31">
        <v>22.906449729477298</v>
      </c>
      <c r="D2314" s="31">
        <v>2.2554083357927399</v>
      </c>
      <c r="E2314" s="31">
        <f t="shared" si="9"/>
        <v>0</v>
      </c>
      <c r="F2314" s="31">
        <v>11.8137413782341</v>
      </c>
      <c r="G2314" s="31">
        <v>1.50758232167607</v>
      </c>
      <c r="H2314" s="31">
        <v>0.212355536162424</v>
      </c>
      <c r="I2314" s="31">
        <v>2.60053921789196</v>
      </c>
      <c r="J2314" s="31">
        <v>8.1658270985262593</v>
      </c>
      <c r="K2314" s="31">
        <v>30886.4442504535</v>
      </c>
      <c r="L2314" s="31">
        <v>7397.9438937451096</v>
      </c>
    </row>
    <row r="2315" spans="1:12" ht="14.25">
      <c r="A2315" s="33">
        <v>38216</v>
      </c>
      <c r="B2315" s="37">
        <v>1360.2</v>
      </c>
      <c r="C2315" s="31">
        <v>22.965002519887602</v>
      </c>
      <c r="D2315" s="31">
        <v>2.26545819833493</v>
      </c>
      <c r="E2315" s="31">
        <f t="shared" si="9"/>
        <v>5.8616647127784287E-4</v>
      </c>
      <c r="F2315" s="31">
        <v>11.9933558847027</v>
      </c>
      <c r="G2315" s="31">
        <v>1.5123682545566699</v>
      </c>
      <c r="H2315" s="31">
        <v>0.21275900635283601</v>
      </c>
      <c r="I2315" s="31">
        <v>2.6003074481186301</v>
      </c>
      <c r="J2315" s="31">
        <v>8.1820711818816303</v>
      </c>
      <c r="K2315" s="31">
        <v>31028.964025933499</v>
      </c>
      <c r="L2315" s="31">
        <v>7425.2184513758993</v>
      </c>
    </row>
    <row r="2316" spans="1:12" ht="14.25">
      <c r="A2316" s="33">
        <v>38217</v>
      </c>
      <c r="B2316" s="37">
        <v>1358.2159999999999</v>
      </c>
      <c r="C2316" s="31">
        <v>22.880696610274502</v>
      </c>
      <c r="D2316" s="31">
        <v>2.26299940993469</v>
      </c>
      <c r="E2316" s="31">
        <f t="shared" si="9"/>
        <v>0</v>
      </c>
      <c r="F2316" s="31">
        <v>11.9677284313931</v>
      </c>
      <c r="G2316" s="31">
        <v>1.5066773537206599</v>
      </c>
      <c r="H2316" s="31">
        <v>0.213393376436737</v>
      </c>
      <c r="I2316" s="31">
        <v>2.5997108053175801</v>
      </c>
      <c r="J2316" s="31">
        <v>8.2083505596180402</v>
      </c>
      <c r="K2316" s="31">
        <v>30994.696795527299</v>
      </c>
      <c r="L2316" s="31">
        <v>7422.3473444257106</v>
      </c>
    </row>
    <row r="2317" spans="1:12" ht="14.25">
      <c r="A2317" s="33">
        <v>38218</v>
      </c>
      <c r="B2317" s="37">
        <v>1340.45</v>
      </c>
      <c r="C2317" s="31">
        <v>22.418572955976501</v>
      </c>
      <c r="D2317" s="31">
        <v>2.2337903037200699</v>
      </c>
      <c r="E2317" s="31">
        <f t="shared" si="9"/>
        <v>0</v>
      </c>
      <c r="F2317" s="31">
        <v>11.8601886841804</v>
      </c>
      <c r="G2317" s="31">
        <v>1.4838359952207101</v>
      </c>
      <c r="H2317" s="31">
        <v>0.215252476130816</v>
      </c>
      <c r="I2317" s="31">
        <v>2.5997108053175801</v>
      </c>
      <c r="J2317" s="31">
        <v>8.2798623481707114</v>
      </c>
      <c r="K2317" s="31">
        <v>30594.537310692402</v>
      </c>
      <c r="L2317" s="31">
        <v>7306.5440365428194</v>
      </c>
    </row>
    <row r="2318" spans="1:12" ht="14.25">
      <c r="A2318" s="33">
        <v>38219</v>
      </c>
      <c r="B2318" s="37">
        <v>1341.7380000000001</v>
      </c>
      <c r="C2318" s="31">
        <v>22.4135303956927</v>
      </c>
      <c r="D2318" s="31">
        <v>2.2356269056879601</v>
      </c>
      <c r="E2318" s="31">
        <f t="shared" si="9"/>
        <v>0</v>
      </c>
      <c r="F2318" s="31">
        <v>11.901715246864899</v>
      </c>
      <c r="G2318" s="31">
        <v>1.48031129223711</v>
      </c>
      <c r="H2318" s="31">
        <v>0.21582297849968399</v>
      </c>
      <c r="I2318" s="31">
        <v>2.5997108053175801</v>
      </c>
      <c r="J2318" s="31">
        <v>8.3018071878698301</v>
      </c>
      <c r="K2318" s="31">
        <v>30620.424467057401</v>
      </c>
      <c r="L2318" s="31">
        <v>7306.4335611181896</v>
      </c>
    </row>
    <row r="2319" spans="1:12" ht="14.25">
      <c r="A2319" s="33">
        <v>38222</v>
      </c>
      <c r="B2319" s="37">
        <v>1325.413</v>
      </c>
      <c r="C2319" s="31">
        <v>22.0268784404714</v>
      </c>
      <c r="D2319" s="31">
        <v>2.2075272026120301</v>
      </c>
      <c r="E2319" s="31">
        <f t="shared" si="9"/>
        <v>0</v>
      </c>
      <c r="F2319" s="31">
        <v>12.143493858102</v>
      </c>
      <c r="G2319" s="31">
        <v>1.4577293975286301</v>
      </c>
      <c r="H2319" s="31">
        <v>0.21708712375468101</v>
      </c>
      <c r="I2319" s="31">
        <v>2.5997108053175801</v>
      </c>
      <c r="J2319" s="31">
        <v>8.3504335678660695</v>
      </c>
      <c r="K2319" s="31">
        <v>30236.941284635097</v>
      </c>
      <c r="L2319" s="31">
        <v>7226.6153235060001</v>
      </c>
    </row>
    <row r="2320" spans="1:12" ht="14.25">
      <c r="A2320" s="33">
        <v>38223</v>
      </c>
      <c r="B2320" s="37">
        <v>1344.626</v>
      </c>
      <c r="C2320" s="31">
        <v>22.346206559640599</v>
      </c>
      <c r="D2320" s="31">
        <v>2.2403055480432901</v>
      </c>
      <c r="E2320" s="31">
        <f t="shared" si="9"/>
        <v>5.8616647127784287E-4</v>
      </c>
      <c r="F2320" s="31">
        <v>12.2842696320056</v>
      </c>
      <c r="G2320" s="31">
        <v>1.47752618621056</v>
      </c>
      <c r="H2320" s="31">
        <v>0.21703037257708699</v>
      </c>
      <c r="I2320" s="31">
        <v>2.5990190268660101</v>
      </c>
      <c r="J2320" s="31">
        <v>8.3504726334685699</v>
      </c>
      <c r="K2320" s="31">
        <v>30692.152797988099</v>
      </c>
      <c r="L2320" s="31">
        <v>7337.1376593495497</v>
      </c>
    </row>
    <row r="2321" spans="1:12" ht="14.25">
      <c r="A2321" s="33">
        <v>38224</v>
      </c>
      <c r="B2321" s="37">
        <v>1339.7840000000001</v>
      </c>
      <c r="C2321" s="31">
        <v>22.258847817608199</v>
      </c>
      <c r="D2321" s="31">
        <v>2.2324957133868701</v>
      </c>
      <c r="E2321" s="31">
        <f t="shared" si="9"/>
        <v>5.8616647127784287E-4</v>
      </c>
      <c r="F2321" s="31">
        <v>12.2022644656046</v>
      </c>
      <c r="G2321" s="31">
        <v>1.4720781126878499</v>
      </c>
      <c r="H2321" s="31">
        <v>0.21655289314786499</v>
      </c>
      <c r="I2321" s="31">
        <v>2.59742621605182</v>
      </c>
      <c r="J2321" s="31">
        <v>8.3372105744367691</v>
      </c>
      <c r="K2321" s="31">
        <v>30585.591264739</v>
      </c>
      <c r="L2321" s="31">
        <v>7314.3501026949398</v>
      </c>
    </row>
    <row r="2322" spans="1:12" ht="14.25">
      <c r="A2322" s="33">
        <v>38225</v>
      </c>
      <c r="B2322" s="37">
        <v>1334.422</v>
      </c>
      <c r="C2322" s="31">
        <v>22.119265863271501</v>
      </c>
      <c r="D2322" s="31">
        <v>2.2242962328569198</v>
      </c>
      <c r="E2322" s="31">
        <f t="shared" si="9"/>
        <v>5.8616647127784287E-4</v>
      </c>
      <c r="F2322" s="31">
        <v>12.170039317022299</v>
      </c>
      <c r="G2322" s="31">
        <v>1.4623681606197201</v>
      </c>
      <c r="H2322" s="31">
        <v>0.219728232446221</v>
      </c>
      <c r="I2322" s="31">
        <v>2.59742621605182</v>
      </c>
      <c r="J2322" s="31">
        <v>8.459460025787239</v>
      </c>
      <c r="K2322" s="31">
        <v>30472.634277189103</v>
      </c>
      <c r="L2322" s="31">
        <v>7269.3261362920994</v>
      </c>
    </row>
    <row r="2323" spans="1:12" ht="14.25">
      <c r="A2323" s="33">
        <v>38226</v>
      </c>
      <c r="B2323" s="37">
        <v>1320.614</v>
      </c>
      <c r="C2323" s="31">
        <v>21.5269356474892</v>
      </c>
      <c r="D2323" s="31">
        <v>2.20194145834063</v>
      </c>
      <c r="E2323" s="31">
        <f t="shared" si="9"/>
        <v>0</v>
      </c>
      <c r="F2323" s="31">
        <v>11.8564937588422</v>
      </c>
      <c r="G2323" s="31">
        <v>1.4386039502094199</v>
      </c>
      <c r="H2323" s="31">
        <v>0.22421794519972399</v>
      </c>
      <c r="I2323" s="31">
        <v>2.59742621605182</v>
      </c>
      <c r="J2323" s="31">
        <v>8.6323123950193796</v>
      </c>
      <c r="K2323" s="31">
        <v>30166.843336451002</v>
      </c>
      <c r="L2323" s="31">
        <v>7198.9821424572201</v>
      </c>
    </row>
    <row r="2324" spans="1:12" ht="14.25">
      <c r="A2324" s="33">
        <v>38229</v>
      </c>
      <c r="B2324" s="37">
        <v>1319.4069999999999</v>
      </c>
      <c r="C2324" s="31">
        <v>20.7431958344742</v>
      </c>
      <c r="D2324" s="31">
        <v>2.2001983092288802</v>
      </c>
      <c r="E2324" s="31">
        <f t="shared" si="9"/>
        <v>0</v>
      </c>
      <c r="F2324" s="31">
        <v>11.828570453527</v>
      </c>
      <c r="G2324" s="31">
        <v>1.3987642361505099</v>
      </c>
      <c r="H2324" s="31">
        <v>0.23429548916794601</v>
      </c>
      <c r="I2324" s="31">
        <v>2.5961407431548</v>
      </c>
      <c r="J2324" s="31">
        <v>9.0247606870201196</v>
      </c>
      <c r="K2324" s="31">
        <v>30152.255716692598</v>
      </c>
      <c r="L2324" s="31">
        <v>7198.6479344857498</v>
      </c>
    </row>
    <row r="2325" spans="1:12" ht="14.25">
      <c r="A2325" s="33">
        <v>38230</v>
      </c>
      <c r="B2325" s="37">
        <v>1342.0619999999999</v>
      </c>
      <c r="C2325" s="31">
        <v>21.0507114549413</v>
      </c>
      <c r="D2325" s="31">
        <v>2.2382336854025202</v>
      </c>
      <c r="E2325" s="31">
        <f t="shared" si="9"/>
        <v>5.8616647127784287E-4</v>
      </c>
      <c r="F2325" s="31">
        <v>12.041890690878001</v>
      </c>
      <c r="G2325" s="31">
        <v>1.4192882090589101</v>
      </c>
      <c r="H2325" s="31">
        <v>0.238462635446968</v>
      </c>
      <c r="I2325" s="31">
        <v>2.5961407431548</v>
      </c>
      <c r="J2325" s="31">
        <v>9.18527379826069</v>
      </c>
      <c r="K2325" s="31">
        <v>30673.063254118999</v>
      </c>
      <c r="L2325" s="31">
        <v>7328.9331490964796</v>
      </c>
    </row>
    <row r="2326" spans="1:12" ht="14.25">
      <c r="A2326" s="33">
        <v>38231</v>
      </c>
      <c r="B2326" s="37">
        <v>1321.462</v>
      </c>
      <c r="C2326" s="31">
        <v>20.729757354305001</v>
      </c>
      <c r="D2326" s="31">
        <v>2.2044597184519898</v>
      </c>
      <c r="E2326" s="31">
        <f t="shared" si="9"/>
        <v>0</v>
      </c>
      <c r="F2326" s="31">
        <v>11.8440927799432</v>
      </c>
      <c r="G2326" s="31">
        <v>1.39781995979565</v>
      </c>
      <c r="H2326" s="31">
        <v>0.238462635446968</v>
      </c>
      <c r="I2326" s="31">
        <v>2.5961407431548</v>
      </c>
      <c r="J2326" s="31">
        <v>9.18527379826069</v>
      </c>
      <c r="K2326" s="31">
        <v>30210.4546595762</v>
      </c>
      <c r="L2326" s="31">
        <v>7214.7536252311802</v>
      </c>
    </row>
    <row r="2327" spans="1:12" ht="14.25">
      <c r="A2327" s="33">
        <v>38232</v>
      </c>
      <c r="B2327" s="37">
        <v>1327.9269999999999</v>
      </c>
      <c r="C2327" s="31">
        <v>20.8096035872931</v>
      </c>
      <c r="D2327" s="31">
        <v>2.2141931866323299</v>
      </c>
      <c r="E2327" s="31">
        <f t="shared" si="9"/>
        <v>1.1723329425556857E-3</v>
      </c>
      <c r="F2327" s="31">
        <v>11.916372506769701</v>
      </c>
      <c r="G2327" s="31">
        <v>1.4038037362604401</v>
      </c>
      <c r="H2327" s="31">
        <v>0.238462635446968</v>
      </c>
      <c r="I2327" s="31">
        <v>2.5961407431548</v>
      </c>
      <c r="J2327" s="31">
        <v>9.18527379826069</v>
      </c>
      <c r="K2327" s="31">
        <v>30344.409832737401</v>
      </c>
      <c r="L2327" s="31">
        <v>7276.1606757627596</v>
      </c>
    </row>
    <row r="2328" spans="1:12" ht="14.25">
      <c r="A2328" s="33">
        <v>38233</v>
      </c>
      <c r="B2328" s="37">
        <v>1327.116</v>
      </c>
      <c r="C2328" s="31">
        <v>20.793827916515198</v>
      </c>
      <c r="D2328" s="31">
        <v>2.21263084199001</v>
      </c>
      <c r="E2328" s="31">
        <f t="shared" si="9"/>
        <v>1.1723329425556857E-3</v>
      </c>
      <c r="F2328" s="31">
        <v>11.8882148014384</v>
      </c>
      <c r="G2328" s="31">
        <v>1.40299927751219</v>
      </c>
      <c r="H2328" s="31">
        <v>0.238462635446968</v>
      </c>
      <c r="I2328" s="31">
        <v>2.5961407431548</v>
      </c>
      <c r="J2328" s="31">
        <v>9.18527379826069</v>
      </c>
      <c r="K2328" s="31">
        <v>30324.121820669501</v>
      </c>
      <c r="L2328" s="31">
        <v>7268.6056818021207</v>
      </c>
    </row>
    <row r="2329" spans="1:12" ht="14.25">
      <c r="A2329" s="33">
        <v>38236</v>
      </c>
      <c r="B2329" s="37">
        <v>1321.4649999999999</v>
      </c>
      <c r="C2329" s="31">
        <v>20.705520213996799</v>
      </c>
      <c r="D2329" s="31">
        <v>2.2034865539573598</v>
      </c>
      <c r="E2329" s="31">
        <f t="shared" si="9"/>
        <v>0</v>
      </c>
      <c r="F2329" s="31">
        <v>11.850041289180201</v>
      </c>
      <c r="G2329" s="31">
        <v>1.3974386580675799</v>
      </c>
      <c r="H2329" s="31">
        <v>0.238425725074769</v>
      </c>
      <c r="I2329" s="31">
        <v>2.5955719135523099</v>
      </c>
      <c r="J2329" s="31">
        <v>9.1858647348537001</v>
      </c>
      <c r="K2329" s="31">
        <v>30203.2599685553</v>
      </c>
      <c r="L2329" s="31">
        <v>7249.82844560578</v>
      </c>
    </row>
    <row r="2330" spans="1:12" ht="14.25">
      <c r="A2330" s="33">
        <v>38237</v>
      </c>
      <c r="B2330" s="37">
        <v>1324.2940000000001</v>
      </c>
      <c r="C2330" s="31">
        <v>20.747323763078299</v>
      </c>
      <c r="D2330" s="31">
        <v>2.2078958461325802</v>
      </c>
      <c r="E2330" s="31">
        <f t="shared" si="9"/>
        <v>1.7584994138335288E-3</v>
      </c>
      <c r="F2330" s="31">
        <v>11.869027918418</v>
      </c>
      <c r="G2330" s="31">
        <v>1.4002637439935399</v>
      </c>
      <c r="H2330" s="31">
        <v>0.238425725074769</v>
      </c>
      <c r="I2330" s="31">
        <v>2.5955719135523099</v>
      </c>
      <c r="J2330" s="31">
        <v>9.1858647348537001</v>
      </c>
      <c r="K2330" s="31">
        <v>30263.594123218099</v>
      </c>
      <c r="L2330" s="31">
        <v>7261.6276878681301</v>
      </c>
    </row>
    <row r="2331" spans="1:12" ht="14.25">
      <c r="A2331" s="33">
        <v>38238</v>
      </c>
      <c r="B2331" s="37">
        <v>1309.3330000000001</v>
      </c>
      <c r="C2331" s="31">
        <v>20.504420903982499</v>
      </c>
      <c r="D2331" s="31">
        <v>2.1827160036598099</v>
      </c>
      <c r="E2331" s="31">
        <f t="shared" si="9"/>
        <v>0</v>
      </c>
      <c r="F2331" s="31">
        <v>11.7826493264176</v>
      </c>
      <c r="G2331" s="31">
        <v>1.38404287079536</v>
      </c>
      <c r="H2331" s="31">
        <v>0.238383678068356</v>
      </c>
      <c r="I2331" s="31">
        <v>2.5951141775892101</v>
      </c>
      <c r="J2331" s="31">
        <v>9.1858647348537001</v>
      </c>
      <c r="K2331" s="31">
        <v>29918.966380809001</v>
      </c>
      <c r="L2331" s="31">
        <v>7207.3688281335208</v>
      </c>
    </row>
    <row r="2332" spans="1:12" ht="14.25">
      <c r="A2332" s="33">
        <v>38239</v>
      </c>
      <c r="B2332" s="37">
        <v>1284.307</v>
      </c>
      <c r="C2332" s="31">
        <v>20.119898139900801</v>
      </c>
      <c r="D2332" s="31">
        <v>2.14115857162371</v>
      </c>
      <c r="E2332" s="31">
        <f t="shared" si="9"/>
        <v>0</v>
      </c>
      <c r="F2332" s="31">
        <v>11.570652980897099</v>
      </c>
      <c r="G2332" s="31">
        <v>1.3577136940027701</v>
      </c>
      <c r="H2332" s="31">
        <v>0.238383678068356</v>
      </c>
      <c r="I2332" s="31">
        <v>2.5951141775892101</v>
      </c>
      <c r="J2332" s="31">
        <v>9.1858647348537001</v>
      </c>
      <c r="K2332" s="31">
        <v>29348.625176965299</v>
      </c>
      <c r="L2332" s="31">
        <v>7075.9379436898498</v>
      </c>
    </row>
    <row r="2333" spans="1:12" ht="14.25">
      <c r="A2333" s="33">
        <v>38240</v>
      </c>
      <c r="B2333" s="37">
        <v>1287.0809999999999</v>
      </c>
      <c r="C2333" s="31">
        <v>20.158908530410301</v>
      </c>
      <c r="D2333" s="31">
        <v>2.14525334455712</v>
      </c>
      <c r="E2333" s="31">
        <f t="shared" si="9"/>
        <v>5.8616647127784287E-4</v>
      </c>
      <c r="F2333" s="31">
        <v>11.594700543112101</v>
      </c>
      <c r="G2333" s="31">
        <v>1.3605310805209601</v>
      </c>
      <c r="H2333" s="31">
        <v>0.238383678068356</v>
      </c>
      <c r="I2333" s="31">
        <v>2.5951141775892101</v>
      </c>
      <c r="J2333" s="31">
        <v>9.1858647348537001</v>
      </c>
      <c r="K2333" s="31">
        <v>29404.6382864808</v>
      </c>
      <c r="L2333" s="31">
        <v>7083.0050994196299</v>
      </c>
    </row>
    <row r="2334" spans="1:12" ht="14.25">
      <c r="A2334" s="33">
        <v>38243</v>
      </c>
      <c r="B2334" s="37">
        <v>1260.316</v>
      </c>
      <c r="C2334" s="31">
        <v>19.747773630447799</v>
      </c>
      <c r="D2334" s="31">
        <v>2.10146851521572</v>
      </c>
      <c r="E2334" s="31">
        <f t="shared" si="9"/>
        <v>0</v>
      </c>
      <c r="F2334" s="31">
        <v>11.352396503918699</v>
      </c>
      <c r="G2334" s="31">
        <v>1.3324837822445399</v>
      </c>
      <c r="H2334" s="31">
        <v>0.238383678068356</v>
      </c>
      <c r="I2334" s="31">
        <v>2.5951141775892101</v>
      </c>
      <c r="J2334" s="31">
        <v>9.1858647348537001</v>
      </c>
      <c r="K2334" s="31">
        <v>28805.476155944598</v>
      </c>
      <c r="L2334" s="31">
        <v>6926.3086603495603</v>
      </c>
    </row>
    <row r="2335" spans="1:12" ht="14.25">
      <c r="A2335" s="33">
        <v>38244</v>
      </c>
      <c r="B2335" s="37">
        <v>1300.357</v>
      </c>
      <c r="C2335" s="31">
        <v>20.362228354207801</v>
      </c>
      <c r="D2335" s="31">
        <v>2.1674096770859501</v>
      </c>
      <c r="E2335" s="31">
        <f t="shared" si="9"/>
        <v>1.7584994138335288E-3</v>
      </c>
      <c r="F2335" s="31">
        <v>11.6661653990879</v>
      </c>
      <c r="G2335" s="31">
        <v>1.37448582705946</v>
      </c>
      <c r="H2335" s="31">
        <v>0.238383678068356</v>
      </c>
      <c r="I2335" s="31">
        <v>2.5951141775892101</v>
      </c>
      <c r="J2335" s="31">
        <v>9.1858647348537001</v>
      </c>
      <c r="K2335" s="31">
        <v>29707.9103689125</v>
      </c>
      <c r="L2335" s="31">
        <v>7138.2472248515696</v>
      </c>
    </row>
    <row r="2336" spans="1:12" ht="14.25">
      <c r="A2336" s="33">
        <v>38245</v>
      </c>
      <c r="B2336" s="37">
        <v>1355.2260000000001</v>
      </c>
      <c r="C2336" s="31">
        <v>21.217941687833399</v>
      </c>
      <c r="D2336" s="31">
        <v>2.2592423040443301</v>
      </c>
      <c r="E2336" s="31">
        <f t="shared" si="9"/>
        <v>7.0339976553341153E-3</v>
      </c>
      <c r="F2336" s="31">
        <v>12.1689592310215</v>
      </c>
      <c r="G2336" s="31">
        <v>1.4326390469630399</v>
      </c>
      <c r="H2336" s="31">
        <v>0.238383678068356</v>
      </c>
      <c r="I2336" s="31">
        <v>2.5951141775892101</v>
      </c>
      <c r="J2336" s="31">
        <v>9.1858647348537001</v>
      </c>
      <c r="K2336" s="31">
        <v>30965.536192437499</v>
      </c>
      <c r="L2336" s="31">
        <v>7462.4584538127201</v>
      </c>
    </row>
    <row r="2337" spans="1:12" ht="14.25">
      <c r="A2337" s="33">
        <v>38246</v>
      </c>
      <c r="B2337" s="37">
        <v>1371.201</v>
      </c>
      <c r="C2337" s="31">
        <v>21.4661481848458</v>
      </c>
      <c r="D2337" s="31">
        <v>2.2856842671185298</v>
      </c>
      <c r="E2337" s="31">
        <f t="shared" si="9"/>
        <v>7.6201641266119575E-3</v>
      </c>
      <c r="F2337" s="31">
        <v>12.309224001779301</v>
      </c>
      <c r="G2337" s="31">
        <v>1.4487668837352701</v>
      </c>
      <c r="H2337" s="31">
        <v>0.23956667921556199</v>
      </c>
      <c r="I2337" s="31">
        <v>2.59961606958346</v>
      </c>
      <c r="J2337" s="31">
        <v>9.2154638532430599</v>
      </c>
      <c r="K2337" s="31">
        <v>31315.593591862002</v>
      </c>
      <c r="L2337" s="31">
        <v>7548.2441933542896</v>
      </c>
    </row>
    <row r="2338" spans="1:12" ht="14.25">
      <c r="A2338" s="33">
        <v>38247</v>
      </c>
      <c r="B2338" s="37">
        <v>1414.702</v>
      </c>
      <c r="C2338" s="31">
        <v>22.1449822832043</v>
      </c>
      <c r="D2338" s="31">
        <v>2.3579017358910299</v>
      </c>
      <c r="E2338" s="31">
        <f t="shared" si="9"/>
        <v>9.9648300117233298E-3</v>
      </c>
      <c r="F2338" s="31">
        <v>12.692993875360999</v>
      </c>
      <c r="G2338" s="31">
        <v>1.4945969369386001</v>
      </c>
      <c r="H2338" s="31">
        <v>0.23954529831775301</v>
      </c>
      <c r="I2338" s="31">
        <v>2.5993840584969901</v>
      </c>
      <c r="J2338" s="31">
        <v>9.2154638532430599</v>
      </c>
      <c r="K2338" s="31">
        <v>32304.9329697578</v>
      </c>
      <c r="L2338" s="31">
        <v>7790.8660652828703</v>
      </c>
    </row>
    <row r="2339" spans="1:12" ht="14.25">
      <c r="A2339" s="33">
        <v>38250</v>
      </c>
      <c r="B2339" s="37">
        <v>1463.221</v>
      </c>
      <c r="C2339" s="31">
        <v>22.8903766151357</v>
      </c>
      <c r="D2339" s="31">
        <v>2.4380620539814002</v>
      </c>
      <c r="E2339" s="31">
        <f t="shared" si="9"/>
        <v>1.3481828839390387E-2</v>
      </c>
      <c r="F2339" s="31">
        <v>13.139993720596699</v>
      </c>
      <c r="G2339" s="31">
        <v>1.54561339298617</v>
      </c>
      <c r="H2339" s="31">
        <v>0.23954529831775301</v>
      </c>
      <c r="I2339" s="31">
        <v>2.5993840584969901</v>
      </c>
      <c r="J2339" s="31">
        <v>9.2154638532430599</v>
      </c>
      <c r="K2339" s="31">
        <v>33403.0269444761</v>
      </c>
      <c r="L2339" s="31">
        <v>8083.9891692130204</v>
      </c>
    </row>
    <row r="2340" spans="1:12" ht="14.25">
      <c r="A2340" s="33">
        <v>38251</v>
      </c>
      <c r="B2340" s="37">
        <v>1448.5619999999999</v>
      </c>
      <c r="C2340" s="31">
        <v>22.649335628571102</v>
      </c>
      <c r="D2340" s="31">
        <v>2.41275787862179</v>
      </c>
      <c r="E2340" s="31">
        <f t="shared" si="9"/>
        <v>1.2895662368112544E-2</v>
      </c>
      <c r="F2340" s="31">
        <v>13.037852093625499</v>
      </c>
      <c r="G2340" s="31">
        <v>1.5291026039334601</v>
      </c>
      <c r="H2340" s="31">
        <v>0.23954529831775301</v>
      </c>
      <c r="I2340" s="31">
        <v>2.5993840584969901</v>
      </c>
      <c r="J2340" s="31">
        <v>9.2154638532430599</v>
      </c>
      <c r="K2340" s="31">
        <v>33056.377097080003</v>
      </c>
      <c r="L2340" s="31">
        <v>8026.3913194306897</v>
      </c>
    </row>
    <row r="2341" spans="1:12" ht="14.25">
      <c r="A2341" s="33">
        <v>38252</v>
      </c>
      <c r="B2341" s="37">
        <v>1420.1479999999999</v>
      </c>
      <c r="C2341" s="31">
        <v>22.209562012615901</v>
      </c>
      <c r="D2341" s="31">
        <v>2.36559005059835</v>
      </c>
      <c r="E2341" s="31">
        <f t="shared" si="9"/>
        <v>1.0550996483001172E-2</v>
      </c>
      <c r="F2341" s="31">
        <v>12.7928496753951</v>
      </c>
      <c r="G2341" s="31">
        <v>1.49865502393401</v>
      </c>
      <c r="H2341" s="31">
        <v>0.23954529831775301</v>
      </c>
      <c r="I2341" s="31">
        <v>2.5993840584969901</v>
      </c>
      <c r="J2341" s="31">
        <v>9.2154638532430599</v>
      </c>
      <c r="K2341" s="31">
        <v>32410.405264252098</v>
      </c>
      <c r="L2341" s="31">
        <v>7862.9461066267704</v>
      </c>
    </row>
    <row r="2342" spans="1:12" ht="14.25">
      <c r="A2342" s="33">
        <v>38253</v>
      </c>
      <c r="B2342" s="37">
        <v>1464.779</v>
      </c>
      <c r="C2342" s="31">
        <v>22.915301161923399</v>
      </c>
      <c r="D2342" s="31">
        <v>2.4398013760340702</v>
      </c>
      <c r="E2342" s="31">
        <f t="shared" si="9"/>
        <v>1.5826494724501757E-2</v>
      </c>
      <c r="F2342" s="31">
        <v>13.2025944896642</v>
      </c>
      <c r="G2342" s="31">
        <v>1.5451981377447299</v>
      </c>
      <c r="H2342" s="31">
        <v>0.23934406201597999</v>
      </c>
      <c r="I2342" s="31">
        <v>2.5972003778382899</v>
      </c>
      <c r="J2342" s="31">
        <v>9.2154638532430599</v>
      </c>
      <c r="K2342" s="31">
        <v>33424.427506710497</v>
      </c>
      <c r="L2342" s="31">
        <v>8100.2971145362808</v>
      </c>
    </row>
    <row r="2343" spans="1:12" ht="14.25">
      <c r="A2343" s="33">
        <v>38254</v>
      </c>
      <c r="B2343" s="37">
        <v>1435.5630000000001</v>
      </c>
      <c r="C2343" s="31">
        <v>22.475522571595501</v>
      </c>
      <c r="D2343" s="31">
        <v>2.39195480802747</v>
      </c>
      <c r="E2343" s="31">
        <f t="shared" si="9"/>
        <v>1.3481828839390387E-2</v>
      </c>
      <c r="F2343" s="31">
        <v>12.9551834665927</v>
      </c>
      <c r="G2343" s="31">
        <v>1.5147785187206699</v>
      </c>
      <c r="H2343" s="31">
        <v>0.23970875230251501</v>
      </c>
      <c r="I2343" s="31">
        <v>2.5981322003235601</v>
      </c>
      <c r="J2343" s="31">
        <v>9.2261953519017403</v>
      </c>
      <c r="K2343" s="31">
        <v>32764.281756463301</v>
      </c>
      <c r="L2343" s="31">
        <v>7926.5926039562901</v>
      </c>
    </row>
    <row r="2344" spans="1:12" ht="14.25">
      <c r="A2344" s="33">
        <v>38257</v>
      </c>
      <c r="B2344" s="37">
        <v>1427.3979999999999</v>
      </c>
      <c r="C2344" s="31">
        <v>22.380731239685598</v>
      </c>
      <c r="D2344" s="31">
        <v>2.3801295415586798</v>
      </c>
      <c r="E2344" s="31">
        <f t="shared" si="9"/>
        <v>1.23094958968347E-2</v>
      </c>
      <c r="F2344" s="31">
        <v>12.8518073408062</v>
      </c>
      <c r="G2344" s="31">
        <v>1.5075484444704099</v>
      </c>
      <c r="H2344" s="31">
        <v>0.23970875230251501</v>
      </c>
      <c r="I2344" s="31">
        <v>2.5981322003235601</v>
      </c>
      <c r="J2344" s="31">
        <v>9.2261953519017403</v>
      </c>
      <c r="K2344" s="31">
        <v>32599.789281114801</v>
      </c>
      <c r="L2344" s="31">
        <v>7848.6603586291703</v>
      </c>
    </row>
    <row r="2345" spans="1:12" ht="14.25">
      <c r="A2345" s="33">
        <v>38258</v>
      </c>
      <c r="B2345" s="37">
        <v>1435.5889999999999</v>
      </c>
      <c r="C2345" s="31">
        <v>22.515238629236599</v>
      </c>
      <c r="D2345" s="31">
        <v>2.3943797328474599</v>
      </c>
      <c r="E2345" s="31">
        <f t="shared" si="9"/>
        <v>1.4654161781946073E-2</v>
      </c>
      <c r="F2345" s="31">
        <v>12.94488989067</v>
      </c>
      <c r="G2345" s="31">
        <v>1.5163621459761101</v>
      </c>
      <c r="H2345" s="31">
        <v>0.23956205302794201</v>
      </c>
      <c r="I2345" s="31">
        <v>2.5965421703168499</v>
      </c>
      <c r="J2345" s="31">
        <v>9.2261953519017403</v>
      </c>
      <c r="K2345" s="31">
        <v>32793.9488463464</v>
      </c>
      <c r="L2345" s="31">
        <v>7900.2470429540299</v>
      </c>
    </row>
    <row r="2346" spans="1:12" ht="14.25">
      <c r="A2346" s="33">
        <v>38259</v>
      </c>
      <c r="B2346" s="37">
        <v>1420.009</v>
      </c>
      <c r="C2346" s="31">
        <v>22.278492709700998</v>
      </c>
      <c r="D2346" s="31">
        <v>2.36825026298167</v>
      </c>
      <c r="E2346" s="31">
        <f t="shared" si="9"/>
        <v>1.1723329425556858E-2</v>
      </c>
      <c r="F2346" s="31">
        <v>12.762597321490199</v>
      </c>
      <c r="G2346" s="31">
        <v>1.49994585630257</v>
      </c>
      <c r="H2346" s="31">
        <v>0.23947086711653801</v>
      </c>
      <c r="I2346" s="31">
        <v>2.5955538332187702</v>
      </c>
      <c r="J2346" s="31">
        <v>9.2261953519017403</v>
      </c>
      <c r="K2346" s="31">
        <v>32435.938605428797</v>
      </c>
      <c r="L2346" s="31">
        <v>7814.5960790755507</v>
      </c>
    </row>
    <row r="2347" spans="1:12" ht="14.25">
      <c r="A2347" s="33">
        <v>38260</v>
      </c>
      <c r="B2347" s="37">
        <v>1396.7</v>
      </c>
      <c r="C2347" s="31">
        <v>21.917923328802701</v>
      </c>
      <c r="D2347" s="31">
        <v>2.26102633285754</v>
      </c>
      <c r="E2347" s="31">
        <f t="shared" ref="E2347:E2410" si="10">COUNTIF(C642:C2347,"&lt;"&amp;C2347)/COUNTA(C642:C2347)</f>
        <v>8.7924970691676436E-3</v>
      </c>
      <c r="F2347" s="31">
        <v>12.5927292406629</v>
      </c>
      <c r="G2347" s="31">
        <v>1.4748779850628999</v>
      </c>
      <c r="H2347" s="31">
        <v>0.23930180205127</v>
      </c>
      <c r="I2347" s="31">
        <v>2.6726243145876798</v>
      </c>
      <c r="J2347" s="31">
        <v>8.9538137008301408</v>
      </c>
      <c r="K2347" s="31">
        <v>31901.110041321001</v>
      </c>
      <c r="L2347" s="31">
        <v>7698.2160702915407</v>
      </c>
    </row>
    <row r="2348" spans="1:12" ht="14.25">
      <c r="A2348" s="33">
        <v>38268</v>
      </c>
      <c r="B2348" s="37">
        <v>1422.9290000000001</v>
      </c>
      <c r="C2348" s="31">
        <v>22.3338375710908</v>
      </c>
      <c r="D2348" s="31">
        <v>2.3040031305281499</v>
      </c>
      <c r="E2348" s="31">
        <f t="shared" si="10"/>
        <v>1.2895662368112544E-2</v>
      </c>
      <c r="F2348" s="31">
        <v>12.8802916300432</v>
      </c>
      <c r="G2348" s="31">
        <v>1.5024775718351799</v>
      </c>
      <c r="H2348" s="31">
        <v>0.23930180205127</v>
      </c>
      <c r="I2348" s="31">
        <v>2.6726243145876798</v>
      </c>
      <c r="J2348" s="31">
        <v>8.9538137008301408</v>
      </c>
      <c r="K2348" s="31">
        <v>32507.079202531098</v>
      </c>
      <c r="L2348" s="31">
        <v>7875.9863734784403</v>
      </c>
    </row>
    <row r="2349" spans="1:12" ht="14.25">
      <c r="A2349" s="33">
        <v>38271</v>
      </c>
      <c r="B2349" s="37">
        <v>1413.154</v>
      </c>
      <c r="C2349" s="31">
        <v>22.149766990074099</v>
      </c>
      <c r="D2349" s="31">
        <v>2.2858902741888398</v>
      </c>
      <c r="E2349" s="31">
        <f t="shared" si="10"/>
        <v>1.1137162954279016E-2</v>
      </c>
      <c r="F2349" s="31">
        <v>12.789767521221799</v>
      </c>
      <c r="G2349" s="31">
        <v>1.49035598246019</v>
      </c>
      <c r="H2349" s="31">
        <v>0.23930180205127</v>
      </c>
      <c r="I2349" s="31">
        <v>2.6726243145876798</v>
      </c>
      <c r="J2349" s="31">
        <v>8.9538137008301408</v>
      </c>
      <c r="K2349" s="31">
        <v>32252.558116575401</v>
      </c>
      <c r="L2349" s="31">
        <v>7858.5756544734395</v>
      </c>
    </row>
    <row r="2350" spans="1:12" ht="14.25">
      <c r="A2350" s="33">
        <v>38272</v>
      </c>
      <c r="B2350" s="37">
        <v>1384.4390000000001</v>
      </c>
      <c r="C2350" s="31">
        <v>21.6915634054495</v>
      </c>
      <c r="D2350" s="31">
        <v>2.2387495470960999</v>
      </c>
      <c r="E2350" s="31">
        <f t="shared" si="10"/>
        <v>8.7924970691676436E-3</v>
      </c>
      <c r="F2350" s="31">
        <v>12.526116487565</v>
      </c>
      <c r="G2350" s="31">
        <v>1.4598239572575</v>
      </c>
      <c r="H2350" s="31">
        <v>0.238983785113768</v>
      </c>
      <c r="I2350" s="31">
        <v>2.6689413459107798</v>
      </c>
      <c r="J2350" s="31">
        <v>8.9542539209385907</v>
      </c>
      <c r="K2350" s="31">
        <v>31587.378481793301</v>
      </c>
      <c r="L2350" s="31">
        <v>7707.1528352261903</v>
      </c>
    </row>
    <row r="2351" spans="1:12" ht="14.25">
      <c r="A2351" s="33">
        <v>38273</v>
      </c>
      <c r="B2351" s="37">
        <v>1386.721</v>
      </c>
      <c r="C2351" s="31">
        <v>21.727898605666901</v>
      </c>
      <c r="D2351" s="31">
        <v>2.2424529250471599</v>
      </c>
      <c r="E2351" s="31">
        <f t="shared" si="10"/>
        <v>9.3786635404454859E-3</v>
      </c>
      <c r="F2351" s="31">
        <v>12.5642762043917</v>
      </c>
      <c r="G2351" s="31">
        <v>1.4621531250536299</v>
      </c>
      <c r="H2351" s="31">
        <v>0.23908123409562501</v>
      </c>
      <c r="I2351" s="31">
        <v>2.6689413459107798</v>
      </c>
      <c r="J2351" s="31">
        <v>8.9579051432484089</v>
      </c>
      <c r="K2351" s="31">
        <v>31637.541489782401</v>
      </c>
      <c r="L2351" s="31">
        <v>7715.2938952875302</v>
      </c>
    </row>
    <row r="2352" spans="1:12" ht="14.25">
      <c r="A2352" s="33">
        <v>38274</v>
      </c>
      <c r="B2352" s="37">
        <v>1332.9380000000001</v>
      </c>
      <c r="C2352" s="31">
        <v>20.9101676277133</v>
      </c>
      <c r="D2352" s="31">
        <v>2.1568198265312302</v>
      </c>
      <c r="E2352" s="31">
        <f t="shared" si="10"/>
        <v>6.4478311840562722E-3</v>
      </c>
      <c r="F2352" s="31">
        <v>12.0249991864717</v>
      </c>
      <c r="G2352" s="31">
        <v>1.40623488112978</v>
      </c>
      <c r="H2352" s="31">
        <v>0.23890677696336901</v>
      </c>
      <c r="I2352" s="31">
        <v>2.6667631378496699</v>
      </c>
      <c r="J2352" s="31">
        <v>8.9586800407032001</v>
      </c>
      <c r="K2352" s="31">
        <v>30428.802916501802</v>
      </c>
      <c r="L2352" s="31">
        <v>7371.2977715928409</v>
      </c>
    </row>
    <row r="2353" spans="1:12" ht="14.25">
      <c r="A2353" s="33">
        <v>38275</v>
      </c>
      <c r="B2353" s="37">
        <v>1330.518</v>
      </c>
      <c r="C2353" s="31">
        <v>20.862451918573498</v>
      </c>
      <c r="D2353" s="31">
        <v>2.1516908270678199</v>
      </c>
      <c r="E2353" s="31">
        <f t="shared" si="10"/>
        <v>6.4478311840562722E-3</v>
      </c>
      <c r="F2353" s="31">
        <v>12.0243110807736</v>
      </c>
      <c r="G2353" s="31">
        <v>1.4030304457996501</v>
      </c>
      <c r="H2353" s="31">
        <v>0.23891708286843499</v>
      </c>
      <c r="I2353" s="31">
        <v>2.66604156180854</v>
      </c>
      <c r="J2353" s="31">
        <v>8.9614913094739101</v>
      </c>
      <c r="K2353" s="31">
        <v>30355.889451462597</v>
      </c>
      <c r="L2353" s="31">
        <v>7364.9972169920202</v>
      </c>
    </row>
    <row r="2354" spans="1:12" ht="14.25">
      <c r="A2354" s="33">
        <v>38278</v>
      </c>
      <c r="B2354" s="37">
        <v>1335.394</v>
      </c>
      <c r="C2354" s="31">
        <v>20.9424492410777</v>
      </c>
      <c r="D2354" s="31">
        <v>2.1597553414779398</v>
      </c>
      <c r="E2354" s="31">
        <f t="shared" si="10"/>
        <v>7.6201641266119575E-3</v>
      </c>
      <c r="F2354" s="31">
        <v>12.185098724718699</v>
      </c>
      <c r="G2354" s="31">
        <v>1.40690087277231</v>
      </c>
      <c r="H2354" s="31">
        <v>0.23695074553752801</v>
      </c>
      <c r="I2354" s="31">
        <v>2.64394448612792</v>
      </c>
      <c r="J2354" s="31">
        <v>8.9620166679272799</v>
      </c>
      <c r="K2354" s="31">
        <v>30468.587734318502</v>
      </c>
      <c r="L2354" s="31">
        <v>7095.0750443177403</v>
      </c>
    </row>
    <row r="2355" spans="1:12" ht="14.25">
      <c r="A2355" s="33">
        <v>38279</v>
      </c>
      <c r="B2355" s="37">
        <v>1337.6179999999999</v>
      </c>
      <c r="C2355" s="31">
        <v>20.962122380405201</v>
      </c>
      <c r="D2355" s="31">
        <v>2.16363478608955</v>
      </c>
      <c r="E2355" s="31">
        <f t="shared" si="10"/>
        <v>8.2063305978898014E-3</v>
      </c>
      <c r="F2355" s="31">
        <v>12.2164486683901</v>
      </c>
      <c r="G2355" s="31">
        <v>1.4075765001319001</v>
      </c>
      <c r="H2355" s="31">
        <v>0.23711713565394699</v>
      </c>
      <c r="I2355" s="31">
        <v>2.6435064099096599</v>
      </c>
      <c r="J2355" s="31">
        <v>8.9697961300593096</v>
      </c>
      <c r="K2355" s="31">
        <v>30522.2144727331</v>
      </c>
      <c r="L2355" s="31">
        <v>7410.4941880596207</v>
      </c>
    </row>
    <row r="2356" spans="1:12" ht="14.25">
      <c r="A2356" s="33">
        <v>38280</v>
      </c>
      <c r="B2356" s="37">
        <v>1330.5840000000001</v>
      </c>
      <c r="C2356" s="31">
        <v>20.8199678696364</v>
      </c>
      <c r="D2356" s="31">
        <v>2.1518431168142902</v>
      </c>
      <c r="E2356" s="31">
        <f t="shared" si="10"/>
        <v>6.4478311840562722E-3</v>
      </c>
      <c r="F2356" s="31">
        <v>12.1709232392468</v>
      </c>
      <c r="G2356" s="31">
        <v>1.39686942342155</v>
      </c>
      <c r="H2356" s="31">
        <v>0.23810310509641899</v>
      </c>
      <c r="I2356" s="31">
        <v>2.6418356784608599</v>
      </c>
      <c r="J2356" s="31">
        <v>9.0127901230835796</v>
      </c>
      <c r="K2356" s="31">
        <v>30355.405267317001</v>
      </c>
      <c r="L2356" s="31">
        <v>7356.5437801552907</v>
      </c>
    </row>
    <row r="2357" spans="1:12" ht="14.25">
      <c r="A2357" s="33">
        <v>38281</v>
      </c>
      <c r="B2357" s="37">
        <v>1310.5450000000001</v>
      </c>
      <c r="C2357" s="31">
        <v>20.522064867478999</v>
      </c>
      <c r="D2357" s="31">
        <v>2.11939538502731</v>
      </c>
      <c r="E2357" s="31">
        <f t="shared" si="10"/>
        <v>2.9308323563892145E-3</v>
      </c>
      <c r="F2357" s="31">
        <v>12.1479436837059</v>
      </c>
      <c r="G2357" s="31">
        <v>1.3731567352366101</v>
      </c>
      <c r="H2357" s="31">
        <v>0.23779022831404101</v>
      </c>
      <c r="I2357" s="31">
        <v>2.6400037713950102</v>
      </c>
      <c r="J2357" s="31">
        <v>9.0071927506523899</v>
      </c>
      <c r="K2357" s="31">
        <v>29896.353068055498</v>
      </c>
      <c r="L2357" s="31">
        <v>7253.0258685858298</v>
      </c>
    </row>
    <row r="2358" spans="1:12" ht="14.25">
      <c r="A2358" s="33">
        <v>38282</v>
      </c>
      <c r="B2358" s="37">
        <v>1329.355</v>
      </c>
      <c r="C2358" s="31">
        <v>20.775067798619101</v>
      </c>
      <c r="D2358" s="31">
        <v>2.1504370575386802</v>
      </c>
      <c r="E2358" s="31">
        <f t="shared" si="10"/>
        <v>5.8616647127784291E-3</v>
      </c>
      <c r="F2358" s="31">
        <v>12.3732163537669</v>
      </c>
      <c r="G2358" s="31">
        <v>1.3927864630946301</v>
      </c>
      <c r="H2358" s="31">
        <v>0.23868335268711599</v>
      </c>
      <c r="I2358" s="31">
        <v>2.6400037713950102</v>
      </c>
      <c r="J2358" s="31">
        <v>9.0410231710007594</v>
      </c>
      <c r="K2358" s="31">
        <v>30331.314986614103</v>
      </c>
      <c r="L2358" s="31">
        <v>7332.9829785910997</v>
      </c>
    </row>
    <row r="2359" spans="1:12" ht="14.25">
      <c r="A2359" s="33">
        <v>38285</v>
      </c>
      <c r="B2359" s="37">
        <v>1311.1510000000001</v>
      </c>
      <c r="C2359" s="31">
        <v>20.283908646752501</v>
      </c>
      <c r="D2359" s="31">
        <v>2.1195909941712099</v>
      </c>
      <c r="E2359" s="31">
        <f t="shared" si="10"/>
        <v>1.7584994138335288E-3</v>
      </c>
      <c r="F2359" s="31">
        <v>12.647257992242601</v>
      </c>
      <c r="G2359" s="31">
        <v>1.3637019631626699</v>
      </c>
      <c r="H2359" s="31">
        <v>0.241486813528514</v>
      </c>
      <c r="I2359" s="31">
        <v>2.6400037713950102</v>
      </c>
      <c r="J2359" s="31">
        <v>9.1472147178377092</v>
      </c>
      <c r="K2359" s="31">
        <v>29895.136641480898</v>
      </c>
      <c r="L2359" s="31">
        <v>7259.3050125289101</v>
      </c>
    </row>
    <row r="2360" spans="1:12" ht="14.25">
      <c r="A2360" s="33">
        <v>38286</v>
      </c>
      <c r="B2360" s="37">
        <v>1324.7829999999999</v>
      </c>
      <c r="C2360" s="31">
        <v>20.259448596062999</v>
      </c>
      <c r="D2360" s="31">
        <v>2.1405110187245402</v>
      </c>
      <c r="E2360" s="31">
        <f t="shared" si="10"/>
        <v>1.7584994138335288E-3</v>
      </c>
      <c r="F2360" s="31">
        <v>12.8064334180154</v>
      </c>
      <c r="G2360" s="31">
        <v>1.3685100165292701</v>
      </c>
      <c r="H2360" s="31">
        <v>0.24444439641235499</v>
      </c>
      <c r="I2360" s="31">
        <v>2.6400037713950102</v>
      </c>
      <c r="J2360" s="31">
        <v>9.2592442124879302</v>
      </c>
      <c r="K2360" s="31">
        <v>30188.0627612231</v>
      </c>
      <c r="L2360" s="31">
        <v>7345.6662763027498</v>
      </c>
    </row>
    <row r="2361" spans="1:12" ht="14.25">
      <c r="A2361" s="33">
        <v>38287</v>
      </c>
      <c r="B2361" s="37">
        <v>1342.799</v>
      </c>
      <c r="C2361" s="31">
        <v>20.5608946350788</v>
      </c>
      <c r="D2361" s="31">
        <v>2.1688158136028002</v>
      </c>
      <c r="E2361" s="31">
        <f t="shared" si="10"/>
        <v>4.6893317702227429E-3</v>
      </c>
      <c r="F2361" s="31">
        <v>12.7848312327291</v>
      </c>
      <c r="G2361" s="31">
        <v>1.37848397414131</v>
      </c>
      <c r="H2361" s="31">
        <v>0.244375979090484</v>
      </c>
      <c r="I2361" s="31">
        <v>2.6400037713950102</v>
      </c>
      <c r="J2361" s="31">
        <v>9.2566526509677196</v>
      </c>
      <c r="K2361" s="31">
        <v>30588.4123311894</v>
      </c>
      <c r="L2361" s="31">
        <v>7451.4932049503404</v>
      </c>
    </row>
    <row r="2362" spans="1:12" ht="14.25">
      <c r="A2362" s="33">
        <v>38288</v>
      </c>
      <c r="B2362" s="37">
        <v>1341.7370000000001</v>
      </c>
      <c r="C2362" s="31">
        <v>20.4910634736224</v>
      </c>
      <c r="D2362" s="31">
        <v>2.16938506852307</v>
      </c>
      <c r="E2362" s="31">
        <f t="shared" si="10"/>
        <v>3.5169988276670576E-3</v>
      </c>
      <c r="F2362" s="31">
        <v>11.2422735495004</v>
      </c>
      <c r="G2362" s="31">
        <v>1.37312231067296</v>
      </c>
      <c r="H2362" s="31">
        <v>0.244859499431542</v>
      </c>
      <c r="I2362" s="31">
        <v>2.6390900576546099</v>
      </c>
      <c r="J2362" s="31">
        <v>9.2781789966330805</v>
      </c>
      <c r="K2362" s="31">
        <v>30595.983250032201</v>
      </c>
      <c r="L2362" s="31">
        <v>7424.7387530300903</v>
      </c>
    </row>
    <row r="2363" spans="1:12" ht="14.25">
      <c r="A2363" s="33">
        <v>38289</v>
      </c>
      <c r="B2363" s="37">
        <v>1320.5360000000001</v>
      </c>
      <c r="C2363" s="31">
        <v>19.674963105137799</v>
      </c>
      <c r="D2363" s="31">
        <v>2.1348128982481098</v>
      </c>
      <c r="E2363" s="31">
        <f t="shared" si="10"/>
        <v>0</v>
      </c>
      <c r="F2363" s="31">
        <v>11.2167004750765</v>
      </c>
      <c r="G2363" s="31">
        <v>1.31557761277228</v>
      </c>
      <c r="H2363" s="31">
        <v>0.25138448642051398</v>
      </c>
      <c r="I2363" s="31">
        <v>2.6381690455907001</v>
      </c>
      <c r="J2363" s="31">
        <v>9.5287482369890188</v>
      </c>
      <c r="K2363" s="31">
        <v>30108.011620888101</v>
      </c>
      <c r="L2363" s="31">
        <v>7289.9764766499402</v>
      </c>
    </row>
    <row r="2364" spans="1:12" ht="14.25">
      <c r="A2364" s="33">
        <v>38292</v>
      </c>
      <c r="B2364" s="37">
        <v>1305.2909999999999</v>
      </c>
      <c r="C2364" s="31">
        <v>19.2616604096328</v>
      </c>
      <c r="D2364" s="31">
        <v>2.1073338910771802</v>
      </c>
      <c r="E2364" s="31">
        <f t="shared" si="10"/>
        <v>0</v>
      </c>
      <c r="F2364" s="31">
        <v>12.5614539387172</v>
      </c>
      <c r="G2364" s="31">
        <v>1.2898465394913701</v>
      </c>
      <c r="H2364" s="31">
        <v>0.25325456371818</v>
      </c>
      <c r="I2364" s="31">
        <v>2.6381690455907001</v>
      </c>
      <c r="J2364" s="31">
        <v>9.5996336603773393</v>
      </c>
      <c r="K2364" s="31">
        <v>29722.218716874901</v>
      </c>
      <c r="L2364" s="31">
        <v>7185.2927427006607</v>
      </c>
    </row>
    <row r="2365" spans="1:12" ht="14.25">
      <c r="A2365" s="33">
        <v>38293</v>
      </c>
      <c r="B2365" s="37">
        <v>1301.528</v>
      </c>
      <c r="C2365" s="31">
        <v>19.192123229232202</v>
      </c>
      <c r="D2365" s="31">
        <v>2.09970646124644</v>
      </c>
      <c r="E2365" s="31">
        <f t="shared" si="10"/>
        <v>0</v>
      </c>
      <c r="F2365" s="31">
        <v>12.528165465809501</v>
      </c>
      <c r="G2365" s="31">
        <v>1.2849751636056901</v>
      </c>
      <c r="H2365" s="31">
        <v>0.25325456371818</v>
      </c>
      <c r="I2365" s="31">
        <v>2.6381690455907001</v>
      </c>
      <c r="J2365" s="31">
        <v>9.5996336603773393</v>
      </c>
      <c r="K2365" s="31">
        <v>29614.747330360402</v>
      </c>
      <c r="L2365" s="31">
        <v>7175.8629099763502</v>
      </c>
    </row>
    <row r="2366" spans="1:12" ht="14.25">
      <c r="A2366" s="33">
        <v>38294</v>
      </c>
      <c r="B2366" s="37">
        <v>1326.749</v>
      </c>
      <c r="C2366" s="31">
        <v>19.555130384145802</v>
      </c>
      <c r="D2366" s="31">
        <v>2.1399340513499499</v>
      </c>
      <c r="E2366" s="31">
        <f t="shared" si="10"/>
        <v>1.1723329425556857E-3</v>
      </c>
      <c r="F2366" s="31">
        <v>12.7808101961555</v>
      </c>
      <c r="G2366" s="31">
        <v>1.3095065626021301</v>
      </c>
      <c r="H2366" s="31">
        <v>0.25325456371818</v>
      </c>
      <c r="I2366" s="31">
        <v>2.6381690455907001</v>
      </c>
      <c r="J2366" s="31">
        <v>9.5996336603773393</v>
      </c>
      <c r="K2366" s="31">
        <v>30181.320021800097</v>
      </c>
      <c r="L2366" s="31">
        <v>7330.4218516135306</v>
      </c>
    </row>
    <row r="2367" spans="1:12" ht="14.25">
      <c r="A2367" s="33">
        <v>38295</v>
      </c>
      <c r="B2367" s="37">
        <v>1304.7760000000001</v>
      </c>
      <c r="C2367" s="31">
        <v>19.2543980385014</v>
      </c>
      <c r="D2367" s="31">
        <v>2.1065391760762302</v>
      </c>
      <c r="E2367" s="31">
        <f t="shared" si="10"/>
        <v>5.8616647127784287E-4</v>
      </c>
      <c r="F2367" s="31">
        <v>12.539247154717801</v>
      </c>
      <c r="G2367" s="31">
        <v>1.28902346134004</v>
      </c>
      <c r="H2367" s="31">
        <v>0.25325456371818</v>
      </c>
      <c r="I2367" s="31">
        <v>2.6381690455907001</v>
      </c>
      <c r="J2367" s="31">
        <v>9.5996336603773393</v>
      </c>
      <c r="K2367" s="31">
        <v>29710.357140522301</v>
      </c>
      <c r="L2367" s="31">
        <v>7185.6240559858607</v>
      </c>
    </row>
    <row r="2368" spans="1:12" ht="14.25">
      <c r="A2368" s="33">
        <v>38296</v>
      </c>
      <c r="B2368" s="37">
        <v>1305.1279999999999</v>
      </c>
      <c r="C2368" s="31">
        <v>19.254929961744299</v>
      </c>
      <c r="D2368" s="31">
        <v>2.1064491726829102</v>
      </c>
      <c r="E2368" s="31">
        <f t="shared" si="10"/>
        <v>1.1723329425556857E-3</v>
      </c>
      <c r="F2368" s="31">
        <v>12.5388768810801</v>
      </c>
      <c r="G2368" s="31">
        <v>1.2892279429122</v>
      </c>
      <c r="H2368" s="31">
        <v>0.25324801279924403</v>
      </c>
      <c r="I2368" s="31">
        <v>2.6381008042476601</v>
      </c>
      <c r="J2368" s="31">
        <v>9.5996336603773393</v>
      </c>
      <c r="K2368" s="31">
        <v>29708.970726464904</v>
      </c>
      <c r="L2368" s="31">
        <v>7193.3002209706492</v>
      </c>
    </row>
    <row r="2369" spans="1:12" ht="14.25">
      <c r="A2369" s="33">
        <v>38299</v>
      </c>
      <c r="B2369" s="37">
        <v>1304.229</v>
      </c>
      <c r="C2369" s="31">
        <v>19.233290559772701</v>
      </c>
      <c r="D2369" s="31">
        <v>2.1040856912882502</v>
      </c>
      <c r="E2369" s="31">
        <f t="shared" si="10"/>
        <v>5.8616647127784287E-4</v>
      </c>
      <c r="F2369" s="31">
        <v>12.565120027946501</v>
      </c>
      <c r="G2369" s="31">
        <v>1.2878509411641501</v>
      </c>
      <c r="H2369" s="31">
        <v>0.25324801279924403</v>
      </c>
      <c r="I2369" s="31">
        <v>2.6381008042476601</v>
      </c>
      <c r="J2369" s="31">
        <v>9.5996336603773393</v>
      </c>
      <c r="K2369" s="31">
        <v>29676.679874913902</v>
      </c>
      <c r="L2369" s="31">
        <v>7196.4600764066299</v>
      </c>
    </row>
    <row r="2370" spans="1:12" ht="14.25">
      <c r="A2370" s="33">
        <v>38300</v>
      </c>
      <c r="B2370" s="37">
        <v>1307.4290000000001</v>
      </c>
      <c r="C2370" s="31">
        <v>19.2822724942238</v>
      </c>
      <c r="D2370" s="31">
        <v>2.1095918828388398</v>
      </c>
      <c r="E2370" s="31">
        <f t="shared" si="10"/>
        <v>2.9308323563892145E-3</v>
      </c>
      <c r="F2370" s="31">
        <v>12.6051817023013</v>
      </c>
      <c r="G2370" s="31">
        <v>1.2910955560541799</v>
      </c>
      <c r="H2370" s="31">
        <v>0.25324801279924403</v>
      </c>
      <c r="I2370" s="31">
        <v>2.6381008042476601</v>
      </c>
      <c r="J2370" s="31">
        <v>9.5996336603773393</v>
      </c>
      <c r="K2370" s="31">
        <v>29754.3022411661</v>
      </c>
      <c r="L2370" s="31">
        <v>7197.3070103861301</v>
      </c>
    </row>
    <row r="2371" spans="1:12" ht="14.25">
      <c r="A2371" s="33">
        <v>38301</v>
      </c>
      <c r="B2371" s="37">
        <v>1354.386</v>
      </c>
      <c r="C2371" s="31">
        <v>19.969838458971001</v>
      </c>
      <c r="D2371" s="31">
        <v>2.18511635511629</v>
      </c>
      <c r="E2371" s="31">
        <f t="shared" si="10"/>
        <v>5.275498241500586E-3</v>
      </c>
      <c r="F2371" s="31">
        <v>13.067839756549599</v>
      </c>
      <c r="G2371" s="31">
        <v>1.3372982956389401</v>
      </c>
      <c r="H2371" s="31">
        <v>0.25324801279924403</v>
      </c>
      <c r="I2371" s="31">
        <v>2.6381008042476601</v>
      </c>
      <c r="J2371" s="31">
        <v>9.5996336603773393</v>
      </c>
      <c r="K2371" s="31">
        <v>30818.395098166602</v>
      </c>
      <c r="L2371" s="31">
        <v>7496.9022893750807</v>
      </c>
    </row>
    <row r="2372" spans="1:12" ht="14.25">
      <c r="A2372" s="33">
        <v>38302</v>
      </c>
      <c r="B2372" s="37">
        <v>1347.07</v>
      </c>
      <c r="C2372" s="31">
        <v>19.847308293407298</v>
      </c>
      <c r="D2372" s="31">
        <v>2.1731679936959298</v>
      </c>
      <c r="E2372" s="31">
        <f t="shared" si="10"/>
        <v>5.275498241500586E-3</v>
      </c>
      <c r="F2372" s="31">
        <v>12.992291998588</v>
      </c>
      <c r="G2372" s="31">
        <v>1.32993746159573</v>
      </c>
      <c r="H2372" s="31">
        <v>0.25324801279924403</v>
      </c>
      <c r="I2372" s="31">
        <v>2.6381008042476601</v>
      </c>
      <c r="J2372" s="31">
        <v>9.5996336603773393</v>
      </c>
      <c r="K2372" s="31">
        <v>30650.421325636202</v>
      </c>
      <c r="L2372" s="31">
        <v>7467.9964318225193</v>
      </c>
    </row>
    <row r="2373" spans="1:12" ht="14.25">
      <c r="A2373" s="33">
        <v>38303</v>
      </c>
      <c r="B2373" s="37">
        <v>1352.2170000000001</v>
      </c>
      <c r="C2373" s="31">
        <v>19.923082420564299</v>
      </c>
      <c r="D2373" s="31">
        <v>2.1816339110248699</v>
      </c>
      <c r="E2373" s="31">
        <f t="shared" si="10"/>
        <v>5.8616647127784291E-3</v>
      </c>
      <c r="F2373" s="31">
        <v>13.0532568495174</v>
      </c>
      <c r="G2373" s="31">
        <v>1.3350484458118099</v>
      </c>
      <c r="H2373" s="31">
        <v>0.25324801279924403</v>
      </c>
      <c r="I2373" s="31">
        <v>2.6381008042476601</v>
      </c>
      <c r="J2373" s="31">
        <v>9.5996336603773393</v>
      </c>
      <c r="K2373" s="31">
        <v>30768.592724331498</v>
      </c>
      <c r="L2373" s="31">
        <v>7493.36734484511</v>
      </c>
    </row>
    <row r="2374" spans="1:12" ht="14.25">
      <c r="A2374" s="33">
        <v>38306</v>
      </c>
      <c r="B2374" s="37">
        <v>1370.046</v>
      </c>
      <c r="C2374" s="31">
        <v>20.193371627924002</v>
      </c>
      <c r="D2374" s="31">
        <v>2.2112574014241702</v>
      </c>
      <c r="E2374" s="31">
        <f t="shared" si="10"/>
        <v>8.2063305978898014E-3</v>
      </c>
      <c r="F2374" s="31">
        <v>13.199613245774101</v>
      </c>
      <c r="G2374" s="31">
        <v>1.35335914027226</v>
      </c>
      <c r="H2374" s="31">
        <v>0.253193046842008</v>
      </c>
      <c r="I2374" s="31">
        <v>2.6375282203431101</v>
      </c>
      <c r="J2374" s="31">
        <v>9.5996336603773393</v>
      </c>
      <c r="K2374" s="31">
        <v>31185.945976286803</v>
      </c>
      <c r="L2374" s="31">
        <v>7583.3764488774696</v>
      </c>
    </row>
    <row r="2375" spans="1:12" ht="14.25">
      <c r="A2375" s="33">
        <v>38307</v>
      </c>
      <c r="B2375" s="37">
        <v>1370.3889999999999</v>
      </c>
      <c r="C2375" s="31">
        <v>20.203030006283701</v>
      </c>
      <c r="D2375" s="31">
        <v>2.2120748843797</v>
      </c>
      <c r="E2375" s="31">
        <f t="shared" si="10"/>
        <v>8.7924970691676436E-3</v>
      </c>
      <c r="F2375" s="31">
        <v>13.186846741628701</v>
      </c>
      <c r="G2375" s="31">
        <v>1.35385416171441</v>
      </c>
      <c r="H2375" s="31">
        <v>0.253193046842008</v>
      </c>
      <c r="I2375" s="31">
        <v>2.6375282203431101</v>
      </c>
      <c r="J2375" s="31">
        <v>9.5996336603773393</v>
      </c>
      <c r="K2375" s="31">
        <v>31198.718699272998</v>
      </c>
      <c r="L2375" s="31">
        <v>7578.00450944765</v>
      </c>
    </row>
    <row r="2376" spans="1:12" ht="14.25">
      <c r="A2376" s="33">
        <v>38308</v>
      </c>
      <c r="B2376" s="37">
        <v>1356.1379999999999</v>
      </c>
      <c r="C2376" s="31">
        <v>19.991852903232999</v>
      </c>
      <c r="D2376" s="31">
        <v>2.1893152996782201</v>
      </c>
      <c r="E2376" s="31">
        <f t="shared" si="10"/>
        <v>7.0339976553341153E-3</v>
      </c>
      <c r="F2376" s="31">
        <v>13.0577882246192</v>
      </c>
      <c r="G2376" s="31">
        <v>1.3401951411822299</v>
      </c>
      <c r="H2376" s="31">
        <v>0.253193046842008</v>
      </c>
      <c r="I2376" s="31">
        <v>2.6375282203431101</v>
      </c>
      <c r="J2376" s="31">
        <v>9.5996336603773393</v>
      </c>
      <c r="K2376" s="31">
        <v>30878.705244833101</v>
      </c>
      <c r="L2376" s="31">
        <v>7500.6967569894496</v>
      </c>
    </row>
    <row r="2377" spans="1:12" ht="14.25">
      <c r="A2377" s="33">
        <v>38309</v>
      </c>
      <c r="B2377" s="37">
        <v>1367.828</v>
      </c>
      <c r="C2377" s="31">
        <v>20.1487801167704</v>
      </c>
      <c r="D2377" s="31">
        <v>2.2072465494087599</v>
      </c>
      <c r="E2377" s="31">
        <f t="shared" si="10"/>
        <v>8.2063305978898014E-3</v>
      </c>
      <c r="F2377" s="31">
        <v>13.170972316667401</v>
      </c>
      <c r="G2377" s="31">
        <v>1.3512020886526099</v>
      </c>
      <c r="H2377" s="31">
        <v>0.253193046842008</v>
      </c>
      <c r="I2377" s="31">
        <v>2.6375282203431101</v>
      </c>
      <c r="J2377" s="31">
        <v>9.5996336603773393</v>
      </c>
      <c r="K2377" s="31">
        <v>31132.325879762098</v>
      </c>
      <c r="L2377" s="31">
        <v>7573.6918911185094</v>
      </c>
    </row>
    <row r="2378" spans="1:12" ht="14.25">
      <c r="A2378" s="33">
        <v>38310</v>
      </c>
      <c r="B2378" s="37">
        <v>1379.96</v>
      </c>
      <c r="C2378" s="31">
        <v>20.307794587677499</v>
      </c>
      <c r="D2378" s="31">
        <v>2.2268471525305502</v>
      </c>
      <c r="E2378" s="31">
        <f t="shared" si="10"/>
        <v>1.1723329425556858E-2</v>
      </c>
      <c r="F2378" s="31">
        <v>13.260494041069499</v>
      </c>
      <c r="G2378" s="31">
        <v>1.36341970732841</v>
      </c>
      <c r="H2378" s="31">
        <v>0.253288010564507</v>
      </c>
      <c r="I2378" s="31">
        <v>2.6366348440496701</v>
      </c>
      <c r="J2378" s="31">
        <v>9.6064880252995195</v>
      </c>
      <c r="K2378" s="31">
        <v>31373.391805707099</v>
      </c>
      <c r="L2378" s="31">
        <v>7633.3223841941299</v>
      </c>
    </row>
    <row r="2379" spans="1:12" ht="14.25">
      <c r="A2379" s="33">
        <v>38313</v>
      </c>
      <c r="B2379" s="37">
        <v>1383.02</v>
      </c>
      <c r="C2379" s="31">
        <v>20.330235421742302</v>
      </c>
      <c r="D2379" s="31">
        <v>2.23076607408459</v>
      </c>
      <c r="E2379" s="31">
        <f t="shared" si="10"/>
        <v>1.23094958968347E-2</v>
      </c>
      <c r="F2379" s="31">
        <v>13.294178750674901</v>
      </c>
      <c r="G2379" s="31">
        <v>1.36600746107719</v>
      </c>
      <c r="H2379" s="31">
        <v>0.253288010564507</v>
      </c>
      <c r="I2379" s="31">
        <v>2.6366348440496701</v>
      </c>
      <c r="J2379" s="31">
        <v>9.6064880252995195</v>
      </c>
      <c r="K2379" s="31">
        <v>31430.282750567301</v>
      </c>
      <c r="L2379" s="31">
        <v>7387.5604103507394</v>
      </c>
    </row>
    <row r="2380" spans="1:12" ht="14.25">
      <c r="A2380" s="33">
        <v>38314</v>
      </c>
      <c r="B2380" s="37">
        <v>1371.2439999999999</v>
      </c>
      <c r="C2380" s="31">
        <v>20.1309622726572</v>
      </c>
      <c r="D2380" s="31">
        <v>2.2110175353141699</v>
      </c>
      <c r="E2380" s="31">
        <f t="shared" si="10"/>
        <v>8.2063305978898014E-3</v>
      </c>
      <c r="F2380" s="31">
        <v>13.1916745672041</v>
      </c>
      <c r="G2380" s="31">
        <v>1.3540172194037901</v>
      </c>
      <c r="H2380" s="31">
        <v>0.253288010564507</v>
      </c>
      <c r="I2380" s="31">
        <v>2.6366348440496701</v>
      </c>
      <c r="J2380" s="31">
        <v>9.6064880252995195</v>
      </c>
      <c r="K2380" s="31">
        <v>31154.605355285497</v>
      </c>
      <c r="L2380" s="31">
        <v>7636.2910371553007</v>
      </c>
    </row>
    <row r="2381" spans="1:12" ht="14.25">
      <c r="A2381" s="33">
        <v>38315</v>
      </c>
      <c r="B2381" s="37">
        <v>1359.125</v>
      </c>
      <c r="C2381" s="31">
        <v>19.970502717319398</v>
      </c>
      <c r="D2381" s="31">
        <v>2.1912964586077499</v>
      </c>
      <c r="E2381" s="31">
        <f t="shared" si="10"/>
        <v>7.0339976553341153E-3</v>
      </c>
      <c r="F2381" s="31">
        <v>13.074784910118799</v>
      </c>
      <c r="G2381" s="31">
        <v>1.3418431016814201</v>
      </c>
      <c r="H2381" s="31">
        <v>0.253288010564507</v>
      </c>
      <c r="I2381" s="31">
        <v>2.6366348440496701</v>
      </c>
      <c r="J2381" s="31">
        <v>9.6064880252995195</v>
      </c>
      <c r="K2381" s="31">
        <v>30874.868811552402</v>
      </c>
      <c r="L2381" s="31">
        <v>7557.1704469665501</v>
      </c>
    </row>
    <row r="2382" spans="1:12" ht="14.25">
      <c r="A2382" s="33">
        <v>38316</v>
      </c>
      <c r="B2382" s="37">
        <v>1358.3330000000001</v>
      </c>
      <c r="C2382" s="31">
        <v>19.976212230091601</v>
      </c>
      <c r="D2382" s="31">
        <v>2.1903079370768301</v>
      </c>
      <c r="E2382" s="31">
        <f t="shared" si="10"/>
        <v>7.6201641266119575E-3</v>
      </c>
      <c r="F2382" s="31">
        <v>13.067149462835999</v>
      </c>
      <c r="G2382" s="31">
        <v>1.34115472185028</v>
      </c>
      <c r="H2382" s="31">
        <v>0.253288010564507</v>
      </c>
      <c r="I2382" s="31">
        <v>2.6366348440496701</v>
      </c>
      <c r="J2382" s="31">
        <v>9.6064880252995195</v>
      </c>
      <c r="K2382" s="31">
        <v>30859.011776634401</v>
      </c>
      <c r="L2382" s="31">
        <v>7538.7763082761003</v>
      </c>
    </row>
    <row r="2383" spans="1:12" ht="14.25">
      <c r="A2383" s="33">
        <v>38317</v>
      </c>
      <c r="B2383" s="37">
        <v>1356.7270000000001</v>
      </c>
      <c r="C2383" s="31">
        <v>19.983593953920298</v>
      </c>
      <c r="D2383" s="31">
        <v>2.1908669304595199</v>
      </c>
      <c r="E2383" s="31">
        <f t="shared" si="10"/>
        <v>8.2063305978898014E-3</v>
      </c>
      <c r="F2383" s="31">
        <v>13.074784391615299</v>
      </c>
      <c r="G2383" s="31">
        <v>1.3403084862660899</v>
      </c>
      <c r="H2383" s="31">
        <v>0.25304132465409201</v>
      </c>
      <c r="I2383" s="31">
        <v>2.63406693463507</v>
      </c>
      <c r="J2383" s="31">
        <v>9.6064880252995195</v>
      </c>
      <c r="K2383" s="31">
        <v>30866.319536875199</v>
      </c>
      <c r="L2383" s="31">
        <v>7536.6636144104896</v>
      </c>
    </row>
    <row r="2384" spans="1:12" ht="14.25">
      <c r="A2384" s="33">
        <v>38320</v>
      </c>
      <c r="B2384" s="37">
        <v>1337.434</v>
      </c>
      <c r="C2384" s="31">
        <v>19.694140729920001</v>
      </c>
      <c r="D2384" s="31">
        <v>2.15910040659685</v>
      </c>
      <c r="E2384" s="31">
        <f t="shared" si="10"/>
        <v>4.6893317702227429E-3</v>
      </c>
      <c r="F2384" s="31">
        <v>12.9110550979498</v>
      </c>
      <c r="G2384" s="31">
        <v>1.3209667445555999</v>
      </c>
      <c r="H2384" s="31">
        <v>0.25304132465409201</v>
      </c>
      <c r="I2384" s="31">
        <v>2.63406693463507</v>
      </c>
      <c r="J2384" s="31">
        <v>9.6064880252995195</v>
      </c>
      <c r="K2384" s="31">
        <v>30421.133463752001</v>
      </c>
      <c r="L2384" s="31">
        <v>7430.3318140709207</v>
      </c>
    </row>
    <row r="2385" spans="1:12" ht="14.25">
      <c r="A2385" s="33">
        <v>38321</v>
      </c>
      <c r="B2385" s="37">
        <v>1340.771</v>
      </c>
      <c r="C2385" s="31">
        <v>19.733935786360501</v>
      </c>
      <c r="D2385" s="31">
        <v>2.1645286094983698</v>
      </c>
      <c r="E2385" s="31">
        <f t="shared" si="10"/>
        <v>5.275498241500586E-3</v>
      </c>
      <c r="F2385" s="31">
        <v>12.9412235080044</v>
      </c>
      <c r="G2385" s="31">
        <v>1.32398688961005</v>
      </c>
      <c r="H2385" s="31">
        <v>0.25304132465409201</v>
      </c>
      <c r="I2385" s="31">
        <v>2.63406693463507</v>
      </c>
      <c r="J2385" s="31">
        <v>9.6064880252995195</v>
      </c>
      <c r="K2385" s="31">
        <v>30497.832850892402</v>
      </c>
      <c r="L2385" s="31">
        <v>7451.0330787457497</v>
      </c>
    </row>
    <row r="2386" spans="1:12" ht="14.25">
      <c r="A2386" s="33">
        <v>38322</v>
      </c>
      <c r="B2386" s="37">
        <v>1334.944</v>
      </c>
      <c r="C2386" s="31">
        <v>19.643684923224601</v>
      </c>
      <c r="D2386" s="31">
        <v>2.1547428104639699</v>
      </c>
      <c r="E2386" s="31">
        <f t="shared" si="10"/>
        <v>4.1031652989449007E-3</v>
      </c>
      <c r="F2386" s="31">
        <v>12.902533263958601</v>
      </c>
      <c r="G2386" s="31">
        <v>1.31814588284381</v>
      </c>
      <c r="H2386" s="31">
        <v>0.25304132465409201</v>
      </c>
      <c r="I2386" s="31">
        <v>2.63406693463507</v>
      </c>
      <c r="J2386" s="31">
        <v>9.6064880252995195</v>
      </c>
      <c r="K2386" s="31">
        <v>30361.184794059998</v>
      </c>
      <c r="L2386" s="31">
        <v>7429.1718857380392</v>
      </c>
    </row>
    <row r="2387" spans="1:12" ht="14.25">
      <c r="A2387" s="33">
        <v>38323</v>
      </c>
      <c r="B2387" s="37">
        <v>1333.09</v>
      </c>
      <c r="C2387" s="31">
        <v>19.5984800162372</v>
      </c>
      <c r="D2387" s="31">
        <v>2.15103427025119</v>
      </c>
      <c r="E2387" s="31">
        <f t="shared" si="10"/>
        <v>4.1031652989449007E-3</v>
      </c>
      <c r="F2387" s="31">
        <v>12.8728883477912</v>
      </c>
      <c r="G2387" s="31">
        <v>1.3164180628426001</v>
      </c>
      <c r="H2387" s="31">
        <v>0.25304132465409201</v>
      </c>
      <c r="I2387" s="31">
        <v>2.63406693463507</v>
      </c>
      <c r="J2387" s="31">
        <v>9.6064880252995195</v>
      </c>
      <c r="K2387" s="31">
        <v>30307.928283630499</v>
      </c>
      <c r="L2387" s="31">
        <v>7440.9360315193107</v>
      </c>
    </row>
    <row r="2388" spans="1:12" ht="14.25">
      <c r="A2388" s="33">
        <v>38324</v>
      </c>
      <c r="B2388" s="37">
        <v>1337.1969999999999</v>
      </c>
      <c r="C2388" s="31">
        <v>19.646012218629298</v>
      </c>
      <c r="D2388" s="31">
        <v>2.1574826256161201</v>
      </c>
      <c r="E2388" s="31">
        <f t="shared" si="10"/>
        <v>5.275498241500586E-3</v>
      </c>
      <c r="F2388" s="31">
        <v>12.9055569630371</v>
      </c>
      <c r="G2388" s="31">
        <v>1.3203034019698601</v>
      </c>
      <c r="H2388" s="31">
        <v>0.25283337791433402</v>
      </c>
      <c r="I2388" s="31">
        <v>2.6319022857102001</v>
      </c>
      <c r="J2388" s="31">
        <v>9.6064880252995195</v>
      </c>
      <c r="K2388" s="31">
        <v>30400.893872048502</v>
      </c>
      <c r="L2388" s="31">
        <v>7479.30663859381</v>
      </c>
    </row>
    <row r="2389" spans="1:12" ht="14.25">
      <c r="A2389" s="33">
        <v>38327</v>
      </c>
      <c r="B2389" s="37">
        <v>1339.644</v>
      </c>
      <c r="C2389" s="31">
        <v>19.677334406742201</v>
      </c>
      <c r="D2389" s="31">
        <v>2.1610694445669099</v>
      </c>
      <c r="E2389" s="31">
        <f t="shared" si="10"/>
        <v>6.4478311840562722E-3</v>
      </c>
      <c r="F2389" s="31">
        <v>12.921700584310701</v>
      </c>
      <c r="G2389" s="31">
        <v>1.3226758301930299</v>
      </c>
      <c r="H2389" s="31">
        <v>0.25283337791433402</v>
      </c>
      <c r="I2389" s="31">
        <v>2.6319022857102001</v>
      </c>
      <c r="J2389" s="31">
        <v>9.6064880252995195</v>
      </c>
      <c r="K2389" s="31">
        <v>30453.2516863817</v>
      </c>
      <c r="L2389" s="31">
        <v>7206.8155347540005</v>
      </c>
    </row>
    <row r="2390" spans="1:12" ht="14.25">
      <c r="A2390" s="33">
        <v>38328</v>
      </c>
      <c r="B2390" s="37">
        <v>1323.752</v>
      </c>
      <c r="C2390" s="31">
        <v>19.457888919731602</v>
      </c>
      <c r="D2390" s="31">
        <v>2.1358618452391398</v>
      </c>
      <c r="E2390" s="31">
        <f t="shared" si="10"/>
        <v>3.5169988276670576E-3</v>
      </c>
      <c r="F2390" s="31">
        <v>12.766242979798299</v>
      </c>
      <c r="G2390" s="31">
        <v>1.30774911469754</v>
      </c>
      <c r="H2390" s="31">
        <v>0.25283337791433402</v>
      </c>
      <c r="I2390" s="31">
        <v>2.6319022857102001</v>
      </c>
      <c r="J2390" s="31">
        <v>9.6064880252995195</v>
      </c>
      <c r="K2390" s="31">
        <v>30099.676296132002</v>
      </c>
      <c r="L2390" s="31">
        <v>7395.8019808515292</v>
      </c>
    </row>
    <row r="2391" spans="1:12" ht="14.25">
      <c r="A2391" s="33">
        <v>38329</v>
      </c>
      <c r="B2391" s="37">
        <v>1326.4380000000001</v>
      </c>
      <c r="C2391" s="31">
        <v>19.489645578329299</v>
      </c>
      <c r="D2391" s="31">
        <v>2.1398138400800799</v>
      </c>
      <c r="E2391" s="31">
        <f t="shared" si="10"/>
        <v>4.1031652989449007E-3</v>
      </c>
      <c r="F2391" s="31">
        <v>12.812388448614501</v>
      </c>
      <c r="G2391" s="31">
        <v>1.3101516106728599</v>
      </c>
      <c r="H2391" s="31">
        <v>0.25283337791433402</v>
      </c>
      <c r="I2391" s="31">
        <v>2.6319022857102001</v>
      </c>
      <c r="J2391" s="31">
        <v>9.6064880252995195</v>
      </c>
      <c r="K2391" s="31">
        <v>30156.615387671201</v>
      </c>
      <c r="L2391" s="31">
        <v>7411.9142756360397</v>
      </c>
    </row>
    <row r="2392" spans="1:12" ht="14.25">
      <c r="A2392" s="33">
        <v>38330</v>
      </c>
      <c r="B2392" s="37">
        <v>1338.81</v>
      </c>
      <c r="C2392" s="31">
        <v>19.689463704907102</v>
      </c>
      <c r="D2392" s="31">
        <v>2.1604410123418401</v>
      </c>
      <c r="E2392" s="31">
        <f t="shared" si="10"/>
        <v>8.2063305978898014E-3</v>
      </c>
      <c r="F2392" s="31">
        <v>12.940465400399701</v>
      </c>
      <c r="G2392" s="31">
        <v>1.3221451940537201</v>
      </c>
      <c r="H2392" s="31">
        <v>0.25283337791433402</v>
      </c>
      <c r="I2392" s="31">
        <v>2.6319022857102001</v>
      </c>
      <c r="J2392" s="31">
        <v>9.6064880252995195</v>
      </c>
      <c r="K2392" s="31">
        <v>30444.073249650199</v>
      </c>
      <c r="L2392" s="31">
        <v>7466.1577570772097</v>
      </c>
    </row>
    <row r="2393" spans="1:12" ht="14.25">
      <c r="A2393" s="33">
        <v>38331</v>
      </c>
      <c r="B2393" s="37">
        <v>1317.7170000000001</v>
      </c>
      <c r="C2393" s="31">
        <v>19.406849971932701</v>
      </c>
      <c r="D2393" s="31">
        <v>2.12774667432023</v>
      </c>
      <c r="E2393" s="31">
        <f t="shared" si="10"/>
        <v>3.5169988276670576E-3</v>
      </c>
      <c r="F2393" s="31">
        <v>12.7258441217051</v>
      </c>
      <c r="G2393" s="31">
        <v>1.3019833324691801</v>
      </c>
      <c r="H2393" s="31">
        <v>0.25283337791433402</v>
      </c>
      <c r="I2393" s="31">
        <v>2.6319022857102001</v>
      </c>
      <c r="J2393" s="31">
        <v>9.6064880252995195</v>
      </c>
      <c r="K2393" s="31">
        <v>29982.278979414201</v>
      </c>
      <c r="L2393" s="31">
        <v>7325.1519097363198</v>
      </c>
    </row>
    <row r="2394" spans="1:12" ht="14.25">
      <c r="A2394" s="33">
        <v>38334</v>
      </c>
      <c r="B2394" s="37">
        <v>1309.6949999999999</v>
      </c>
      <c r="C2394" s="31">
        <v>19.293178919765499</v>
      </c>
      <c r="D2394" s="31">
        <v>2.1143995951315602</v>
      </c>
      <c r="E2394" s="31">
        <f t="shared" si="10"/>
        <v>3.5169988276670576E-3</v>
      </c>
      <c r="F2394" s="31">
        <v>12.636312411984999</v>
      </c>
      <c r="G2394" s="31">
        <v>1.2937111841061399</v>
      </c>
      <c r="H2394" s="31">
        <v>0.25283337791433402</v>
      </c>
      <c r="I2394" s="31">
        <v>2.6319022857102001</v>
      </c>
      <c r="J2394" s="31">
        <v>9.6064880252995195</v>
      </c>
      <c r="K2394" s="31">
        <v>29793.703564285097</v>
      </c>
      <c r="L2394" s="31">
        <v>7260.1627837516698</v>
      </c>
    </row>
    <row r="2395" spans="1:12" ht="14.25">
      <c r="A2395" s="33">
        <v>38335</v>
      </c>
      <c r="B2395" s="37">
        <v>1307.5530000000001</v>
      </c>
      <c r="C2395" s="31">
        <v>19.265703407278998</v>
      </c>
      <c r="D2395" s="31">
        <v>2.11084247029966</v>
      </c>
      <c r="E2395" s="31">
        <f t="shared" si="10"/>
        <v>2.9308323563892145E-3</v>
      </c>
      <c r="F2395" s="31">
        <v>12.627091838744599</v>
      </c>
      <c r="G2395" s="31">
        <v>1.2915557029396401</v>
      </c>
      <c r="H2395" s="31">
        <v>0.25283337791433402</v>
      </c>
      <c r="I2395" s="31">
        <v>2.6319022857102001</v>
      </c>
      <c r="J2395" s="31">
        <v>9.6064880252995195</v>
      </c>
      <c r="K2395" s="31">
        <v>29743.351064410799</v>
      </c>
      <c r="L2395" s="31">
        <v>7247.2020881198096</v>
      </c>
    </row>
    <row r="2396" spans="1:12" ht="14.25">
      <c r="A2396" s="33">
        <v>38336</v>
      </c>
      <c r="B2396" s="37">
        <v>1313.0450000000001</v>
      </c>
      <c r="C2396" s="31">
        <v>19.376907750955102</v>
      </c>
      <c r="D2396" s="31">
        <v>2.1212198224858501</v>
      </c>
      <c r="E2396" s="31">
        <f t="shared" si="10"/>
        <v>4.6893317702227429E-3</v>
      </c>
      <c r="F2396" s="31">
        <v>12.678094594762699</v>
      </c>
      <c r="G2396" s="31">
        <v>1.29766708572684</v>
      </c>
      <c r="H2396" s="31">
        <v>0.25283337791433402</v>
      </c>
      <c r="I2396" s="31">
        <v>2.6319022857102001</v>
      </c>
      <c r="J2396" s="31">
        <v>9.6064880252995195</v>
      </c>
      <c r="K2396" s="31">
        <v>29887.284659754903</v>
      </c>
      <c r="L2396" s="31">
        <v>7254.7828819118604</v>
      </c>
    </row>
    <row r="2397" spans="1:12" ht="14.25">
      <c r="A2397" s="33">
        <v>38337</v>
      </c>
      <c r="B2397" s="37">
        <v>1305.018</v>
      </c>
      <c r="C2397" s="31">
        <v>19.2714620257454</v>
      </c>
      <c r="D2397" s="31">
        <v>2.10907945536432</v>
      </c>
      <c r="E2397" s="31">
        <f t="shared" si="10"/>
        <v>3.5169988276670576E-3</v>
      </c>
      <c r="F2397" s="31">
        <v>12.614719718127001</v>
      </c>
      <c r="G2397" s="31">
        <v>1.29056387048246</v>
      </c>
      <c r="H2397" s="31">
        <v>0.25278645824634999</v>
      </c>
      <c r="I2397" s="31">
        <v>2.6314138692580999</v>
      </c>
      <c r="J2397" s="31">
        <v>9.6064880252995195</v>
      </c>
      <c r="K2397" s="31">
        <v>29714.673331530401</v>
      </c>
      <c r="L2397" s="31">
        <v>7214.6053927600497</v>
      </c>
    </row>
    <row r="2398" spans="1:12" ht="14.25">
      <c r="A2398" s="33">
        <v>38338</v>
      </c>
      <c r="B2398" s="37">
        <v>1290.49</v>
      </c>
      <c r="C2398" s="31">
        <v>19.048262217240101</v>
      </c>
      <c r="D2398" s="31">
        <v>2.0850779470010301</v>
      </c>
      <c r="E2398" s="31">
        <f t="shared" si="10"/>
        <v>0</v>
      </c>
      <c r="F2398" s="31">
        <v>12.4644288104073</v>
      </c>
      <c r="G2398" s="31">
        <v>1.27667387430465</v>
      </c>
      <c r="H2398" s="31">
        <v>0.25278645824634999</v>
      </c>
      <c r="I2398" s="31">
        <v>2.6314138692580999</v>
      </c>
      <c r="J2398" s="31">
        <v>9.6064880252995195</v>
      </c>
      <c r="K2398" s="31">
        <v>29377.459449760601</v>
      </c>
      <c r="L2398" s="31">
        <v>7149.24286634704</v>
      </c>
    </row>
    <row r="2399" spans="1:12" ht="14.25">
      <c r="A2399" s="33">
        <v>38341</v>
      </c>
      <c r="B2399" s="37">
        <v>1275.4590000000001</v>
      </c>
      <c r="C2399" s="31">
        <v>18.816253752923501</v>
      </c>
      <c r="D2399" s="31">
        <v>2.06069969026513</v>
      </c>
      <c r="E2399" s="31">
        <f t="shared" si="10"/>
        <v>0</v>
      </c>
      <c r="F2399" s="31">
        <v>12.3259083914761</v>
      </c>
      <c r="G2399" s="31">
        <v>1.2620036519014299</v>
      </c>
      <c r="H2399" s="31">
        <v>0.25278645824634999</v>
      </c>
      <c r="I2399" s="31">
        <v>2.6314138692580999</v>
      </c>
      <c r="J2399" s="31">
        <v>9.6064880252995195</v>
      </c>
      <c r="K2399" s="31">
        <v>29034.098514346802</v>
      </c>
      <c r="L2399" s="31">
        <v>7066.9458402717601</v>
      </c>
    </row>
    <row r="2400" spans="1:12" ht="14.25">
      <c r="A2400" s="33">
        <v>38342</v>
      </c>
      <c r="B2400" s="37">
        <v>1275.17</v>
      </c>
      <c r="C2400" s="31">
        <v>18.8023659362803</v>
      </c>
      <c r="D2400" s="31">
        <v>2.0596424423787698</v>
      </c>
      <c r="E2400" s="31">
        <f t="shared" si="10"/>
        <v>0</v>
      </c>
      <c r="F2400" s="31">
        <v>12.325275415447599</v>
      </c>
      <c r="G2400" s="31">
        <v>1.2613833120495499</v>
      </c>
      <c r="H2400" s="31">
        <v>0.25240215341903499</v>
      </c>
      <c r="I2400" s="31">
        <v>2.6314138692580999</v>
      </c>
      <c r="J2400" s="31">
        <v>9.591883525725919</v>
      </c>
      <c r="K2400" s="31">
        <v>29019.284796378197</v>
      </c>
      <c r="L2400" s="31">
        <v>7070.1139527756395</v>
      </c>
    </row>
    <row r="2401" spans="1:12" ht="14.25">
      <c r="A2401" s="33">
        <v>38343</v>
      </c>
      <c r="B2401" s="37">
        <v>1307.57</v>
      </c>
      <c r="C2401" s="31">
        <v>19.268104617856</v>
      </c>
      <c r="D2401" s="31">
        <v>2.1113452854591102</v>
      </c>
      <c r="E2401" s="31">
        <f t="shared" si="10"/>
        <v>5.275498241500586E-3</v>
      </c>
      <c r="F2401" s="31">
        <v>12.639795132583201</v>
      </c>
      <c r="G2401" s="31">
        <v>1.2930138950710299</v>
      </c>
      <c r="H2401" s="31">
        <v>0.25240822326475998</v>
      </c>
      <c r="I2401" s="31">
        <v>2.6314138692580999</v>
      </c>
      <c r="J2401" s="31">
        <v>9.5921141943332309</v>
      </c>
      <c r="K2401" s="31">
        <v>29747.607790615399</v>
      </c>
      <c r="L2401" s="31">
        <v>7261.2726780243502</v>
      </c>
    </row>
    <row r="2402" spans="1:12" ht="14.25">
      <c r="A2402" s="33">
        <v>38344</v>
      </c>
      <c r="B2402" s="37">
        <v>1282.7190000000001</v>
      </c>
      <c r="C2402" s="31">
        <v>18.908771620119001</v>
      </c>
      <c r="D2402" s="31">
        <v>2.07122503010801</v>
      </c>
      <c r="E2402" s="31">
        <f t="shared" si="10"/>
        <v>1.1723329425556857E-3</v>
      </c>
      <c r="F2402" s="31">
        <v>12.398991970589099</v>
      </c>
      <c r="G2402" s="31">
        <v>1.2684754998465999</v>
      </c>
      <c r="H2402" s="31">
        <v>0.25240822326475998</v>
      </c>
      <c r="I2402" s="31">
        <v>2.6314138692580999</v>
      </c>
      <c r="J2402" s="31">
        <v>9.5921141943332309</v>
      </c>
      <c r="K2402" s="31">
        <v>29184.009737819</v>
      </c>
      <c r="L2402" s="31">
        <v>7121.5147601147091</v>
      </c>
    </row>
    <row r="2403" spans="1:12" ht="14.25">
      <c r="A2403" s="33">
        <v>38345</v>
      </c>
      <c r="B2403" s="37">
        <v>1285.0360000000001</v>
      </c>
      <c r="C2403" s="31">
        <v>18.944851463913199</v>
      </c>
      <c r="D2403" s="31">
        <v>2.0751015691571499</v>
      </c>
      <c r="E2403" s="31">
        <f t="shared" si="10"/>
        <v>1.7584994138335288E-3</v>
      </c>
      <c r="F2403" s="31">
        <v>12.429291332957501</v>
      </c>
      <c r="G2403" s="31">
        <v>1.2705903214552401</v>
      </c>
      <c r="H2403" s="31">
        <v>0.25240822326475998</v>
      </c>
      <c r="I2403" s="31">
        <v>2.6314138692580999</v>
      </c>
      <c r="J2403" s="31">
        <v>9.5921141943332309</v>
      </c>
      <c r="K2403" s="31">
        <v>29238.466612206499</v>
      </c>
      <c r="L2403" s="31">
        <v>7131.6676131173599</v>
      </c>
    </row>
    <row r="2404" spans="1:12" ht="14.25">
      <c r="A2404" s="33">
        <v>38348</v>
      </c>
      <c r="B2404" s="37">
        <v>1280.2719999999999</v>
      </c>
      <c r="C2404" s="31">
        <v>18.871725451441598</v>
      </c>
      <c r="D2404" s="31">
        <v>2.0672408296256202</v>
      </c>
      <c r="E2404" s="31">
        <f t="shared" si="10"/>
        <v>1.1723329425556857E-3</v>
      </c>
      <c r="F2404" s="31">
        <v>12.381964639934401</v>
      </c>
      <c r="G2404" s="31">
        <v>1.2657890609415201</v>
      </c>
      <c r="H2404" s="31">
        <v>0.25240822326475998</v>
      </c>
      <c r="I2404" s="31">
        <v>2.6314138692580999</v>
      </c>
      <c r="J2404" s="31">
        <v>9.5921141943332309</v>
      </c>
      <c r="K2404" s="31">
        <v>29128.0469568115</v>
      </c>
      <c r="L2404" s="31">
        <v>7106.3167335725602</v>
      </c>
    </row>
    <row r="2405" spans="1:12" ht="14.25">
      <c r="A2405" s="33">
        <v>38349</v>
      </c>
      <c r="B2405" s="37">
        <v>1278.943</v>
      </c>
      <c r="C2405" s="31">
        <v>18.858137817339401</v>
      </c>
      <c r="D2405" s="31">
        <v>2.0654347347803599</v>
      </c>
      <c r="E2405" s="31">
        <f t="shared" si="10"/>
        <v>1.1723329425556857E-3</v>
      </c>
      <c r="F2405" s="31">
        <v>12.3810726543136</v>
      </c>
      <c r="G2405" s="31">
        <v>1.2648820128227101</v>
      </c>
      <c r="H2405" s="31">
        <v>0.25240822326475998</v>
      </c>
      <c r="I2405" s="31">
        <v>2.6314138692580999</v>
      </c>
      <c r="J2405" s="31">
        <v>9.5921141943332309</v>
      </c>
      <c r="K2405" s="31">
        <v>29105.8021042418</v>
      </c>
      <c r="L2405" s="31">
        <v>7095.5183714861805</v>
      </c>
    </row>
    <row r="2406" spans="1:12" ht="14.25">
      <c r="A2406" s="33">
        <v>38350</v>
      </c>
      <c r="B2406" s="37">
        <v>1274.3130000000001</v>
      </c>
      <c r="C2406" s="31">
        <v>18.790367559458701</v>
      </c>
      <c r="D2406" s="31">
        <v>2.0578979650859601</v>
      </c>
      <c r="E2406" s="31">
        <f t="shared" si="10"/>
        <v>0</v>
      </c>
      <c r="F2406" s="31">
        <v>12.3204883338241</v>
      </c>
      <c r="G2406" s="31">
        <v>1.26023234896388</v>
      </c>
      <c r="H2406" s="31">
        <v>0.25240822326475998</v>
      </c>
      <c r="I2406" s="31">
        <v>2.6314138692580999</v>
      </c>
      <c r="J2406" s="31">
        <v>9.5921141943332309</v>
      </c>
      <c r="K2406" s="31">
        <v>28998.822891073902</v>
      </c>
      <c r="L2406" s="31">
        <v>7058.85751521166</v>
      </c>
    </row>
    <row r="2407" spans="1:12" ht="14.25">
      <c r="A2407" s="33">
        <v>38351</v>
      </c>
      <c r="B2407" s="37">
        <v>1273.7090000000001</v>
      </c>
      <c r="C2407" s="31">
        <v>18.7842528188119</v>
      </c>
      <c r="D2407" s="31">
        <v>2.0566284564541499</v>
      </c>
      <c r="E2407" s="31">
        <f t="shared" si="10"/>
        <v>0</v>
      </c>
      <c r="F2407" s="31">
        <v>12.3097048336437</v>
      </c>
      <c r="G2407" s="31">
        <v>1.2591216005880099</v>
      </c>
      <c r="H2407" s="31">
        <v>0.25260149100729401</v>
      </c>
      <c r="I2407" s="31">
        <v>2.63342872999285</v>
      </c>
      <c r="J2407" s="31">
        <v>9.5921141943332309</v>
      </c>
      <c r="K2407" s="31">
        <v>28979.530807851497</v>
      </c>
      <c r="L2407" s="31">
        <v>7041.63075481142</v>
      </c>
    </row>
    <row r="2408" spans="1:12" ht="14.25">
      <c r="A2408" s="33">
        <v>38352</v>
      </c>
      <c r="B2408" s="37">
        <v>1266.4960000000001</v>
      </c>
      <c r="C2408" s="31">
        <v>18.692044224600501</v>
      </c>
      <c r="D2408" s="31">
        <v>2.0033170970524798</v>
      </c>
      <c r="E2408" s="31">
        <f t="shared" si="10"/>
        <v>0</v>
      </c>
      <c r="F2408" s="31">
        <v>12.253273042618099</v>
      </c>
      <c r="G2408" s="31">
        <v>1.2523899619498999</v>
      </c>
      <c r="H2408" s="31">
        <v>0.25248597897486402</v>
      </c>
      <c r="I2408" s="31">
        <v>2.6791939727064502</v>
      </c>
      <c r="J2408" s="31">
        <v>9.4239529331207699</v>
      </c>
      <c r="K2408" s="31">
        <v>28811.353932572998</v>
      </c>
      <c r="L2408" s="31">
        <v>6986.3725442614596</v>
      </c>
    </row>
    <row r="2409" spans="1:12" ht="14.25">
      <c r="A2409" s="33">
        <v>38356</v>
      </c>
      <c r="B2409" s="37">
        <v>1242.7739999999999</v>
      </c>
      <c r="C2409" s="31">
        <v>18.323212536760298</v>
      </c>
      <c r="D2409" s="31">
        <v>1.9648376157680001</v>
      </c>
      <c r="E2409" s="31">
        <f t="shared" si="10"/>
        <v>0</v>
      </c>
      <c r="F2409" s="31">
        <v>12.037396916975499</v>
      </c>
      <c r="G2409" s="31">
        <v>1.22868130677578</v>
      </c>
      <c r="H2409" s="31">
        <v>0.25248597897486402</v>
      </c>
      <c r="I2409" s="31">
        <v>2.6791939727064502</v>
      </c>
      <c r="J2409" s="31">
        <v>9.4239529331207699</v>
      </c>
      <c r="K2409" s="31">
        <v>28259.362574575</v>
      </c>
      <c r="L2409" s="31">
        <v>6880.7757276448092</v>
      </c>
    </row>
    <row r="2410" spans="1:12" ht="14.25">
      <c r="A2410" s="33">
        <v>38357</v>
      </c>
      <c r="B2410" s="37">
        <v>1251.9369999999999</v>
      </c>
      <c r="C2410" s="31">
        <v>18.436098859116601</v>
      </c>
      <c r="D2410" s="31">
        <v>1.97841310946352</v>
      </c>
      <c r="E2410" s="31">
        <f t="shared" si="10"/>
        <v>5.8616647127784287E-4</v>
      </c>
      <c r="F2410" s="31">
        <v>12.149562519841</v>
      </c>
      <c r="G2410" s="31">
        <v>1.2371807058784201</v>
      </c>
      <c r="H2410" s="31">
        <v>0.25247317559204402</v>
      </c>
      <c r="I2410" s="31">
        <v>2.6790581127025699</v>
      </c>
      <c r="J2410" s="31">
        <v>9.4239529331207699</v>
      </c>
      <c r="K2410" s="31">
        <v>28455.933294470899</v>
      </c>
      <c r="L2410" s="31">
        <v>6967.4464837474097</v>
      </c>
    </row>
    <row r="2411" spans="1:12" ht="14.25">
      <c r="A2411" s="33">
        <v>38358</v>
      </c>
      <c r="B2411" s="37">
        <v>1239.43</v>
      </c>
      <c r="C2411" s="31">
        <v>18.256946815614</v>
      </c>
      <c r="D2411" s="31">
        <v>1.9595786440810401</v>
      </c>
      <c r="E2411" s="31">
        <f t="shared" ref="E2411:E2474" si="11">COUNTIF(C706:C2411,"&lt;"&amp;C2411)/COUNTA(C706:C2411)</f>
        <v>0</v>
      </c>
      <c r="F2411" s="31">
        <v>12.059090863440501</v>
      </c>
      <c r="G2411" s="31">
        <v>1.2253415847615801</v>
      </c>
      <c r="H2411" s="31">
        <v>0.25242576696421798</v>
      </c>
      <c r="I2411" s="31">
        <v>2.6785550475009301</v>
      </c>
      <c r="J2411" s="31">
        <v>9.4239529331207699</v>
      </c>
      <c r="K2411" s="31">
        <v>28186.608940736402</v>
      </c>
      <c r="L2411" s="31">
        <v>6918.7933947888305</v>
      </c>
    </row>
    <row r="2412" spans="1:12" ht="14.25">
      <c r="A2412" s="33">
        <v>38359</v>
      </c>
      <c r="B2412" s="37">
        <v>1244.7460000000001</v>
      </c>
      <c r="C2412" s="31">
        <v>18.3321063172043</v>
      </c>
      <c r="D2412" s="31">
        <v>1.9680246848091001</v>
      </c>
      <c r="E2412" s="31">
        <f t="shared" si="11"/>
        <v>1.1723329425556857E-3</v>
      </c>
      <c r="F2412" s="31">
        <v>12.067359286979499</v>
      </c>
      <c r="G2412" s="31">
        <v>1.23071119503061</v>
      </c>
      <c r="H2412" s="31">
        <v>0.25242576696421798</v>
      </c>
      <c r="I2412" s="31">
        <v>2.6785550475009301</v>
      </c>
      <c r="J2412" s="31">
        <v>9.4239529331207699</v>
      </c>
      <c r="K2412" s="31">
        <v>28308.427903362099</v>
      </c>
      <c r="L2412" s="31">
        <v>6938.4452411762695</v>
      </c>
    </row>
    <row r="2413" spans="1:12" ht="14.25">
      <c r="A2413" s="33">
        <v>38362</v>
      </c>
      <c r="B2413" s="37">
        <v>1252.4010000000001</v>
      </c>
      <c r="C2413" s="31">
        <v>18.427090380136701</v>
      </c>
      <c r="D2413" s="31">
        <v>1.9784683346351799</v>
      </c>
      <c r="E2413" s="31">
        <f t="shared" si="11"/>
        <v>1.7584994138335288E-3</v>
      </c>
      <c r="F2413" s="31">
        <v>12.1756383128085</v>
      </c>
      <c r="G2413" s="31">
        <v>1.2373992571046899</v>
      </c>
      <c r="H2413" s="31">
        <v>0.25242576696421798</v>
      </c>
      <c r="I2413" s="31">
        <v>2.6785550475009301</v>
      </c>
      <c r="J2413" s="31">
        <v>9.4239529331207699</v>
      </c>
      <c r="K2413" s="31">
        <v>28458.993630454799</v>
      </c>
      <c r="L2413" s="31">
        <v>6999.2764014843196</v>
      </c>
    </row>
    <row r="2414" spans="1:12" ht="14.25">
      <c r="A2414" s="33">
        <v>38363</v>
      </c>
      <c r="B2414" s="37">
        <v>1257.462</v>
      </c>
      <c r="C2414" s="31">
        <v>18.4946061625479</v>
      </c>
      <c r="D2414" s="31">
        <v>1.98585337372291</v>
      </c>
      <c r="E2414" s="31">
        <f t="shared" si="11"/>
        <v>2.9308323563892145E-3</v>
      </c>
      <c r="F2414" s="31">
        <v>12.2285262317994</v>
      </c>
      <c r="G2414" s="31">
        <v>1.2420456001862801</v>
      </c>
      <c r="H2414" s="31">
        <v>0.25242576696421798</v>
      </c>
      <c r="I2414" s="31">
        <v>2.6785550475009301</v>
      </c>
      <c r="J2414" s="31">
        <v>9.4239529331207699</v>
      </c>
      <c r="K2414" s="31">
        <v>28565.975531515898</v>
      </c>
      <c r="L2414" s="31">
        <v>7022.9290466587809</v>
      </c>
    </row>
    <row r="2415" spans="1:12" ht="14.25">
      <c r="A2415" s="33">
        <v>38364</v>
      </c>
      <c r="B2415" s="37">
        <v>1256.923</v>
      </c>
      <c r="C2415" s="31">
        <v>18.486570309124399</v>
      </c>
      <c r="D2415" s="31">
        <v>1.9852634376117499</v>
      </c>
      <c r="E2415" s="31">
        <f t="shared" si="11"/>
        <v>2.9308323563892145E-3</v>
      </c>
      <c r="F2415" s="31">
        <v>12.241359571611101</v>
      </c>
      <c r="G2415" s="31">
        <v>1.2417201026000899</v>
      </c>
      <c r="H2415" s="31">
        <v>0.25244098692561801</v>
      </c>
      <c r="I2415" s="31">
        <v>2.6785550475009301</v>
      </c>
      <c r="J2415" s="31">
        <v>9.4245211484879903</v>
      </c>
      <c r="K2415" s="31">
        <v>28558.094486540496</v>
      </c>
      <c r="L2415" s="31">
        <v>7018.0053449342204</v>
      </c>
    </row>
    <row r="2416" spans="1:12" ht="14.25">
      <c r="A2416" s="33">
        <v>38365</v>
      </c>
      <c r="B2416" s="37">
        <v>1256.3140000000001</v>
      </c>
      <c r="C2416" s="31">
        <v>18.4713010139631</v>
      </c>
      <c r="D2416" s="31">
        <v>1.98426600727563</v>
      </c>
      <c r="E2416" s="31">
        <f t="shared" si="11"/>
        <v>2.9308323563892145E-3</v>
      </c>
      <c r="F2416" s="31">
        <v>12.241344696334099</v>
      </c>
      <c r="G2416" s="31">
        <v>1.2411470085952101</v>
      </c>
      <c r="H2416" s="31">
        <v>0.25244098692561801</v>
      </c>
      <c r="I2416" s="31">
        <v>2.6785550475009301</v>
      </c>
      <c r="J2416" s="31">
        <v>9.4245211484879903</v>
      </c>
      <c r="K2416" s="31">
        <v>28543.271082287501</v>
      </c>
      <c r="L2416" s="31">
        <v>7026.7447447488603</v>
      </c>
    </row>
    <row r="2417" spans="1:12" ht="14.25">
      <c r="A2417" s="33">
        <v>38366</v>
      </c>
      <c r="B2417" s="37">
        <v>1245.6199999999999</v>
      </c>
      <c r="C2417" s="31">
        <v>18.3181736478757</v>
      </c>
      <c r="D2417" s="31">
        <v>1.9673494552027</v>
      </c>
      <c r="E2417" s="31">
        <f t="shared" si="11"/>
        <v>5.8616647127784287E-4</v>
      </c>
      <c r="F2417" s="31">
        <v>12.121163894633</v>
      </c>
      <c r="G2417" s="31">
        <v>1.23098622625857</v>
      </c>
      <c r="H2417" s="31">
        <v>0.25244098692561801</v>
      </c>
      <c r="I2417" s="31">
        <v>2.6785550475009301</v>
      </c>
      <c r="J2417" s="31">
        <v>9.4245211484879903</v>
      </c>
      <c r="K2417" s="31">
        <v>28300.293435088501</v>
      </c>
      <c r="L2417" s="31">
        <v>6961.7063579281103</v>
      </c>
    </row>
    <row r="2418" spans="1:12" ht="14.25">
      <c r="A2418" s="33">
        <v>38369</v>
      </c>
      <c r="B2418" s="37">
        <v>1216.652</v>
      </c>
      <c r="C2418" s="31">
        <v>17.886321729807602</v>
      </c>
      <c r="D2418" s="31">
        <v>1.92160945281872</v>
      </c>
      <c r="E2418" s="31">
        <f t="shared" si="11"/>
        <v>0</v>
      </c>
      <c r="F2418" s="31">
        <v>11.8665785233958</v>
      </c>
      <c r="G2418" s="31">
        <v>1.2023555001442101</v>
      </c>
      <c r="H2418" s="31">
        <v>0.252457277155824</v>
      </c>
      <c r="I2418" s="31">
        <v>2.6785550475009301</v>
      </c>
      <c r="J2418" s="31">
        <v>9.4251293208016804</v>
      </c>
      <c r="K2418" s="31">
        <v>27643.010438497698</v>
      </c>
      <c r="L2418" s="31">
        <v>6812.67309453902</v>
      </c>
    </row>
    <row r="2419" spans="1:12" ht="14.25">
      <c r="A2419" s="33">
        <v>38370</v>
      </c>
      <c r="B2419" s="37">
        <v>1225.454</v>
      </c>
      <c r="C2419" s="31">
        <v>17.994519954180799</v>
      </c>
      <c r="D2419" s="31">
        <v>1.9347046018807199</v>
      </c>
      <c r="E2419" s="31">
        <f t="shared" si="11"/>
        <v>5.8616647127784287E-4</v>
      </c>
      <c r="F2419" s="31">
        <v>11.9523601381501</v>
      </c>
      <c r="G2419" s="31">
        <v>1.2104596269215799</v>
      </c>
      <c r="H2419" s="31">
        <v>0.25249433954883299</v>
      </c>
      <c r="I2419" s="31">
        <v>2.6785550475009301</v>
      </c>
      <c r="J2419" s="31">
        <v>9.4265129919360202</v>
      </c>
      <c r="K2419" s="31">
        <v>27832.479910042402</v>
      </c>
      <c r="L2419" s="31">
        <v>6877.7788695376503</v>
      </c>
    </row>
    <row r="2420" spans="1:12" ht="14.25">
      <c r="A2420" s="33">
        <v>38371</v>
      </c>
      <c r="B2420" s="37">
        <v>1218.1079999999999</v>
      </c>
      <c r="C2420" s="31">
        <v>17.880418283030298</v>
      </c>
      <c r="D2420" s="31">
        <v>1.9230337034464999</v>
      </c>
      <c r="E2420" s="31">
        <f t="shared" si="11"/>
        <v>0</v>
      </c>
      <c r="F2420" s="31">
        <v>11.8438886084625</v>
      </c>
      <c r="G2420" s="31">
        <v>1.2032552225731299</v>
      </c>
      <c r="H2420" s="31">
        <v>0.252507173605102</v>
      </c>
      <c r="I2420" s="31">
        <v>2.6785550475009301</v>
      </c>
      <c r="J2420" s="31">
        <v>9.4269921329669391</v>
      </c>
      <c r="K2420" s="31">
        <v>27666.1658926536</v>
      </c>
      <c r="L2420" s="31">
        <v>6834.10265963444</v>
      </c>
    </row>
    <row r="2421" spans="1:12" ht="14.25">
      <c r="A2421" s="33">
        <v>38372</v>
      </c>
      <c r="B2421" s="37">
        <v>1204.394</v>
      </c>
      <c r="C2421" s="31">
        <v>17.6738519739156</v>
      </c>
      <c r="D2421" s="31">
        <v>1.90117146025595</v>
      </c>
      <c r="E2421" s="31">
        <f t="shared" si="11"/>
        <v>0</v>
      </c>
      <c r="F2421" s="31">
        <v>11.6929998481925</v>
      </c>
      <c r="G2421" s="31">
        <v>1.1893405220963</v>
      </c>
      <c r="H2421" s="31">
        <v>0.25275631079519401</v>
      </c>
      <c r="I2421" s="31">
        <v>2.6785550475009301</v>
      </c>
      <c r="J2421" s="31">
        <v>9.4362933116126797</v>
      </c>
      <c r="K2421" s="31">
        <v>27350.782093154703</v>
      </c>
      <c r="L2421" s="31">
        <v>6752.0928610152005</v>
      </c>
    </row>
    <row r="2422" spans="1:12" ht="14.25">
      <c r="A2422" s="33">
        <v>38373</v>
      </c>
      <c r="B2422" s="37">
        <v>1234.4760000000001</v>
      </c>
      <c r="C2422" s="31">
        <v>18.120455599174701</v>
      </c>
      <c r="D2422" s="31">
        <v>1.94788214263736</v>
      </c>
      <c r="E2422" s="31">
        <f t="shared" si="11"/>
        <v>2.3446658851113715E-3</v>
      </c>
      <c r="F2422" s="31">
        <v>11.962376224825601</v>
      </c>
      <c r="G2422" s="31">
        <v>1.21856705167202</v>
      </c>
      <c r="H2422" s="31">
        <v>0.25272546439400401</v>
      </c>
      <c r="I2422" s="31">
        <v>2.6782281564201602</v>
      </c>
      <c r="J2422" s="31">
        <v>9.4362933116126797</v>
      </c>
      <c r="K2422" s="31">
        <v>28020.389482483399</v>
      </c>
      <c r="L2422" s="31">
        <v>6910.6780112514998</v>
      </c>
    </row>
    <row r="2423" spans="1:12" ht="14.25">
      <c r="A2423" s="33">
        <v>38376</v>
      </c>
      <c r="B2423" s="37">
        <v>1255.777</v>
      </c>
      <c r="C2423" s="31">
        <v>18.436954637315701</v>
      </c>
      <c r="D2423" s="31">
        <v>1.98250041570153</v>
      </c>
      <c r="E2423" s="31">
        <f t="shared" si="11"/>
        <v>6.4478311840562722E-3</v>
      </c>
      <c r="F2423" s="31">
        <v>12.1383462159766</v>
      </c>
      <c r="G2423" s="31">
        <v>1.23998081957821</v>
      </c>
      <c r="H2423" s="31">
        <v>0.25274693741430299</v>
      </c>
      <c r="I2423" s="31">
        <v>2.6782281564201602</v>
      </c>
      <c r="J2423" s="31">
        <v>9.4370950737869901</v>
      </c>
      <c r="K2423" s="31">
        <v>28518.642011537202</v>
      </c>
      <c r="L2423" s="31">
        <v>7027.0424982094901</v>
      </c>
    </row>
    <row r="2424" spans="1:12" ht="14.25">
      <c r="A2424" s="33">
        <v>38377</v>
      </c>
      <c r="B2424" s="37">
        <v>1254.2339999999999</v>
      </c>
      <c r="C2424" s="31">
        <v>18.4234373734234</v>
      </c>
      <c r="D2424" s="31">
        <v>1.98049876104412</v>
      </c>
      <c r="E2424" s="31">
        <f t="shared" si="11"/>
        <v>5.275498241500586E-3</v>
      </c>
      <c r="F2424" s="31">
        <v>12.1090122146565</v>
      </c>
      <c r="G2424" s="31">
        <v>1.23871411964864</v>
      </c>
      <c r="H2424" s="31">
        <v>0.25274486076646702</v>
      </c>
      <c r="I2424" s="31">
        <v>2.6782281564201602</v>
      </c>
      <c r="J2424" s="31">
        <v>9.4370175356642108</v>
      </c>
      <c r="K2424" s="31">
        <v>28490.219133612001</v>
      </c>
      <c r="L2424" s="31">
        <v>6995.0292440328503</v>
      </c>
    </row>
    <row r="2425" spans="1:12" ht="14.25">
      <c r="A2425" s="33">
        <v>38378</v>
      </c>
      <c r="B2425" s="37">
        <v>1241.9580000000001</v>
      </c>
      <c r="C2425" s="31">
        <v>18.238548453165599</v>
      </c>
      <c r="D2425" s="31">
        <v>1.9604761083635101</v>
      </c>
      <c r="E2425" s="31">
        <f t="shared" si="11"/>
        <v>2.9308323563892145E-3</v>
      </c>
      <c r="F2425" s="31">
        <v>11.997045263198</v>
      </c>
      <c r="G2425" s="31">
        <v>1.22636515946837</v>
      </c>
      <c r="H2425" s="31">
        <v>0.25275879557595099</v>
      </c>
      <c r="I2425" s="31">
        <v>2.6782281564201602</v>
      </c>
      <c r="J2425" s="31">
        <v>9.4375378352305699</v>
      </c>
      <c r="K2425" s="31">
        <v>28201.851701862899</v>
      </c>
      <c r="L2425" s="31">
        <v>6929.4144838227903</v>
      </c>
    </row>
    <row r="2426" spans="1:12" ht="14.25">
      <c r="A2426" s="33">
        <v>38379</v>
      </c>
      <c r="B2426" s="37">
        <v>1225.8910000000001</v>
      </c>
      <c r="C2426" s="31">
        <v>18.021550071374801</v>
      </c>
      <c r="D2426" s="31">
        <v>1.93636113494484</v>
      </c>
      <c r="E2426" s="31">
        <f t="shared" si="11"/>
        <v>2.3446658851113715E-3</v>
      </c>
      <c r="F2426" s="31">
        <v>11.834086314835901</v>
      </c>
      <c r="G2426" s="31">
        <v>1.2107929589891699</v>
      </c>
      <c r="H2426" s="31">
        <v>0.25275198143002903</v>
      </c>
      <c r="I2426" s="31">
        <v>2.6780018939459498</v>
      </c>
      <c r="J2426" s="31">
        <v>9.438080757202421</v>
      </c>
      <c r="K2426" s="31">
        <v>27853.447881486201</v>
      </c>
      <c r="L2426" s="31">
        <v>6827.7816826536</v>
      </c>
    </row>
    <row r="2427" spans="1:12" ht="14.25">
      <c r="A2427" s="33">
        <v>38380</v>
      </c>
      <c r="B2427" s="37">
        <v>1213.673</v>
      </c>
      <c r="C2427" s="31">
        <v>17.859321855237901</v>
      </c>
      <c r="D2427" s="31">
        <v>1.91707642843245</v>
      </c>
      <c r="E2427" s="31">
        <f t="shared" si="11"/>
        <v>5.8616647127784287E-4</v>
      </c>
      <c r="F2427" s="31">
        <v>11.758100515590099</v>
      </c>
      <c r="G2427" s="31">
        <v>1.1986525666499901</v>
      </c>
      <c r="H2427" s="31">
        <v>0.25281782829771998</v>
      </c>
      <c r="I2427" s="31">
        <v>2.6780018939459498</v>
      </c>
      <c r="J2427" s="31">
        <v>9.440539563069569</v>
      </c>
      <c r="K2427" s="31">
        <v>27574.798467865799</v>
      </c>
      <c r="L2427" s="31">
        <v>6758.6020456148999</v>
      </c>
    </row>
    <row r="2428" spans="1:12" ht="14.25">
      <c r="A2428" s="33">
        <v>38383</v>
      </c>
      <c r="B2428" s="37">
        <v>1191.8230000000001</v>
      </c>
      <c r="C2428" s="31">
        <v>17.540758148277</v>
      </c>
      <c r="D2428" s="31">
        <v>1.8825456298724801</v>
      </c>
      <c r="E2428" s="31">
        <f t="shared" si="11"/>
        <v>0</v>
      </c>
      <c r="F2428" s="31">
        <v>11.5594510888461</v>
      </c>
      <c r="G2428" s="31">
        <v>1.17653341092339</v>
      </c>
      <c r="H2428" s="31">
        <v>0.253550341087182</v>
      </c>
      <c r="I2428" s="31">
        <v>2.6780018939459498</v>
      </c>
      <c r="J2428" s="31">
        <v>9.4678925231671087</v>
      </c>
      <c r="K2428" s="31">
        <v>27076.885788695297</v>
      </c>
      <c r="L2428" s="31">
        <v>6618.1900779016105</v>
      </c>
    </row>
    <row r="2429" spans="1:12" ht="14.25">
      <c r="A2429" s="33">
        <v>38384</v>
      </c>
      <c r="B2429" s="37">
        <v>1188.931</v>
      </c>
      <c r="C2429" s="31">
        <v>17.5008928026927</v>
      </c>
      <c r="D2429" s="31">
        <v>1.8771491756219101</v>
      </c>
      <c r="E2429" s="31">
        <f t="shared" si="11"/>
        <v>0</v>
      </c>
      <c r="F2429" s="31">
        <v>11.517448408938399</v>
      </c>
      <c r="G2429" s="31">
        <v>1.17279846486838</v>
      </c>
      <c r="H2429" s="31">
        <v>0.253601530639463</v>
      </c>
      <c r="I2429" s="31">
        <v>2.6780018939459498</v>
      </c>
      <c r="J2429" s="31">
        <v>9.4698040062170801</v>
      </c>
      <c r="K2429" s="31">
        <v>26997.7572647585</v>
      </c>
      <c r="L2429" s="31">
        <v>6586.4007942456301</v>
      </c>
    </row>
    <row r="2430" spans="1:12" ht="14.25">
      <c r="A2430" s="33">
        <v>38385</v>
      </c>
      <c r="B2430" s="37">
        <v>1252.5</v>
      </c>
      <c r="C2430" s="31">
        <v>18.439008384995699</v>
      </c>
      <c r="D2430" s="31">
        <v>1.9782638247073301</v>
      </c>
      <c r="E2430" s="31">
        <f t="shared" si="11"/>
        <v>1.0550996483001172E-2</v>
      </c>
      <c r="F2430" s="31">
        <v>12.1381576031553</v>
      </c>
      <c r="G2430" s="31">
        <v>1.23580006125001</v>
      </c>
      <c r="H2430" s="31">
        <v>0.25354344860946898</v>
      </c>
      <c r="I2430" s="31">
        <v>2.6780018939459498</v>
      </c>
      <c r="J2430" s="31">
        <v>9.4676351492746793</v>
      </c>
      <c r="K2430" s="31">
        <v>28450.317364397797</v>
      </c>
      <c r="L2430" s="31">
        <v>6938.4705491988307</v>
      </c>
    </row>
    <row r="2431" spans="1:12" ht="14.25">
      <c r="A2431" s="33">
        <v>38386</v>
      </c>
      <c r="B2431" s="37">
        <v>1242.307</v>
      </c>
      <c r="C2431" s="31">
        <v>18.293900927181401</v>
      </c>
      <c r="D2431" s="31">
        <v>1.9616631544350001</v>
      </c>
      <c r="E2431" s="31">
        <f t="shared" si="11"/>
        <v>6.4478311840562722E-3</v>
      </c>
      <c r="F2431" s="31">
        <v>11.958192278430801</v>
      </c>
      <c r="G2431" s="31">
        <v>1.2295757805988301</v>
      </c>
      <c r="H2431" s="31">
        <v>0.25263818827835299</v>
      </c>
      <c r="I2431" s="31">
        <v>2.66628855103755</v>
      </c>
      <c r="J2431" s="31">
        <v>9.4752755916100195</v>
      </c>
      <c r="K2431" s="31">
        <v>28402.795176991698</v>
      </c>
      <c r="L2431" s="31">
        <v>6844.5250453677909</v>
      </c>
    </row>
    <row r="2432" spans="1:12" ht="14.25">
      <c r="A2432" s="33">
        <v>38387</v>
      </c>
      <c r="B2432" s="37">
        <v>1269.0039999999999</v>
      </c>
      <c r="C2432" s="31">
        <v>18.684561387202098</v>
      </c>
      <c r="D2432" s="31">
        <v>2.0040775140557998</v>
      </c>
      <c r="E2432" s="31">
        <f t="shared" si="11"/>
        <v>1.3481828839390387E-2</v>
      </c>
      <c r="F2432" s="31">
        <v>12.296863194357201</v>
      </c>
      <c r="G2432" s="31">
        <v>1.2531351045390999</v>
      </c>
      <c r="H2432" s="31">
        <v>0.25447634628124199</v>
      </c>
      <c r="I2432" s="31">
        <v>2.6656947206256101</v>
      </c>
      <c r="J2432" s="31">
        <v>9.5463424341973795</v>
      </c>
      <c r="K2432" s="31">
        <v>29014.912816526001</v>
      </c>
      <c r="L2432" s="31">
        <v>7001.2293910641602</v>
      </c>
    </row>
    <row r="2433" spans="1:12" ht="14.25">
      <c r="A2433" s="33">
        <v>38399</v>
      </c>
      <c r="B2433" s="37">
        <v>1278.8800000000001</v>
      </c>
      <c r="C2433" s="31">
        <v>18.817348678801999</v>
      </c>
      <c r="D2433" s="31">
        <v>2.02036692765116</v>
      </c>
      <c r="E2433" s="31">
        <f t="shared" si="11"/>
        <v>1.6998827667057445E-2</v>
      </c>
      <c r="F2433" s="31">
        <v>12.401944358228601</v>
      </c>
      <c r="G2433" s="31">
        <v>1.26335548871588</v>
      </c>
      <c r="H2433" s="31">
        <v>0.25464540618958198</v>
      </c>
      <c r="I2433" s="31">
        <v>2.6656947206256101</v>
      </c>
      <c r="J2433" s="31">
        <v>9.5526844923120002</v>
      </c>
      <c r="K2433" s="31">
        <v>29252.505641541298</v>
      </c>
      <c r="L2433" s="31">
        <v>7050.1872289954008</v>
      </c>
    </row>
    <row r="2434" spans="1:12" ht="14.25">
      <c r="A2434" s="33">
        <v>38400</v>
      </c>
      <c r="B2434" s="37">
        <v>1276.134</v>
      </c>
      <c r="C2434" s="31">
        <v>18.776692978168299</v>
      </c>
      <c r="D2434" s="31">
        <v>2.01591948984187</v>
      </c>
      <c r="E2434" s="31">
        <f t="shared" si="11"/>
        <v>1.4654161781946073E-2</v>
      </c>
      <c r="F2434" s="31">
        <v>12.371568369753501</v>
      </c>
      <c r="G2434" s="31">
        <v>1.2608459143520701</v>
      </c>
      <c r="H2434" s="31">
        <v>0.254678201263974</v>
      </c>
      <c r="I2434" s="31">
        <v>2.6656947206256101</v>
      </c>
      <c r="J2434" s="31">
        <v>9.5539147560079094</v>
      </c>
      <c r="K2434" s="31">
        <v>29189.358221852402</v>
      </c>
      <c r="L2434" s="31">
        <v>7055.4002498768796</v>
      </c>
    </row>
    <row r="2435" spans="1:12" ht="14.25">
      <c r="A2435" s="33">
        <v>38401</v>
      </c>
      <c r="B2435" s="37">
        <v>1258.9690000000001</v>
      </c>
      <c r="C2435" s="31">
        <v>18.522625709464201</v>
      </c>
      <c r="D2435" s="31">
        <v>1.98881972505406</v>
      </c>
      <c r="E2435" s="31">
        <f t="shared" si="11"/>
        <v>1.3481828839390387E-2</v>
      </c>
      <c r="F2435" s="31">
        <v>12.194551071698401</v>
      </c>
      <c r="G2435" s="31">
        <v>1.24413345050817</v>
      </c>
      <c r="H2435" s="31">
        <v>0.254678201263974</v>
      </c>
      <c r="I2435" s="31">
        <v>2.6656947206256101</v>
      </c>
      <c r="J2435" s="31">
        <v>9.5539147560079094</v>
      </c>
      <c r="K2435" s="31">
        <v>28798.370332623701</v>
      </c>
      <c r="L2435" s="31">
        <v>6959.4016439307898</v>
      </c>
    </row>
    <row r="2436" spans="1:12" ht="14.25">
      <c r="A2436" s="33">
        <v>38404</v>
      </c>
      <c r="B2436" s="37">
        <v>1284.48</v>
      </c>
      <c r="C2436" s="31">
        <v>18.880364796393799</v>
      </c>
      <c r="D2436" s="31">
        <v>2.02881694362349</v>
      </c>
      <c r="E2436" s="31">
        <f t="shared" si="11"/>
        <v>1.992966002344666E-2</v>
      </c>
      <c r="F2436" s="31">
        <v>12.3750473553195</v>
      </c>
      <c r="G2436" s="31">
        <v>1.2692764359586599</v>
      </c>
      <c r="H2436" s="31">
        <v>0.254940927546984</v>
      </c>
      <c r="I2436" s="31">
        <v>2.6656947206256101</v>
      </c>
      <c r="J2436" s="31">
        <v>9.5637705838706086</v>
      </c>
      <c r="K2436" s="31">
        <v>29377.2145997796</v>
      </c>
      <c r="L2436" s="31">
        <v>7090.1462902988906</v>
      </c>
    </row>
    <row r="2437" spans="1:12" ht="14.25">
      <c r="A2437" s="33">
        <v>38405</v>
      </c>
      <c r="B2437" s="37">
        <v>1309.277</v>
      </c>
      <c r="C2437" s="31">
        <v>19.249558453174501</v>
      </c>
      <c r="D2437" s="31">
        <v>2.0684314662527399</v>
      </c>
      <c r="E2437" s="31">
        <f t="shared" si="11"/>
        <v>2.3446658851113716E-2</v>
      </c>
      <c r="F2437" s="31">
        <v>12.638009672291</v>
      </c>
      <c r="G2437" s="31">
        <v>1.2936753978130799</v>
      </c>
      <c r="H2437" s="31">
        <v>0.25496085093843701</v>
      </c>
      <c r="I2437" s="31">
        <v>2.6656947206256101</v>
      </c>
      <c r="J2437" s="31">
        <v>9.5645179834621388</v>
      </c>
      <c r="K2437" s="31">
        <v>29950.7123558204</v>
      </c>
      <c r="L2437" s="31">
        <v>7249.0201829142006</v>
      </c>
    </row>
    <row r="2438" spans="1:12" ht="14.25">
      <c r="A2438" s="33">
        <v>38406</v>
      </c>
      <c r="B2438" s="37">
        <v>1309.4749999999999</v>
      </c>
      <c r="C2438" s="31">
        <v>19.241809019316001</v>
      </c>
      <c r="D2438" s="31">
        <v>2.0682877995112601</v>
      </c>
      <c r="E2438" s="31">
        <f t="shared" si="11"/>
        <v>2.3446658851113716E-2</v>
      </c>
      <c r="F2438" s="31">
        <v>12.609201918586001</v>
      </c>
      <c r="G2438" s="31">
        <v>1.29365682598649</v>
      </c>
      <c r="H2438" s="31">
        <v>0.25509171673703201</v>
      </c>
      <c r="I2438" s="31">
        <v>2.6656947206256101</v>
      </c>
      <c r="J2438" s="31">
        <v>9.5694272402342104</v>
      </c>
      <c r="K2438" s="31">
        <v>29950.055354455297</v>
      </c>
      <c r="L2438" s="31">
        <v>7263.6876705048999</v>
      </c>
    </row>
    <row r="2439" spans="1:12" ht="14.25">
      <c r="A2439" s="33">
        <v>38407</v>
      </c>
      <c r="B2439" s="37">
        <v>1309.9490000000001</v>
      </c>
      <c r="C2439" s="31">
        <v>19.220315398577199</v>
      </c>
      <c r="D2439" s="31">
        <v>2.0683925373524099</v>
      </c>
      <c r="E2439" s="31">
        <f t="shared" si="11"/>
        <v>2.2860492379835874E-2</v>
      </c>
      <c r="F2439" s="31">
        <v>12.607256625120399</v>
      </c>
      <c r="G2439" s="31">
        <v>1.29480215451465</v>
      </c>
      <c r="H2439" s="31">
        <v>0.25534582866338801</v>
      </c>
      <c r="I2439" s="31">
        <v>2.6656947206256101</v>
      </c>
      <c r="J2439" s="31">
        <v>9.5789599119385098</v>
      </c>
      <c r="K2439" s="31">
        <v>29951.9739611398</v>
      </c>
      <c r="L2439" s="31">
        <v>7287.7068031390199</v>
      </c>
    </row>
    <row r="2440" spans="1:12" ht="14.25">
      <c r="A2440" s="33">
        <v>38408</v>
      </c>
      <c r="B2440" s="37">
        <v>1312.4449999999999</v>
      </c>
      <c r="C2440" s="31">
        <v>19.280619725207</v>
      </c>
      <c r="D2440" s="31">
        <v>2.0733920392572198</v>
      </c>
      <c r="E2440" s="31">
        <f t="shared" si="11"/>
        <v>2.8722157092614303E-2</v>
      </c>
      <c r="F2440" s="31">
        <v>12.6266281821995</v>
      </c>
      <c r="G2440" s="31">
        <v>1.2970501333364499</v>
      </c>
      <c r="H2440" s="31">
        <v>0.25503341147436498</v>
      </c>
      <c r="I2440" s="31">
        <v>2.6656947206256101</v>
      </c>
      <c r="J2440" s="31">
        <v>9.5672399956777987</v>
      </c>
      <c r="K2440" s="31">
        <v>30025.2145072034</v>
      </c>
      <c r="L2440" s="31">
        <v>7298.9083194784398</v>
      </c>
    </row>
    <row r="2441" spans="1:12" ht="14.25">
      <c r="A2441" s="33">
        <v>38411</v>
      </c>
      <c r="B2441" s="37">
        <v>1306.0029999999999</v>
      </c>
      <c r="C2441" s="31">
        <v>19.172710261169801</v>
      </c>
      <c r="D2441" s="31">
        <v>2.06409779097475</v>
      </c>
      <c r="E2441" s="31">
        <f t="shared" si="11"/>
        <v>2.2274325908558032E-2</v>
      </c>
      <c r="F2441" s="31">
        <v>10.8078186397316</v>
      </c>
      <c r="G2441" s="31">
        <v>1.2906203737889601</v>
      </c>
      <c r="H2441" s="31">
        <v>0.25483724037979899</v>
      </c>
      <c r="I2441" s="31">
        <v>2.6656947206256101</v>
      </c>
      <c r="J2441" s="31">
        <v>9.5598808973891902</v>
      </c>
      <c r="K2441" s="31">
        <v>29891.099513230201</v>
      </c>
      <c r="L2441" s="31">
        <v>7254.2723591085396</v>
      </c>
    </row>
    <row r="2442" spans="1:12" ht="14.25">
      <c r="A2442" s="33">
        <v>38412</v>
      </c>
      <c r="B2442" s="37">
        <v>1303.412</v>
      </c>
      <c r="C2442" s="31">
        <v>19.106369482044901</v>
      </c>
      <c r="D2442" s="31">
        <v>2.06046629691726</v>
      </c>
      <c r="E2442" s="31">
        <f t="shared" si="11"/>
        <v>2.2274325908558032E-2</v>
      </c>
      <c r="F2442" s="31">
        <v>10.5930908058476</v>
      </c>
      <c r="G2442" s="31">
        <v>1.2857884318414801</v>
      </c>
      <c r="H2442" s="31">
        <v>0.255300925926574</v>
      </c>
      <c r="I2442" s="31">
        <v>2.6656947206256101</v>
      </c>
      <c r="J2442" s="31">
        <v>9.5772754453539903</v>
      </c>
      <c r="K2442" s="31">
        <v>29838.487739989399</v>
      </c>
      <c r="L2442" s="31">
        <v>7239.8199632790502</v>
      </c>
    </row>
    <row r="2443" spans="1:12" ht="14.25">
      <c r="A2443" s="33">
        <v>38413</v>
      </c>
      <c r="B2443" s="37">
        <v>1287.45</v>
      </c>
      <c r="C2443" s="31">
        <v>18.850098216469</v>
      </c>
      <c r="D2443" s="31">
        <v>2.0362846284742799</v>
      </c>
      <c r="E2443" s="31">
        <f t="shared" si="11"/>
        <v>1.8757327080890972E-2</v>
      </c>
      <c r="F2443" s="31">
        <v>10.6776481482283</v>
      </c>
      <c r="G2443" s="31">
        <v>1.27049697280635</v>
      </c>
      <c r="H2443" s="31">
        <v>0.25579171359289099</v>
      </c>
      <c r="I2443" s="31">
        <v>2.6656947206256101</v>
      </c>
      <c r="J2443" s="31">
        <v>9.5956866933682292</v>
      </c>
      <c r="K2443" s="31">
        <v>29488.219467997202</v>
      </c>
      <c r="L2443" s="31">
        <v>7143.3353562979</v>
      </c>
    </row>
    <row r="2444" spans="1:12" ht="14.25">
      <c r="A2444" s="33">
        <v>38414</v>
      </c>
      <c r="B2444" s="37">
        <v>1294.3389999999999</v>
      </c>
      <c r="C2444" s="31">
        <v>18.9504897891612</v>
      </c>
      <c r="D2444" s="31">
        <v>2.0467059218839001</v>
      </c>
      <c r="E2444" s="31">
        <f t="shared" si="11"/>
        <v>2.2274325908558032E-2</v>
      </c>
      <c r="F2444" s="31">
        <v>10.600563762921301</v>
      </c>
      <c r="G2444" s="31">
        <v>1.27648643672745</v>
      </c>
      <c r="H2444" s="31">
        <v>0.25575354844966097</v>
      </c>
      <c r="I2444" s="31">
        <v>2.6656947206256101</v>
      </c>
      <c r="J2444" s="31">
        <v>9.5942549786660596</v>
      </c>
      <c r="K2444" s="31">
        <v>29638.534043672902</v>
      </c>
      <c r="L2444" s="31">
        <v>7188.6747072652006</v>
      </c>
    </row>
    <row r="2445" spans="1:12" ht="14.25">
      <c r="A2445" s="33">
        <v>38415</v>
      </c>
      <c r="B2445" s="37">
        <v>1287.7139999999999</v>
      </c>
      <c r="C2445" s="31">
        <v>18.842009452192901</v>
      </c>
      <c r="D2445" s="31">
        <v>2.03587142217946</v>
      </c>
      <c r="E2445" s="31">
        <f t="shared" si="11"/>
        <v>1.8757327080890972E-2</v>
      </c>
      <c r="F2445" s="31">
        <v>10.554428092916501</v>
      </c>
      <c r="G2445" s="31">
        <v>1.2698121694568401</v>
      </c>
      <c r="H2445" s="31">
        <v>0.25588791796432703</v>
      </c>
      <c r="I2445" s="31">
        <v>2.6656947206256101</v>
      </c>
      <c r="J2445" s="31">
        <v>9.5992956726970302</v>
      </c>
      <c r="K2445" s="31">
        <v>29481.653018869303</v>
      </c>
      <c r="L2445" s="31">
        <v>7148.877643805291</v>
      </c>
    </row>
    <row r="2446" spans="1:12" ht="14.25">
      <c r="A2446" s="33">
        <v>38418</v>
      </c>
      <c r="B2446" s="37">
        <v>1293.739</v>
      </c>
      <c r="C2446" s="31">
        <v>18.933791603961399</v>
      </c>
      <c r="D2446" s="31">
        <v>2.0452894265686798</v>
      </c>
      <c r="E2446" s="31">
        <f t="shared" si="11"/>
        <v>2.2274325908558032E-2</v>
      </c>
      <c r="F2446" s="31">
        <v>10.5885612557393</v>
      </c>
      <c r="G2446" s="31">
        <v>1.2751731001959199</v>
      </c>
      <c r="H2446" s="31">
        <v>0.25630029269943999</v>
      </c>
      <c r="I2446" s="31">
        <v>2.6656947206256101</v>
      </c>
      <c r="J2446" s="31">
        <v>9.6147653636531096</v>
      </c>
      <c r="K2446" s="31">
        <v>29618.6125782448</v>
      </c>
      <c r="L2446" s="31">
        <v>7181.5765604401904</v>
      </c>
    </row>
    <row r="2447" spans="1:12" ht="14.25">
      <c r="A2447" s="33">
        <v>38419</v>
      </c>
      <c r="B2447" s="37">
        <v>1318.271</v>
      </c>
      <c r="C2447" s="31">
        <v>19.319165956949199</v>
      </c>
      <c r="D2447" s="31">
        <v>2.08449476848689</v>
      </c>
      <c r="E2447" s="31">
        <f t="shared" si="11"/>
        <v>3.399765533411489E-2</v>
      </c>
      <c r="F2447" s="31">
        <v>10.792337053897</v>
      </c>
      <c r="G2447" s="31">
        <v>1.2986361808721401</v>
      </c>
      <c r="H2447" s="31">
        <v>0.256854804367323</v>
      </c>
      <c r="I2447" s="31">
        <v>2.6656947206256101</v>
      </c>
      <c r="J2447" s="31">
        <v>9.6355671330227413</v>
      </c>
      <c r="K2447" s="31">
        <v>30185.8409722137</v>
      </c>
      <c r="L2447" s="31">
        <v>7318.4685089497898</v>
      </c>
    </row>
    <row r="2448" spans="1:12" ht="14.25">
      <c r="A2448" s="33">
        <v>38420</v>
      </c>
      <c r="B2448" s="37">
        <v>1316.7909999999999</v>
      </c>
      <c r="C2448" s="31">
        <v>19.2973953209302</v>
      </c>
      <c r="D2448" s="31">
        <v>2.0820076031162298</v>
      </c>
      <c r="E2448" s="31">
        <f t="shared" si="11"/>
        <v>3.399765533411489E-2</v>
      </c>
      <c r="F2448" s="31">
        <v>10.7264448290695</v>
      </c>
      <c r="G2448" s="31">
        <v>1.2964836378239</v>
      </c>
      <c r="H2448" s="31">
        <v>0.25687687315396002</v>
      </c>
      <c r="I2448" s="31">
        <v>2.6656947206256101</v>
      </c>
      <c r="J2448" s="31">
        <v>9.6363950142675687</v>
      </c>
      <c r="K2448" s="31">
        <v>30149.455223386602</v>
      </c>
      <c r="L2448" s="31">
        <v>7312.2304131146302</v>
      </c>
    </row>
    <row r="2449" spans="1:12" ht="14.25">
      <c r="A2449" s="33">
        <v>38421</v>
      </c>
      <c r="B2449" s="37">
        <v>1286.2329999999999</v>
      </c>
      <c r="C2449" s="31">
        <v>18.830881150765599</v>
      </c>
      <c r="D2449" s="31">
        <v>2.0333253176611201</v>
      </c>
      <c r="E2449" s="31">
        <f t="shared" si="11"/>
        <v>1.8757327080890972E-2</v>
      </c>
      <c r="F2449" s="31">
        <v>10.281706455149999</v>
      </c>
      <c r="G2449" s="31">
        <v>1.26530512060631</v>
      </c>
      <c r="H2449" s="31">
        <v>0.257110363526389</v>
      </c>
      <c r="I2449" s="31">
        <v>2.6656947206256101</v>
      </c>
      <c r="J2449" s="31">
        <v>9.6451540957416295</v>
      </c>
      <c r="K2449" s="31">
        <v>29444.767112480298</v>
      </c>
      <c r="L2449" s="31">
        <v>7141.6550615887809</v>
      </c>
    </row>
    <row r="2450" spans="1:12" ht="14.25">
      <c r="A2450" s="33">
        <v>38422</v>
      </c>
      <c r="B2450" s="37">
        <v>1289.941</v>
      </c>
      <c r="C2450" s="31">
        <v>18.861216585541801</v>
      </c>
      <c r="D2450" s="31">
        <v>2.0382328892135799</v>
      </c>
      <c r="E2450" s="31">
        <f t="shared" si="11"/>
        <v>2.1101992966002344E-2</v>
      </c>
      <c r="F2450" s="31">
        <v>10.2216647234539</v>
      </c>
      <c r="G2450" s="31">
        <v>1.26704758717384</v>
      </c>
      <c r="H2450" s="31">
        <v>0.25734252112212402</v>
      </c>
      <c r="I2450" s="31">
        <v>2.6656947206256101</v>
      </c>
      <c r="J2450" s="31">
        <v>9.6538631798666401</v>
      </c>
      <c r="K2450" s="31">
        <v>29516.272740623197</v>
      </c>
      <c r="L2450" s="31">
        <v>7176.0823317133109</v>
      </c>
    </row>
    <row r="2451" spans="1:12" ht="14.25">
      <c r="A2451" s="33">
        <v>38425</v>
      </c>
      <c r="B2451" s="37">
        <v>1293.5</v>
      </c>
      <c r="C2451" s="31">
        <v>18.953412040406899</v>
      </c>
      <c r="D2451" s="31">
        <v>2.0436323479836802</v>
      </c>
      <c r="E2451" s="31">
        <f t="shared" si="11"/>
        <v>2.5205158264947247E-2</v>
      </c>
      <c r="F2451" s="31">
        <v>10.2514404906235</v>
      </c>
      <c r="G2451" s="31">
        <v>1.26981618976475</v>
      </c>
      <c r="H2451" s="31">
        <v>0.25750970321939598</v>
      </c>
      <c r="I2451" s="31">
        <v>2.6656947206256101</v>
      </c>
      <c r="J2451" s="31">
        <v>9.6601347943909097</v>
      </c>
      <c r="K2451" s="31">
        <v>29593.039261018199</v>
      </c>
      <c r="L2451" s="31">
        <v>7180.6409155845604</v>
      </c>
    </row>
    <row r="2452" spans="1:12" ht="14.25">
      <c r="A2452" s="33">
        <v>38426</v>
      </c>
      <c r="B2452" s="37">
        <v>1269.144</v>
      </c>
      <c r="C2452" s="31">
        <v>18.526495651628501</v>
      </c>
      <c r="D2452" s="31">
        <v>2.00441324365107</v>
      </c>
      <c r="E2452" s="31">
        <f t="shared" si="11"/>
        <v>1.4067995310668231E-2</v>
      </c>
      <c r="F2452" s="31">
        <v>10.5599981285716</v>
      </c>
      <c r="G2452" s="31">
        <v>1.2432420068665999</v>
      </c>
      <c r="H2452" s="31">
        <v>0.258372755312618</v>
      </c>
      <c r="I2452" s="31">
        <v>2.6656947206256101</v>
      </c>
      <c r="J2452" s="31">
        <v>9.6925110483761898</v>
      </c>
      <c r="K2452" s="31">
        <v>29026.347630473301</v>
      </c>
      <c r="L2452" s="31">
        <v>7067.6074346251298</v>
      </c>
    </row>
    <row r="2453" spans="1:12" ht="14.25">
      <c r="A2453" s="33">
        <v>38427</v>
      </c>
      <c r="B2453" s="37">
        <v>1255.5889999999999</v>
      </c>
      <c r="C2453" s="31">
        <v>18.326087364389601</v>
      </c>
      <c r="D2453" s="31">
        <v>1.98251066631669</v>
      </c>
      <c r="E2453" s="31">
        <f t="shared" si="11"/>
        <v>8.2063305978898014E-3</v>
      </c>
      <c r="F2453" s="31">
        <v>10.433962696061201</v>
      </c>
      <c r="G2453" s="31">
        <v>1.2276804221122599</v>
      </c>
      <c r="H2453" s="31">
        <v>0.25831089846365501</v>
      </c>
      <c r="I2453" s="31">
        <v>2.6656947206256101</v>
      </c>
      <c r="J2453" s="31">
        <v>9.690190570772959</v>
      </c>
      <c r="K2453" s="31">
        <v>28708.932745769598</v>
      </c>
      <c r="L2453" s="31">
        <v>6996.3323862514599</v>
      </c>
    </row>
    <row r="2454" spans="1:12" ht="14.25">
      <c r="A2454" s="33">
        <v>38428</v>
      </c>
      <c r="B2454" s="37">
        <v>1243.4749999999999</v>
      </c>
      <c r="C2454" s="31">
        <v>18.1495778857525</v>
      </c>
      <c r="D2454" s="31">
        <v>1.96422782533901</v>
      </c>
      <c r="E2454" s="31">
        <f t="shared" si="11"/>
        <v>5.275498241500586E-3</v>
      </c>
      <c r="F2454" s="31">
        <v>10.451073983177199</v>
      </c>
      <c r="G2454" s="31">
        <v>1.2141797454412</v>
      </c>
      <c r="H2454" s="31">
        <v>0.25845301544263799</v>
      </c>
      <c r="I2454" s="31">
        <v>2.6656947206256101</v>
      </c>
      <c r="J2454" s="31">
        <v>9.6955219006466695</v>
      </c>
      <c r="K2454" s="31">
        <v>28444.218089707003</v>
      </c>
      <c r="L2454" s="31">
        <v>6924.6775639215102</v>
      </c>
    </row>
    <row r="2455" spans="1:12" ht="14.25">
      <c r="A2455" s="33">
        <v>38429</v>
      </c>
      <c r="B2455" s="37">
        <v>1227.403</v>
      </c>
      <c r="C2455" s="31">
        <v>17.9398746838215</v>
      </c>
      <c r="D2455" s="31">
        <v>1.9395774019035801</v>
      </c>
      <c r="E2455" s="31">
        <f t="shared" si="11"/>
        <v>3.5169988276670576E-3</v>
      </c>
      <c r="F2455" s="31">
        <v>10.263055401496599</v>
      </c>
      <c r="G2455" s="31">
        <v>1.1982175784311599</v>
      </c>
      <c r="H2455" s="31">
        <v>0.25903059036528903</v>
      </c>
      <c r="I2455" s="31">
        <v>2.6656947206256101</v>
      </c>
      <c r="J2455" s="31">
        <v>9.7171888574134009</v>
      </c>
      <c r="K2455" s="31">
        <v>28087.3646566762</v>
      </c>
      <c r="L2455" s="31">
        <v>6816.5569584600098</v>
      </c>
    </row>
    <row r="2456" spans="1:12" ht="14.25">
      <c r="A2456" s="33">
        <v>38432</v>
      </c>
      <c r="B2456" s="37">
        <v>1231.046</v>
      </c>
      <c r="C2456" s="31">
        <v>18.040067714997399</v>
      </c>
      <c r="D2456" s="31">
        <v>1.9455897548197501</v>
      </c>
      <c r="E2456" s="31">
        <f t="shared" si="11"/>
        <v>5.275498241500586E-3</v>
      </c>
      <c r="F2456" s="31">
        <v>10.0717499007834</v>
      </c>
      <c r="G2456" s="31">
        <v>1.2010475962542899</v>
      </c>
      <c r="H2456" s="31">
        <v>0.25851418857275998</v>
      </c>
      <c r="I2456" s="31">
        <v>2.6656947206256101</v>
      </c>
      <c r="J2456" s="31">
        <v>9.6978167294449005</v>
      </c>
      <c r="K2456" s="31">
        <v>28171.645774758799</v>
      </c>
      <c r="L2456" s="31">
        <v>6827.4218525158603</v>
      </c>
    </row>
    <row r="2457" spans="1:12" ht="14.25">
      <c r="A2457" s="33">
        <v>38433</v>
      </c>
      <c r="B2457" s="37">
        <v>1206.922</v>
      </c>
      <c r="C2457" s="31">
        <v>17.686390651575898</v>
      </c>
      <c r="D2457" s="31">
        <v>1.9070449953119499</v>
      </c>
      <c r="E2457" s="31">
        <f t="shared" si="11"/>
        <v>1.7584994138335288E-3</v>
      </c>
      <c r="F2457" s="31">
        <v>9.8504913275416399</v>
      </c>
      <c r="G2457" s="31">
        <v>1.17675059303523</v>
      </c>
      <c r="H2457" s="31">
        <v>0.25866944550548998</v>
      </c>
      <c r="I2457" s="31">
        <v>2.6652816696716699</v>
      </c>
      <c r="J2457" s="31">
        <v>9.7051448051025595</v>
      </c>
      <c r="K2457" s="31">
        <v>27611.994488791403</v>
      </c>
      <c r="L2457" s="31">
        <v>6670.9270013548903</v>
      </c>
    </row>
    <row r="2458" spans="1:12" ht="14.25">
      <c r="A2458" s="33">
        <v>38434</v>
      </c>
      <c r="B2458" s="37">
        <v>1201.6489999999999</v>
      </c>
      <c r="C2458" s="31">
        <v>17.628579090190598</v>
      </c>
      <c r="D2458" s="31">
        <v>1.89936873092614</v>
      </c>
      <c r="E2458" s="31">
        <f t="shared" si="11"/>
        <v>1.1723329425556857E-3</v>
      </c>
      <c r="F2458" s="31">
        <v>9.9040085481181706</v>
      </c>
      <c r="G2458" s="31">
        <v>1.1704364863299199</v>
      </c>
      <c r="H2458" s="31">
        <v>0.25833277791376902</v>
      </c>
      <c r="I2458" s="31">
        <v>2.6652816696716699</v>
      </c>
      <c r="J2458" s="31">
        <v>9.6925132098924696</v>
      </c>
      <c r="K2458" s="31">
        <v>27500.659255371498</v>
      </c>
      <c r="L2458" s="31">
        <v>6652.6759936829294</v>
      </c>
    </row>
    <row r="2459" spans="1:12" ht="14.25">
      <c r="A2459" s="33">
        <v>38435</v>
      </c>
      <c r="B2459" s="37">
        <v>1208.192</v>
      </c>
      <c r="C2459" s="31">
        <v>17.614447922532499</v>
      </c>
      <c r="D2459" s="31">
        <v>1.9089559497924899</v>
      </c>
      <c r="E2459" s="31">
        <f t="shared" si="11"/>
        <v>1.1723329425556857E-3</v>
      </c>
      <c r="F2459" s="31">
        <v>9.7028168915705795</v>
      </c>
      <c r="G2459" s="31">
        <v>1.17402694400331</v>
      </c>
      <c r="H2459" s="31">
        <v>0.259834154001157</v>
      </c>
      <c r="I2459" s="31">
        <v>2.6644120101151998</v>
      </c>
      <c r="J2459" s="31">
        <v>9.7520260760993605</v>
      </c>
      <c r="K2459" s="31">
        <v>27640.6682520738</v>
      </c>
      <c r="L2459" s="31">
        <v>6702.5377356900499</v>
      </c>
    </row>
    <row r="2460" spans="1:12" ht="14.25">
      <c r="A2460" s="33">
        <v>38436</v>
      </c>
      <c r="B2460" s="37">
        <v>1205.634</v>
      </c>
      <c r="C2460" s="31">
        <v>17.609150548993401</v>
      </c>
      <c r="D2460" s="31">
        <v>1.90466882774404</v>
      </c>
      <c r="E2460" s="31">
        <f t="shared" si="11"/>
        <v>1.1723329425556857E-3</v>
      </c>
      <c r="F2460" s="31">
        <v>9.5728406925854195</v>
      </c>
      <c r="G2460" s="31">
        <v>1.16917294972868</v>
      </c>
      <c r="H2460" s="31">
        <v>0.25948914683393398</v>
      </c>
      <c r="I2460" s="31">
        <v>2.66746406625998</v>
      </c>
      <c r="J2460" s="31">
        <v>9.7279341122581897</v>
      </c>
      <c r="K2460" s="31">
        <v>27575.950941666</v>
      </c>
      <c r="L2460" s="31">
        <v>6681.6378180909705</v>
      </c>
    </row>
    <row r="2461" spans="1:12" ht="14.25">
      <c r="A2461" s="33">
        <v>38439</v>
      </c>
      <c r="B2461" s="37">
        <v>1200.1130000000001</v>
      </c>
      <c r="C2461" s="31">
        <v>17.4838482823966</v>
      </c>
      <c r="D2461" s="31">
        <v>1.89515388101382</v>
      </c>
      <c r="E2461" s="31">
        <f t="shared" si="11"/>
        <v>0</v>
      </c>
      <c r="F2461" s="31">
        <v>9.5384289289357795</v>
      </c>
      <c r="G2461" s="31">
        <v>1.16108209605879</v>
      </c>
      <c r="H2461" s="31">
        <v>0.25955449289287102</v>
      </c>
      <c r="I2461" s="31">
        <v>2.6671917880159102</v>
      </c>
      <c r="J2461" s="31">
        <v>9.7313771757654788</v>
      </c>
      <c r="K2461" s="31">
        <v>27437.747759168302</v>
      </c>
      <c r="L2461" s="31">
        <v>6650.6294830633897</v>
      </c>
    </row>
    <row r="2462" spans="1:12" ht="14.25">
      <c r="A2462" s="33">
        <v>38440</v>
      </c>
      <c r="B2462" s="37">
        <v>1195.018</v>
      </c>
      <c r="C2462" s="31">
        <v>16.8158075752605</v>
      </c>
      <c r="D2462" s="31">
        <v>1.8879158996398699</v>
      </c>
      <c r="E2462" s="31">
        <f t="shared" si="11"/>
        <v>0</v>
      </c>
      <c r="F2462" s="31">
        <v>11.7492150162294</v>
      </c>
      <c r="G2462" s="31">
        <v>1.12315671223077</v>
      </c>
      <c r="H2462" s="31">
        <v>0.26978831749086102</v>
      </c>
      <c r="I2462" s="31">
        <v>2.6671917880159102</v>
      </c>
      <c r="J2462" s="31">
        <v>10.115070041196899</v>
      </c>
      <c r="K2462" s="31">
        <v>27332.734070452701</v>
      </c>
      <c r="L2462" s="31">
        <v>6612.3883007550594</v>
      </c>
    </row>
    <row r="2463" spans="1:12" ht="14.25">
      <c r="A2463" s="33">
        <v>38441</v>
      </c>
      <c r="B2463" s="37">
        <v>1172.5740000000001</v>
      </c>
      <c r="C2463" s="31">
        <v>16.4930493979255</v>
      </c>
      <c r="D2463" s="31">
        <v>1.85410566524395</v>
      </c>
      <c r="E2463" s="31">
        <f t="shared" si="11"/>
        <v>0</v>
      </c>
      <c r="F2463" s="31">
        <v>11.4329125161994</v>
      </c>
      <c r="G2463" s="31">
        <v>1.1006194214437099</v>
      </c>
      <c r="H2463" s="31">
        <v>0.27051273576733997</v>
      </c>
      <c r="I2463" s="31">
        <v>2.6671917880159102</v>
      </c>
      <c r="J2463" s="31">
        <v>10.142230378137599</v>
      </c>
      <c r="K2463" s="31">
        <v>26842.9184213958</v>
      </c>
      <c r="L2463" s="31">
        <v>6464.0258028682993</v>
      </c>
    </row>
    <row r="2464" spans="1:12" ht="14.25">
      <c r="A2464" s="33">
        <v>38442</v>
      </c>
      <c r="B2464" s="37">
        <v>1181.2360000000001</v>
      </c>
      <c r="C2464" s="31">
        <v>16.6312297435339</v>
      </c>
      <c r="D2464" s="31">
        <v>1.816610159391</v>
      </c>
      <c r="E2464" s="31">
        <f t="shared" si="11"/>
        <v>5.8616647127784287E-4</v>
      </c>
      <c r="F2464" s="31">
        <v>14.7616757996185</v>
      </c>
      <c r="G2464" s="31">
        <v>1.1100128123109401</v>
      </c>
      <c r="H2464" s="31">
        <v>0.27137768177275101</v>
      </c>
      <c r="I2464" s="31">
        <v>2.7434761614432999</v>
      </c>
      <c r="J2464" s="31">
        <v>9.8917455739795503</v>
      </c>
      <c r="K2464" s="31">
        <v>27058.908739651899</v>
      </c>
      <c r="L2464" s="31">
        <v>6508.77859131276</v>
      </c>
    </row>
    <row r="2465" spans="1:12" ht="14.25">
      <c r="A2465" s="33">
        <v>38443</v>
      </c>
      <c r="B2465" s="37">
        <v>1223.566</v>
      </c>
      <c r="C2465" s="31">
        <v>17.2257585669687</v>
      </c>
      <c r="D2465" s="31">
        <v>1.88119656630924</v>
      </c>
      <c r="E2465" s="31">
        <f t="shared" si="11"/>
        <v>1.7584994138335288E-3</v>
      </c>
      <c r="F2465" s="31">
        <v>15.317106892435101</v>
      </c>
      <c r="G2465" s="31">
        <v>1.1477530836633101</v>
      </c>
      <c r="H2465" s="31">
        <v>0.271363458354755</v>
      </c>
      <c r="I2465" s="31">
        <v>2.7424794808883601</v>
      </c>
      <c r="J2465" s="31">
        <v>9.8948218298739299</v>
      </c>
      <c r="K2465" s="31">
        <v>28020.485820309401</v>
      </c>
      <c r="L2465" s="31">
        <v>6740.7754742637699</v>
      </c>
    </row>
    <row r="2466" spans="1:12" ht="14.25">
      <c r="A2466" s="33">
        <v>38446</v>
      </c>
      <c r="B2466" s="37">
        <v>1202.9670000000001</v>
      </c>
      <c r="C2466" s="31">
        <v>16.937610601641801</v>
      </c>
      <c r="D2466" s="31">
        <v>1.84968372248835</v>
      </c>
      <c r="E2466" s="31">
        <f t="shared" si="11"/>
        <v>1.7584994138335288E-3</v>
      </c>
      <c r="F2466" s="31">
        <v>15.092578845551399</v>
      </c>
      <c r="G2466" s="31">
        <v>1.12841530522094</v>
      </c>
      <c r="H2466" s="31">
        <v>0.27170087520741498</v>
      </c>
      <c r="I2466" s="31">
        <v>2.7424794808883601</v>
      </c>
      <c r="J2466" s="31">
        <v>9.9071251799996496</v>
      </c>
      <c r="K2466" s="31">
        <v>27551.4408351979</v>
      </c>
      <c r="L2466" s="31">
        <v>6620.9449715131495</v>
      </c>
    </row>
    <row r="2467" spans="1:12" ht="14.25">
      <c r="A2467" s="33">
        <v>38447</v>
      </c>
      <c r="B2467" s="37">
        <v>1191.7449999999999</v>
      </c>
      <c r="C2467" s="31">
        <v>16.769817130177</v>
      </c>
      <c r="D2467" s="31">
        <v>1.83226936510965</v>
      </c>
      <c r="E2467" s="31">
        <f t="shared" si="11"/>
        <v>1.1723329425556857E-3</v>
      </c>
      <c r="F2467" s="31">
        <v>14.9711918011948</v>
      </c>
      <c r="G2467" s="31">
        <v>1.1175222928410999</v>
      </c>
      <c r="H2467" s="31">
        <v>0.2715255227867</v>
      </c>
      <c r="I2467" s="31">
        <v>2.7424794808883601</v>
      </c>
      <c r="J2467" s="31">
        <v>9.9007312426179297</v>
      </c>
      <c r="K2467" s="31">
        <v>27292.015735379999</v>
      </c>
      <c r="L2467" s="31">
        <v>6564.2720251788696</v>
      </c>
    </row>
    <row r="2468" spans="1:12" ht="14.25">
      <c r="A2468" s="33">
        <v>38448</v>
      </c>
      <c r="B2468" s="37">
        <v>1214.8679999999999</v>
      </c>
      <c r="C2468" s="31">
        <v>17.118177246593898</v>
      </c>
      <c r="D2468" s="31">
        <v>1.86841009762889</v>
      </c>
      <c r="E2468" s="31">
        <f t="shared" si="11"/>
        <v>2.9308323563892145E-3</v>
      </c>
      <c r="F2468" s="31">
        <v>15.2633821060562</v>
      </c>
      <c r="G2468" s="31">
        <v>1.13923157927901</v>
      </c>
      <c r="H2468" s="31">
        <v>0.27138023598427802</v>
      </c>
      <c r="I2468" s="31">
        <v>2.7424794808883601</v>
      </c>
      <c r="J2468" s="31">
        <v>9.8954335985176005</v>
      </c>
      <c r="K2468" s="31">
        <v>27827.890087171298</v>
      </c>
      <c r="L2468" s="31">
        <v>6681.8853564239498</v>
      </c>
    </row>
    <row r="2469" spans="1:12" ht="14.25">
      <c r="A2469" s="33">
        <v>38449</v>
      </c>
      <c r="B2469" s="37">
        <v>1225.4870000000001</v>
      </c>
      <c r="C2469" s="31">
        <v>17.263535635037599</v>
      </c>
      <c r="D2469" s="31">
        <v>1.88487733745119</v>
      </c>
      <c r="E2469" s="31">
        <f t="shared" si="11"/>
        <v>4.1031652989449007E-3</v>
      </c>
      <c r="F2469" s="31">
        <v>15.3262129244953</v>
      </c>
      <c r="G2469" s="31">
        <v>1.1489043914391399</v>
      </c>
      <c r="H2469" s="31">
        <v>0.27136300987345002</v>
      </c>
      <c r="I2469" s="31">
        <v>2.7424794808883601</v>
      </c>
      <c r="J2469" s="31">
        <v>9.8948054767413804</v>
      </c>
      <c r="K2469" s="31">
        <v>28073.761703446202</v>
      </c>
      <c r="L2469" s="31">
        <v>6770.5486460605698</v>
      </c>
    </row>
    <row r="2470" spans="1:12" ht="14.25">
      <c r="A2470" s="33">
        <v>38450</v>
      </c>
      <c r="B2470" s="37">
        <v>1248.521</v>
      </c>
      <c r="C2470" s="31">
        <v>17.553317820941601</v>
      </c>
      <c r="D2470" s="31">
        <v>1.92119374778898</v>
      </c>
      <c r="E2470" s="31">
        <f t="shared" si="11"/>
        <v>6.4478311840562722E-3</v>
      </c>
      <c r="F2470" s="31">
        <v>15.632648141521001</v>
      </c>
      <c r="G2470" s="31">
        <v>1.1700572098872699</v>
      </c>
      <c r="H2470" s="31">
        <v>0.27237304176173999</v>
      </c>
      <c r="I2470" s="31">
        <v>2.7420340405988801</v>
      </c>
      <c r="J2470" s="31">
        <v>9.9332480096509403</v>
      </c>
      <c r="K2470" s="31">
        <v>28612.705665268797</v>
      </c>
      <c r="L2470" s="31">
        <v>6892.5266933746598</v>
      </c>
    </row>
    <row r="2471" spans="1:12" ht="14.25">
      <c r="A2471" s="33">
        <v>38453</v>
      </c>
      <c r="B2471" s="37">
        <v>1240.972</v>
      </c>
      <c r="C2471" s="31">
        <v>17.429579835585798</v>
      </c>
      <c r="D2471" s="31">
        <v>1.9111166718163199</v>
      </c>
      <c r="E2471" s="31">
        <f t="shared" si="11"/>
        <v>4.6893317702227429E-3</v>
      </c>
      <c r="F2471" s="31">
        <v>15.265555017849501</v>
      </c>
      <c r="G2471" s="31">
        <v>1.1628106918750201</v>
      </c>
      <c r="H2471" s="31">
        <v>0.27223237628829899</v>
      </c>
      <c r="I2471" s="31">
        <v>2.7400382196363799</v>
      </c>
      <c r="J2471" s="31">
        <v>9.93534959977403</v>
      </c>
      <c r="K2471" s="31">
        <v>28464.325549588197</v>
      </c>
      <c r="L2471" s="31">
        <v>6858.7054669402796</v>
      </c>
    </row>
    <row r="2472" spans="1:12" ht="14.25">
      <c r="A2472" s="33">
        <v>38454</v>
      </c>
      <c r="B2472" s="37">
        <v>1219.511</v>
      </c>
      <c r="C2472" s="31">
        <v>17.116132605530598</v>
      </c>
      <c r="D2472" s="31">
        <v>1.8779418625368001</v>
      </c>
      <c r="E2472" s="31">
        <f t="shared" si="11"/>
        <v>2.9308323563892145E-3</v>
      </c>
      <c r="F2472" s="31">
        <v>14.7664094241513</v>
      </c>
      <c r="G2472" s="31">
        <v>1.13991915169642</v>
      </c>
      <c r="H2472" s="31">
        <v>0.27213671298929798</v>
      </c>
      <c r="I2472" s="31">
        <v>2.7397474392139798</v>
      </c>
      <c r="J2472" s="31">
        <v>9.9329123952889891</v>
      </c>
      <c r="K2472" s="31">
        <v>27976.315383016699</v>
      </c>
      <c r="L2472" s="31">
        <v>6734.47611953048</v>
      </c>
    </row>
    <row r="2473" spans="1:12" ht="14.25">
      <c r="A2473" s="33">
        <v>38455</v>
      </c>
      <c r="B2473" s="37">
        <v>1248.203</v>
      </c>
      <c r="C2473" s="31">
        <v>17.594029955929599</v>
      </c>
      <c r="D2473" s="31">
        <v>1.9221074644410701</v>
      </c>
      <c r="E2473" s="31">
        <f t="shared" si="11"/>
        <v>8.2063305978898014E-3</v>
      </c>
      <c r="F2473" s="31">
        <v>15.091596270262</v>
      </c>
      <c r="G2473" s="31">
        <v>1.16615295374606</v>
      </c>
      <c r="H2473" s="31">
        <v>0.27086482757807701</v>
      </c>
      <c r="I2473" s="31">
        <v>2.7397474392139798</v>
      </c>
      <c r="J2473" s="31">
        <v>9.8864889405932601</v>
      </c>
      <c r="K2473" s="31">
        <v>28633.055560135199</v>
      </c>
      <c r="L2473" s="31">
        <v>6894.7409720353799</v>
      </c>
    </row>
    <row r="2474" spans="1:12" ht="14.25">
      <c r="A2474" s="33">
        <v>38456</v>
      </c>
      <c r="B2474" s="37">
        <v>1234.3320000000001</v>
      </c>
      <c r="C2474" s="31">
        <v>17.397325376277099</v>
      </c>
      <c r="D2474" s="31">
        <v>1.9008689830637999</v>
      </c>
      <c r="E2474" s="31">
        <f t="shared" si="11"/>
        <v>5.275498241500586E-3</v>
      </c>
      <c r="F2474" s="31">
        <v>15.0358317356492</v>
      </c>
      <c r="G2474" s="31">
        <v>1.15231463371564</v>
      </c>
      <c r="H2474" s="31">
        <v>0.27139075985111599</v>
      </c>
      <c r="I2474" s="31">
        <v>2.7397474392139798</v>
      </c>
      <c r="J2474" s="31">
        <v>9.9056853185335001</v>
      </c>
      <c r="K2474" s="31">
        <v>28317.1092828406</v>
      </c>
      <c r="L2474" s="31">
        <v>6800.6380206201193</v>
      </c>
    </row>
    <row r="2475" spans="1:12" ht="14.25">
      <c r="A2475" s="33">
        <v>38457</v>
      </c>
      <c r="B2475" s="37">
        <v>1216.962</v>
      </c>
      <c r="C2475" s="31">
        <v>17.116774353757702</v>
      </c>
      <c r="D2475" s="31">
        <v>1.8749643926347599</v>
      </c>
      <c r="E2475" s="31">
        <f t="shared" ref="E2475:E2538" si="12">COUNTIF(C770:C2475,"&lt;"&amp;C2475)/COUNTA(C770:C2475)</f>
        <v>3.5169988276670576E-3</v>
      </c>
      <c r="F2475" s="31">
        <v>14.747574432564701</v>
      </c>
      <c r="G2475" s="31">
        <v>1.13600810135206</v>
      </c>
      <c r="H2475" s="31">
        <v>0.27210845900547298</v>
      </c>
      <c r="I2475" s="31">
        <v>2.7392762414023899</v>
      </c>
      <c r="J2475" s="31">
        <v>9.9335895698553305</v>
      </c>
      <c r="K2475" s="31">
        <v>27930.233901790201</v>
      </c>
      <c r="L2475" s="31">
        <v>6690.1619101525503</v>
      </c>
    </row>
    <row r="2476" spans="1:12" ht="14.25">
      <c r="A2476" s="33">
        <v>38460</v>
      </c>
      <c r="B2476" s="37">
        <v>1197.7349999999999</v>
      </c>
      <c r="C2476" s="31">
        <v>16.860173571885301</v>
      </c>
      <c r="D2476" s="31">
        <v>1.8437797330419301</v>
      </c>
      <c r="E2476" s="31">
        <f t="shared" si="12"/>
        <v>2.3446658851113715E-3</v>
      </c>
      <c r="F2476" s="31">
        <v>14.444356903559401</v>
      </c>
      <c r="G2476" s="31">
        <v>1.11365379968944</v>
      </c>
      <c r="H2476" s="31">
        <v>0.26305364103209999</v>
      </c>
      <c r="I2476" s="31">
        <v>2.7331805911527201</v>
      </c>
      <c r="J2476" s="31">
        <v>9.6244515230205394</v>
      </c>
      <c r="K2476" s="31">
        <v>27464.936384977002</v>
      </c>
      <c r="L2476" s="31">
        <v>6598.6343799733995</v>
      </c>
    </row>
    <row r="2477" spans="1:12" ht="14.25">
      <c r="A2477" s="33">
        <v>38461</v>
      </c>
      <c r="B2477" s="37">
        <v>1199.902</v>
      </c>
      <c r="C2477" s="31">
        <v>16.861456812191399</v>
      </c>
      <c r="D2477" s="31">
        <v>1.8478669968769801</v>
      </c>
      <c r="E2477" s="31">
        <f t="shared" si="12"/>
        <v>2.9308323563892145E-3</v>
      </c>
      <c r="F2477" s="31">
        <v>15.323451266511199</v>
      </c>
      <c r="G2477" s="31">
        <v>1.1146558435448399</v>
      </c>
      <c r="H2477" s="31">
        <v>0.263816598822669</v>
      </c>
      <c r="I2477" s="31">
        <v>2.73286980306837</v>
      </c>
      <c r="J2477" s="31">
        <v>9.6534638615591906</v>
      </c>
      <c r="K2477" s="31">
        <v>27525.046663421002</v>
      </c>
      <c r="L2477" s="31">
        <v>6617.2412832520395</v>
      </c>
    </row>
    <row r="2478" spans="1:12" ht="14.25">
      <c r="A2478" s="33">
        <v>38462</v>
      </c>
      <c r="B2478" s="37">
        <v>1184.193</v>
      </c>
      <c r="C2478" s="31">
        <v>16.634146185290799</v>
      </c>
      <c r="D2478" s="31">
        <v>1.82471872164535</v>
      </c>
      <c r="E2478" s="31">
        <f t="shared" si="12"/>
        <v>1.1723329425556857E-3</v>
      </c>
      <c r="F2478" s="31">
        <v>15.4582403672396</v>
      </c>
      <c r="G2478" s="31">
        <v>1.09870055289422</v>
      </c>
      <c r="H2478" s="31">
        <v>0.26333132762372902</v>
      </c>
      <c r="I2478" s="31">
        <v>2.73286980306837</v>
      </c>
      <c r="J2478" s="31">
        <v>9.6357070259282001</v>
      </c>
      <c r="K2478" s="31">
        <v>27180.799223563099</v>
      </c>
      <c r="L2478" s="31">
        <v>6509.1274843667898</v>
      </c>
    </row>
    <row r="2479" spans="1:12" ht="14.25">
      <c r="A2479" s="33">
        <v>38463</v>
      </c>
      <c r="B2479" s="37">
        <v>1172.556</v>
      </c>
      <c r="C2479" s="31">
        <v>16.6940512887391</v>
      </c>
      <c r="D2479" s="31">
        <v>1.8272374607394799</v>
      </c>
      <c r="E2479" s="31">
        <f t="shared" si="12"/>
        <v>1.7584994138335288E-3</v>
      </c>
      <c r="F2479" s="31">
        <v>15.6324768458759</v>
      </c>
      <c r="G2479" s="31">
        <v>1.100469514736</v>
      </c>
      <c r="H2479" s="31">
        <v>0.26054829897993298</v>
      </c>
      <c r="I2479" s="31">
        <v>2.7078471139862201</v>
      </c>
      <c r="J2479" s="31">
        <v>9.6219722906135292</v>
      </c>
      <c r="K2479" s="31">
        <v>27215.042083960099</v>
      </c>
      <c r="L2479" s="31">
        <v>6535.9087241097996</v>
      </c>
    </row>
    <row r="2480" spans="1:12" ht="14.25">
      <c r="A2480" s="33">
        <v>38464</v>
      </c>
      <c r="B2480" s="37">
        <v>1169.1869999999999</v>
      </c>
      <c r="C2480" s="31">
        <v>16.6383256158046</v>
      </c>
      <c r="D2480" s="31">
        <v>1.8223188632974701</v>
      </c>
      <c r="E2480" s="31">
        <f t="shared" si="12"/>
        <v>1.7584994138335288E-3</v>
      </c>
      <c r="F2480" s="31">
        <v>15.6738117579236</v>
      </c>
      <c r="G2480" s="31">
        <v>1.09398939571473</v>
      </c>
      <c r="H2480" s="31">
        <v>0.26222828570559198</v>
      </c>
      <c r="I2480" s="31">
        <v>2.70756887137849</v>
      </c>
      <c r="J2480" s="31">
        <v>9.6850088829720189</v>
      </c>
      <c r="K2480" s="31">
        <v>27139.634092087701</v>
      </c>
      <c r="L2480" s="31">
        <v>6498.5256517932803</v>
      </c>
    </row>
    <row r="2481" spans="1:12" ht="14.25">
      <c r="A2481" s="33">
        <v>38467</v>
      </c>
      <c r="B2481" s="37">
        <v>1157.971</v>
      </c>
      <c r="C2481" s="31">
        <v>16.460314544320902</v>
      </c>
      <c r="D2481" s="31">
        <v>1.8045888986057399</v>
      </c>
      <c r="E2481" s="31">
        <f t="shared" si="12"/>
        <v>0</v>
      </c>
      <c r="F2481" s="31">
        <v>20.218019480085001</v>
      </c>
      <c r="G2481" s="31">
        <v>1.0767113948248099</v>
      </c>
      <c r="H2481" s="31">
        <v>0.26034781991733003</v>
      </c>
      <c r="I2481" s="31">
        <v>2.70756887137849</v>
      </c>
      <c r="J2481" s="31">
        <v>9.6155566962468608</v>
      </c>
      <c r="K2481" s="31">
        <v>26875.618572679199</v>
      </c>
      <c r="L2481" s="31">
        <v>6415.06421892871</v>
      </c>
    </row>
    <row r="2482" spans="1:12" ht="14.25">
      <c r="A2482" s="33">
        <v>38468</v>
      </c>
      <c r="B2482" s="37">
        <v>1165.335</v>
      </c>
      <c r="C2482" s="31">
        <v>16.727986909027301</v>
      </c>
      <c r="D2482" s="31">
        <v>1.8150359022804501</v>
      </c>
      <c r="E2482" s="31">
        <f t="shared" si="12"/>
        <v>3.5169988276670576E-3</v>
      </c>
      <c r="F2482" s="31">
        <v>20.766140640898701</v>
      </c>
      <c r="G2482" s="31">
        <v>1.0782726915207199</v>
      </c>
      <c r="H2482" s="31">
        <v>0.25918894146810401</v>
      </c>
      <c r="I2482" s="31">
        <v>2.7070831043098802</v>
      </c>
      <c r="J2482" s="31">
        <v>9.5744730206270905</v>
      </c>
      <c r="K2482" s="31">
        <v>27030.6626734686</v>
      </c>
      <c r="L2482" s="31">
        <v>6481.2915783751296</v>
      </c>
    </row>
    <row r="2483" spans="1:12" ht="14.25">
      <c r="A2483" s="33">
        <v>38469</v>
      </c>
      <c r="B2483" s="37">
        <v>1148.7570000000001</v>
      </c>
      <c r="C2483" s="31">
        <v>16.4447673600373</v>
      </c>
      <c r="D2483" s="31">
        <v>1.7871150004970899</v>
      </c>
      <c r="E2483" s="31">
        <f t="shared" si="12"/>
        <v>0</v>
      </c>
      <c r="F2483" s="31">
        <v>20.6038121531152</v>
      </c>
      <c r="G2483" s="31">
        <v>1.05850509617249</v>
      </c>
      <c r="H2483" s="31">
        <v>0.25860743851846502</v>
      </c>
      <c r="I2483" s="31">
        <v>2.7070831009646401</v>
      </c>
      <c r="J2483" s="31">
        <v>9.5529922382623997</v>
      </c>
      <c r="K2483" s="31">
        <v>26615.255773752404</v>
      </c>
      <c r="L2483" s="31">
        <v>6381.7105264992297</v>
      </c>
    </row>
    <row r="2484" spans="1:12" ht="14.25">
      <c r="A2484" s="33">
        <v>38470</v>
      </c>
      <c r="B2484" s="37">
        <v>1169.1179999999999</v>
      </c>
      <c r="C2484" s="31">
        <v>16.6579587843548</v>
      </c>
      <c r="D2484" s="31">
        <v>1.8179359800931401</v>
      </c>
      <c r="E2484" s="31">
        <f t="shared" si="12"/>
        <v>3.5169988276670576E-3</v>
      </c>
      <c r="F2484" s="31">
        <v>21.265908437082999</v>
      </c>
      <c r="G2484" s="31">
        <v>1.07163328990224</v>
      </c>
      <c r="H2484" s="31">
        <v>0.25668986793489201</v>
      </c>
      <c r="I2484" s="31">
        <v>2.7064082732648602</v>
      </c>
      <c r="J2484" s="31">
        <v>9.4845212553697902</v>
      </c>
      <c r="K2484" s="31">
        <v>27072.939464060499</v>
      </c>
      <c r="L2484" s="31">
        <v>6495.1773722766702</v>
      </c>
    </row>
    <row r="2485" spans="1:12" ht="14.25">
      <c r="A2485" s="33">
        <v>38471</v>
      </c>
      <c r="B2485" s="37">
        <v>1159.146</v>
      </c>
      <c r="C2485" s="31">
        <v>16.272974889972701</v>
      </c>
      <c r="D2485" s="31">
        <v>1.80252445817137</v>
      </c>
      <c r="E2485" s="31">
        <f t="shared" si="12"/>
        <v>0</v>
      </c>
      <c r="F2485" s="31">
        <v>15.8806646713755</v>
      </c>
      <c r="G2485" s="31">
        <v>1.0394363784254399</v>
      </c>
      <c r="H2485" s="31">
        <v>0.25414279653334598</v>
      </c>
      <c r="I2485" s="31">
        <v>2.7037190163285199</v>
      </c>
      <c r="J2485" s="31">
        <v>9.3997488273931609</v>
      </c>
      <c r="K2485" s="31">
        <v>26843.0525731616</v>
      </c>
      <c r="L2485" s="31">
        <v>6427.93476822313</v>
      </c>
    </row>
    <row r="2486" spans="1:12" ht="14.25">
      <c r="A2486" s="33">
        <v>38481</v>
      </c>
      <c r="B2486" s="37">
        <v>1130.835</v>
      </c>
      <c r="C2486" s="31">
        <v>15.728148304402801</v>
      </c>
      <c r="D2486" s="31">
        <v>1.75722469967001</v>
      </c>
      <c r="E2486" s="31">
        <f t="shared" si="12"/>
        <v>0</v>
      </c>
      <c r="F2486" s="31">
        <v>14.9229426749858</v>
      </c>
      <c r="G2486" s="31">
        <v>1.00757349588503</v>
      </c>
      <c r="H2486" s="31">
        <v>0.25040153592623499</v>
      </c>
      <c r="I2486" s="31">
        <v>2.7009703847830502</v>
      </c>
      <c r="J2486" s="31">
        <v>9.2707990186404299</v>
      </c>
      <c r="K2486" s="31">
        <v>26182.1144992956</v>
      </c>
      <c r="L2486" s="31">
        <v>6260.2416045544496</v>
      </c>
    </row>
    <row r="2487" spans="1:12" ht="14.25">
      <c r="A2487" s="33">
        <v>38482</v>
      </c>
      <c r="B2487" s="37">
        <v>1135.5609999999999</v>
      </c>
      <c r="C2487" s="31">
        <v>15.802812542970701</v>
      </c>
      <c r="D2487" s="31">
        <v>1.76571467935061</v>
      </c>
      <c r="E2487" s="31">
        <f t="shared" si="12"/>
        <v>5.8616647127784287E-4</v>
      </c>
      <c r="F2487" s="31">
        <v>14.945609382102599</v>
      </c>
      <c r="G2487" s="31">
        <v>1.0123259903031701</v>
      </c>
      <c r="H2487" s="31">
        <v>0.25040153592623499</v>
      </c>
      <c r="I2487" s="31">
        <v>2.7009703847830502</v>
      </c>
      <c r="J2487" s="31">
        <v>9.2707990186404299</v>
      </c>
      <c r="K2487" s="31">
        <v>26306.895550406298</v>
      </c>
      <c r="L2487" s="31">
        <v>6276.6061790595104</v>
      </c>
    </row>
    <row r="2488" spans="1:12" ht="14.25">
      <c r="A2488" s="33">
        <v>38483</v>
      </c>
      <c r="B2488" s="37">
        <v>1124.271</v>
      </c>
      <c r="C2488" s="31">
        <v>15.639085653274799</v>
      </c>
      <c r="D2488" s="31">
        <v>1.7480011455822999</v>
      </c>
      <c r="E2488" s="31">
        <f t="shared" si="12"/>
        <v>0</v>
      </c>
      <c r="F2488" s="31">
        <v>14.738101200334199</v>
      </c>
      <c r="G2488" s="31">
        <v>1.00229894235071</v>
      </c>
      <c r="H2488" s="31">
        <v>0.25008815092446202</v>
      </c>
      <c r="I2488" s="31">
        <v>2.6975900396677699</v>
      </c>
      <c r="J2488" s="31">
        <v>9.2707990186404299</v>
      </c>
      <c r="K2488" s="31">
        <v>26042.831558797701</v>
      </c>
      <c r="L2488" s="31">
        <v>6216.5225534756601</v>
      </c>
    </row>
    <row r="2489" spans="1:12" ht="14.25">
      <c r="A2489" s="33">
        <v>38484</v>
      </c>
      <c r="B2489" s="37">
        <v>1103.9929999999999</v>
      </c>
      <c r="C2489" s="31">
        <v>15.343634323442499</v>
      </c>
      <c r="D2489" s="31">
        <v>1.7159216962933601</v>
      </c>
      <c r="E2489" s="31">
        <f t="shared" si="12"/>
        <v>0</v>
      </c>
      <c r="F2489" s="31">
        <v>14.513143578566201</v>
      </c>
      <c r="G2489" s="31">
        <v>0.98400771859097602</v>
      </c>
      <c r="H2489" s="31">
        <v>0.25002797448629399</v>
      </c>
      <c r="I2489" s="31">
        <v>2.6969409431007301</v>
      </c>
      <c r="J2489" s="31">
        <v>9.2707990186404299</v>
      </c>
      <c r="K2489" s="31">
        <v>25565.389957584001</v>
      </c>
      <c r="L2489" s="31">
        <v>6132.98128959114</v>
      </c>
    </row>
    <row r="2490" spans="1:12" ht="14.25">
      <c r="A2490" s="33">
        <v>38485</v>
      </c>
      <c r="B2490" s="37">
        <v>1107.627</v>
      </c>
      <c r="C2490" s="31">
        <v>15.380172400523699</v>
      </c>
      <c r="D2490" s="31">
        <v>1.7207137398022301</v>
      </c>
      <c r="E2490" s="31">
        <f t="shared" si="12"/>
        <v>5.8616647127784287E-4</v>
      </c>
      <c r="F2490" s="31">
        <v>14.5631358449972</v>
      </c>
      <c r="G2490" s="31">
        <v>0.98696048584428497</v>
      </c>
      <c r="H2490" s="31">
        <v>0.25002797448629399</v>
      </c>
      <c r="I2490" s="31">
        <v>2.6969409431007301</v>
      </c>
      <c r="J2490" s="31">
        <v>9.2707990186404299</v>
      </c>
      <c r="K2490" s="31">
        <v>25637.271102724801</v>
      </c>
      <c r="L2490" s="31">
        <v>6163.5409440276499</v>
      </c>
    </row>
    <row r="2491" spans="1:12" ht="14.25">
      <c r="A2491" s="33">
        <v>38488</v>
      </c>
      <c r="B2491" s="37">
        <v>1095.4680000000001</v>
      </c>
      <c r="C2491" s="31">
        <v>15.201135956685601</v>
      </c>
      <c r="D2491" s="31">
        <v>1.7010585008804899</v>
      </c>
      <c r="E2491" s="31">
        <f t="shared" si="12"/>
        <v>0</v>
      </c>
      <c r="F2491" s="31">
        <v>14.339985353885799</v>
      </c>
      <c r="G2491" s="31">
        <v>0.97578293951640604</v>
      </c>
      <c r="H2491" s="31">
        <v>0.24994268299588801</v>
      </c>
      <c r="I2491" s="31">
        <v>2.6960209415967098</v>
      </c>
      <c r="J2491" s="31">
        <v>9.2707990186404299</v>
      </c>
      <c r="K2491" s="31">
        <v>25345.398558557401</v>
      </c>
      <c r="L2491" s="31">
        <v>6094.5279915515293</v>
      </c>
    </row>
    <row r="2492" spans="1:12" ht="14.25">
      <c r="A2492" s="33">
        <v>38489</v>
      </c>
      <c r="B2492" s="37">
        <v>1099.6400000000001</v>
      </c>
      <c r="C2492" s="31">
        <v>15.243430483112901</v>
      </c>
      <c r="D2492" s="31">
        <v>1.7063185678455199</v>
      </c>
      <c r="E2492" s="31">
        <f t="shared" si="12"/>
        <v>5.8616647127784287E-4</v>
      </c>
      <c r="F2492" s="31">
        <v>14.475890846326401</v>
      </c>
      <c r="G2492" s="31">
        <v>0.97851108939480003</v>
      </c>
      <c r="H2492" s="31">
        <v>0.24994268299588801</v>
      </c>
      <c r="I2492" s="31">
        <v>2.6960209415967098</v>
      </c>
      <c r="J2492" s="31">
        <v>9.2707990186404299</v>
      </c>
      <c r="K2492" s="31">
        <v>25423.4465898854</v>
      </c>
      <c r="L2492" s="31">
        <v>6152.7304242505897</v>
      </c>
    </row>
    <row r="2493" spans="1:12" ht="14.25">
      <c r="A2493" s="33">
        <v>38490</v>
      </c>
      <c r="B2493" s="37">
        <v>1102.9649999999999</v>
      </c>
      <c r="C2493" s="31">
        <v>15.278227175704</v>
      </c>
      <c r="D2493" s="31">
        <v>1.7110573893935199</v>
      </c>
      <c r="E2493" s="31">
        <f t="shared" si="12"/>
        <v>1.1723329425556857E-3</v>
      </c>
      <c r="F2493" s="31">
        <v>14.5144642607967</v>
      </c>
      <c r="G2493" s="31">
        <v>0.98143365552290196</v>
      </c>
      <c r="H2493" s="31">
        <v>0.249884544544725</v>
      </c>
      <c r="I2493" s="31">
        <v>2.6953938278921998</v>
      </c>
      <c r="J2493" s="31">
        <v>9.2707990186404299</v>
      </c>
      <c r="K2493" s="31">
        <v>25494.168663882701</v>
      </c>
      <c r="L2493" s="31">
        <v>6206.1969475665501</v>
      </c>
    </row>
    <row r="2494" spans="1:12" ht="14.25">
      <c r="A2494" s="33">
        <v>38491</v>
      </c>
      <c r="B2494" s="37">
        <v>1103.4749999999999</v>
      </c>
      <c r="C2494" s="31">
        <v>15.2843549921357</v>
      </c>
      <c r="D2494" s="31">
        <v>1.7121045995283</v>
      </c>
      <c r="E2494" s="31">
        <f t="shared" si="12"/>
        <v>1.7584994138335288E-3</v>
      </c>
      <c r="F2494" s="31">
        <v>14.541068031825001</v>
      </c>
      <c r="G2494" s="31">
        <v>0.98194213386195395</v>
      </c>
      <c r="H2494" s="31">
        <v>0.249884544544725</v>
      </c>
      <c r="I2494" s="31">
        <v>2.6953938278921998</v>
      </c>
      <c r="J2494" s="31">
        <v>9.2707990186404299</v>
      </c>
      <c r="K2494" s="31">
        <v>25509.945171047202</v>
      </c>
      <c r="L2494" s="31">
        <v>6213.0101478357601</v>
      </c>
    </row>
    <row r="2495" spans="1:12" ht="14.25">
      <c r="A2495" s="33">
        <v>38492</v>
      </c>
      <c r="B2495" s="37">
        <v>1099.269</v>
      </c>
      <c r="C2495" s="31">
        <v>15.2308207519966</v>
      </c>
      <c r="D2495" s="31">
        <v>1.70530601633693</v>
      </c>
      <c r="E2495" s="31">
        <f t="shared" si="12"/>
        <v>5.8616647127784287E-4</v>
      </c>
      <c r="F2495" s="31">
        <v>14.528170941008201</v>
      </c>
      <c r="G2495" s="31">
        <v>0.97811543035540705</v>
      </c>
      <c r="H2495" s="31">
        <v>0.24980452654396501</v>
      </c>
      <c r="I2495" s="31">
        <v>2.6945307091836699</v>
      </c>
      <c r="J2495" s="31">
        <v>9.2707990186404299</v>
      </c>
      <c r="K2495" s="31">
        <v>25408.056802364903</v>
      </c>
      <c r="L2495" s="31">
        <v>6190.9148035168701</v>
      </c>
    </row>
    <row r="2496" spans="1:12" ht="14.25">
      <c r="A2496" s="33">
        <v>38495</v>
      </c>
      <c r="B2496" s="37">
        <v>1070.8440000000001</v>
      </c>
      <c r="C2496" s="31">
        <v>14.834823150181601</v>
      </c>
      <c r="D2496" s="31">
        <v>1.6605521230796501</v>
      </c>
      <c r="E2496" s="31">
        <f t="shared" si="12"/>
        <v>0</v>
      </c>
      <c r="F2496" s="31">
        <v>14.1716156961014</v>
      </c>
      <c r="G2496" s="31">
        <v>0.95229882073781102</v>
      </c>
      <c r="H2496" s="31">
        <v>0.24971302846931001</v>
      </c>
      <c r="I2496" s="31">
        <v>2.69354376000625</v>
      </c>
      <c r="J2496" s="31">
        <v>9.2707990186404299</v>
      </c>
      <c r="K2496" s="31">
        <v>24742.113808784401</v>
      </c>
      <c r="L2496" s="31">
        <v>6030.8644867827797</v>
      </c>
    </row>
    <row r="2497" spans="1:12" ht="14.25">
      <c r="A2497" s="33">
        <v>38496</v>
      </c>
      <c r="B2497" s="37">
        <v>1073.847</v>
      </c>
      <c r="C2497" s="31">
        <v>14.8489968561337</v>
      </c>
      <c r="D2497" s="31">
        <v>1.6642652862471701</v>
      </c>
      <c r="E2497" s="31">
        <f t="shared" si="12"/>
        <v>5.8616647127784287E-4</v>
      </c>
      <c r="F2497" s="31">
        <v>14.243573046245499</v>
      </c>
      <c r="G2497" s="31">
        <v>0.95408195933107498</v>
      </c>
      <c r="H2497" s="31">
        <v>0.24971302846931001</v>
      </c>
      <c r="I2497" s="31">
        <v>2.69354376000625</v>
      </c>
      <c r="J2497" s="31">
        <v>9.2707990186404299</v>
      </c>
      <c r="K2497" s="31">
        <v>24798.258021147001</v>
      </c>
      <c r="L2497" s="31">
        <v>6084.0362609606991</v>
      </c>
    </row>
    <row r="2498" spans="1:12" ht="14.25">
      <c r="A2498" s="33">
        <v>38497</v>
      </c>
      <c r="B2498" s="37">
        <v>1072.1369999999999</v>
      </c>
      <c r="C2498" s="31">
        <v>14.8056427131391</v>
      </c>
      <c r="D2498" s="31">
        <v>1.6605123068437699</v>
      </c>
      <c r="E2498" s="31">
        <f t="shared" si="12"/>
        <v>0</v>
      </c>
      <c r="F2498" s="31">
        <v>14.240014053719801</v>
      </c>
      <c r="G2498" s="31">
        <v>0.95206942733725997</v>
      </c>
      <c r="H2498" s="31">
        <v>0.24971302846931001</v>
      </c>
      <c r="I2498" s="31">
        <v>2.69354376000625</v>
      </c>
      <c r="J2498" s="31">
        <v>9.2707990186404299</v>
      </c>
      <c r="K2498" s="31">
        <v>24742.915722627204</v>
      </c>
      <c r="L2498" s="31">
        <v>6085.0980243847998</v>
      </c>
    </row>
    <row r="2499" spans="1:12" ht="14.25">
      <c r="A2499" s="33">
        <v>38498</v>
      </c>
      <c r="B2499" s="37">
        <v>1058.867</v>
      </c>
      <c r="C2499" s="31">
        <v>14.6187857539972</v>
      </c>
      <c r="D2499" s="31">
        <v>1.63995376822596</v>
      </c>
      <c r="E2499" s="31">
        <f t="shared" si="12"/>
        <v>0</v>
      </c>
      <c r="F2499" s="31">
        <v>14.041039008028401</v>
      </c>
      <c r="G2499" s="31">
        <v>0.94032192512644097</v>
      </c>
      <c r="H2499" s="31">
        <v>0.249678936255811</v>
      </c>
      <c r="I2499" s="31">
        <v>2.6931760224096299</v>
      </c>
      <c r="J2499" s="31">
        <v>9.2707990186404299</v>
      </c>
      <c r="K2499" s="31">
        <v>24437.845282673199</v>
      </c>
      <c r="L2499" s="31">
        <v>6008.5116046253297</v>
      </c>
    </row>
    <row r="2500" spans="1:12" ht="14.25">
      <c r="A2500" s="33">
        <v>38499</v>
      </c>
      <c r="B2500" s="37">
        <v>1051.9459999999999</v>
      </c>
      <c r="C2500" s="31">
        <v>14.530515993472401</v>
      </c>
      <c r="D2500" s="31">
        <v>1.63022793108288</v>
      </c>
      <c r="E2500" s="31">
        <f t="shared" si="12"/>
        <v>0</v>
      </c>
      <c r="F2500" s="31">
        <v>13.9061590180059</v>
      </c>
      <c r="G2500" s="31">
        <v>0.93503607663896504</v>
      </c>
      <c r="H2500" s="31">
        <v>0.24945789513264999</v>
      </c>
      <c r="I2500" s="31">
        <v>2.69079174978418</v>
      </c>
      <c r="J2500" s="31">
        <v>9.2707990186404299</v>
      </c>
      <c r="K2500" s="31">
        <v>24292.829843506501</v>
      </c>
      <c r="L2500" s="31">
        <v>5960.1588624675805</v>
      </c>
    </row>
    <row r="2501" spans="1:12" ht="14.25">
      <c r="A2501" s="33">
        <v>38502</v>
      </c>
      <c r="B2501" s="37">
        <v>1060.162</v>
      </c>
      <c r="C2501" s="31">
        <v>14.6404085326622</v>
      </c>
      <c r="D2501" s="31">
        <v>1.6427954862491601</v>
      </c>
      <c r="E2501" s="31">
        <f t="shared" si="12"/>
        <v>1.1723329425556857E-3</v>
      </c>
      <c r="F2501" s="31">
        <v>14.012342092365</v>
      </c>
      <c r="G2501" s="31">
        <v>0.94227051283478802</v>
      </c>
      <c r="H2501" s="31">
        <v>0.249267035085671</v>
      </c>
      <c r="I2501" s="31">
        <v>2.6887330270506302</v>
      </c>
      <c r="J2501" s="31">
        <v>9.2707990186404299</v>
      </c>
      <c r="K2501" s="31">
        <v>24480.089897603197</v>
      </c>
      <c r="L2501" s="31">
        <v>5773.9663234322397</v>
      </c>
    </row>
    <row r="2502" spans="1:12" ht="14.25">
      <c r="A2502" s="33">
        <v>38503</v>
      </c>
      <c r="B2502" s="37">
        <v>1060.7380000000001</v>
      </c>
      <c r="C2502" s="31">
        <v>14.6472058206058</v>
      </c>
      <c r="D2502" s="31">
        <v>1.6434117513053801</v>
      </c>
      <c r="E2502" s="31">
        <f t="shared" si="12"/>
        <v>1.7584994138335288E-3</v>
      </c>
      <c r="F2502" s="31">
        <v>14.0293600683012</v>
      </c>
      <c r="G2502" s="31">
        <v>0.94273740727298305</v>
      </c>
      <c r="H2502" s="31">
        <v>0.249267035085671</v>
      </c>
      <c r="I2502" s="31">
        <v>2.6887330270506302</v>
      </c>
      <c r="J2502" s="31">
        <v>9.2707990186404299</v>
      </c>
      <c r="K2502" s="31">
        <v>24489.277125094301</v>
      </c>
      <c r="L2502" s="31">
        <v>6008.6322560570798</v>
      </c>
    </row>
    <row r="2503" spans="1:12" ht="14.25">
      <c r="A2503" s="33">
        <v>38504</v>
      </c>
      <c r="B2503" s="37">
        <v>1039.1869999999999</v>
      </c>
      <c r="C2503" s="31">
        <v>14.340160919135901</v>
      </c>
      <c r="D2503" s="31">
        <v>1.6097951831239501</v>
      </c>
      <c r="E2503" s="31">
        <f t="shared" si="12"/>
        <v>0</v>
      </c>
      <c r="F2503" s="31">
        <v>13.7262334404661</v>
      </c>
      <c r="G2503" s="31">
        <v>0.92332919048382001</v>
      </c>
      <c r="H2503" s="31">
        <v>0.24921929777424101</v>
      </c>
      <c r="I2503" s="31">
        <v>2.68821810583042</v>
      </c>
      <c r="J2503" s="31">
        <v>9.2707990186404299</v>
      </c>
      <c r="K2503" s="31">
        <v>23988.939335134102</v>
      </c>
      <c r="L2503" s="31">
        <v>5889.1877538587996</v>
      </c>
    </row>
    <row r="2504" spans="1:12" ht="14.25">
      <c r="A2504" s="33">
        <v>38505</v>
      </c>
      <c r="B2504" s="37">
        <v>1016.063</v>
      </c>
      <c r="C2504" s="31">
        <v>14.0192167104922</v>
      </c>
      <c r="D2504" s="31">
        <v>1.5745359531232399</v>
      </c>
      <c r="E2504" s="31">
        <f t="shared" si="12"/>
        <v>0</v>
      </c>
      <c r="F2504" s="31">
        <v>13.4281855358266</v>
      </c>
      <c r="G2504" s="31">
        <v>0.90325857105667995</v>
      </c>
      <c r="H2504" s="31">
        <v>0.24921929777424101</v>
      </c>
      <c r="I2504" s="31">
        <v>2.68821810583042</v>
      </c>
      <c r="J2504" s="31">
        <v>9.2707990186404299</v>
      </c>
      <c r="K2504" s="31">
        <v>23463.967640598501</v>
      </c>
      <c r="L2504" s="31">
        <v>5769.9277349480799</v>
      </c>
    </row>
    <row r="2505" spans="1:12" ht="14.25">
      <c r="A2505" s="33">
        <v>38506</v>
      </c>
      <c r="B2505" s="37">
        <v>1013.6369999999999</v>
      </c>
      <c r="C2505" s="31">
        <v>13.9777218558034</v>
      </c>
      <c r="D2505" s="31">
        <v>1.5698189155070901</v>
      </c>
      <c r="E2505" s="31">
        <f t="shared" si="12"/>
        <v>0</v>
      </c>
      <c r="F2505" s="31">
        <v>13.404384483954001</v>
      </c>
      <c r="G2505" s="31">
        <v>0.90090990493629497</v>
      </c>
      <c r="H2505" s="31">
        <v>0.24912089101311299</v>
      </c>
      <c r="I2505" s="31">
        <v>2.6871566357140901</v>
      </c>
      <c r="J2505" s="31">
        <v>9.2707990186404299</v>
      </c>
      <c r="K2505" s="31">
        <v>23393.724202508998</v>
      </c>
      <c r="L2505" s="31">
        <v>5766.7635294700003</v>
      </c>
    </row>
    <row r="2506" spans="1:12" ht="14.25">
      <c r="A2506" s="33">
        <v>38509</v>
      </c>
      <c r="B2506" s="37">
        <v>1034.3779999999999</v>
      </c>
      <c r="C2506" s="31">
        <v>14.2630744912812</v>
      </c>
      <c r="D2506" s="31">
        <v>1.6009944457083001</v>
      </c>
      <c r="E2506" s="31">
        <f t="shared" si="12"/>
        <v>1.1723329425556857E-3</v>
      </c>
      <c r="F2506" s="31">
        <v>13.711941686485799</v>
      </c>
      <c r="G2506" s="31">
        <v>0.91835633597940902</v>
      </c>
      <c r="H2506" s="31">
        <v>0.24912089101311299</v>
      </c>
      <c r="I2506" s="31">
        <v>2.6871566357140901</v>
      </c>
      <c r="J2506" s="31">
        <v>9.2707990186404299</v>
      </c>
      <c r="K2506" s="31">
        <v>23857.422904439503</v>
      </c>
      <c r="L2506" s="31">
        <v>5877.6258843612904</v>
      </c>
    </row>
    <row r="2507" spans="1:12" ht="14.25">
      <c r="A2507" s="33">
        <v>38510</v>
      </c>
      <c r="B2507" s="37">
        <v>1030.941</v>
      </c>
      <c r="C2507" s="31">
        <v>14.2081104920337</v>
      </c>
      <c r="D2507" s="31">
        <v>1.59596925539698</v>
      </c>
      <c r="E2507" s="31">
        <f t="shared" si="12"/>
        <v>1.1723329425556857E-3</v>
      </c>
      <c r="F2507" s="31">
        <v>13.7083253521863</v>
      </c>
      <c r="G2507" s="31">
        <v>0.91544004538940604</v>
      </c>
      <c r="H2507" s="31">
        <v>0.249055698511576</v>
      </c>
      <c r="I2507" s="31">
        <v>2.6864534330947101</v>
      </c>
      <c r="J2507" s="31">
        <v>9.2707990186404299</v>
      </c>
      <c r="K2507" s="31">
        <v>23783.067296461002</v>
      </c>
      <c r="L2507" s="31">
        <v>5877.6111578256605</v>
      </c>
    </row>
    <row r="2508" spans="1:12" ht="14.25">
      <c r="A2508" s="33">
        <v>38511</v>
      </c>
      <c r="B2508" s="37">
        <v>1115.5820000000001</v>
      </c>
      <c r="C2508" s="31">
        <v>15.380900056878</v>
      </c>
      <c r="D2508" s="31">
        <v>1.7267221575662099</v>
      </c>
      <c r="E2508" s="31">
        <f t="shared" si="12"/>
        <v>1.1137162954279016E-2</v>
      </c>
      <c r="F2508" s="31">
        <v>14.8267046553808</v>
      </c>
      <c r="G2508" s="31">
        <v>0.99041275692906106</v>
      </c>
      <c r="H2508" s="31">
        <v>0.248511019511827</v>
      </c>
      <c r="I2508" s="31">
        <v>2.6805782221376599</v>
      </c>
      <c r="J2508" s="31">
        <v>9.2707990186404299</v>
      </c>
      <c r="K2508" s="31">
        <v>25728.879102998399</v>
      </c>
      <c r="L2508" s="31">
        <v>6340.6499066624901</v>
      </c>
    </row>
    <row r="2509" spans="1:12" ht="14.25">
      <c r="A2509" s="33">
        <v>38512</v>
      </c>
      <c r="B2509" s="37">
        <v>1131.0519999999999</v>
      </c>
      <c r="C2509" s="31">
        <v>15.603214104728799</v>
      </c>
      <c r="D2509" s="31">
        <v>1.7513329718531001</v>
      </c>
      <c r="E2509" s="31">
        <f t="shared" si="12"/>
        <v>1.1723329425556858E-2</v>
      </c>
      <c r="F2509" s="31">
        <v>14.9589684460356</v>
      </c>
      <c r="G2509" s="31">
        <v>1.0045576477345</v>
      </c>
      <c r="H2509" s="31">
        <v>0.24847972074771699</v>
      </c>
      <c r="I2509" s="31">
        <v>2.6802406162414698</v>
      </c>
      <c r="J2509" s="31">
        <v>9.2707990186404299</v>
      </c>
      <c r="K2509" s="31">
        <v>26095.995326943397</v>
      </c>
      <c r="L2509" s="31">
        <v>6394.6684281881899</v>
      </c>
    </row>
    <row r="2510" spans="1:12" ht="14.25">
      <c r="A2510" s="33">
        <v>38513</v>
      </c>
      <c r="B2510" s="37">
        <v>1108.2860000000001</v>
      </c>
      <c r="C2510" s="31">
        <v>15.2766747966258</v>
      </c>
      <c r="D2510" s="31">
        <v>1.7144687182027201</v>
      </c>
      <c r="E2510" s="31">
        <f t="shared" si="12"/>
        <v>8.7924970691676436E-3</v>
      </c>
      <c r="F2510" s="31">
        <v>14.6411706321596</v>
      </c>
      <c r="G2510" s="31">
        <v>0.98327806617834601</v>
      </c>
      <c r="H2510" s="31">
        <v>0.248443762142287</v>
      </c>
      <c r="I2510" s="31">
        <v>2.6798527467023101</v>
      </c>
      <c r="J2510" s="31">
        <v>9.2707990186404299</v>
      </c>
      <c r="K2510" s="31">
        <v>25548.204320297202</v>
      </c>
      <c r="L2510" s="31">
        <v>6273.9338701602292</v>
      </c>
    </row>
    <row r="2511" spans="1:12" ht="14.25">
      <c r="A2511" s="33">
        <v>38516</v>
      </c>
      <c r="B2511" s="37">
        <v>1106.2909999999999</v>
      </c>
      <c r="C2511" s="31">
        <v>15.2544006635923</v>
      </c>
      <c r="D2511" s="31">
        <v>1.7124755666368201</v>
      </c>
      <c r="E2511" s="31">
        <f t="shared" si="12"/>
        <v>8.7924970691676436E-3</v>
      </c>
      <c r="F2511" s="31">
        <v>14.530490285386399</v>
      </c>
      <c r="G2511" s="31">
        <v>0.98220961389836903</v>
      </c>
      <c r="H2511" s="31">
        <v>0.24840412735342099</v>
      </c>
      <c r="I2511" s="31">
        <v>2.6794252238017902</v>
      </c>
      <c r="J2511" s="31">
        <v>9.2707990186404299</v>
      </c>
      <c r="K2511" s="31">
        <v>25519.261768407203</v>
      </c>
      <c r="L2511" s="31">
        <v>6264.6856091580103</v>
      </c>
    </row>
    <row r="2512" spans="1:12" ht="14.25">
      <c r="A2512" s="33">
        <v>38517</v>
      </c>
      <c r="B2512" s="37">
        <v>1093.4639999999999</v>
      </c>
      <c r="C2512" s="31">
        <v>15.077657845568</v>
      </c>
      <c r="D2512" s="31">
        <v>1.69198214310906</v>
      </c>
      <c r="E2512" s="31">
        <f t="shared" si="12"/>
        <v>7.0339976553341153E-3</v>
      </c>
      <c r="F2512" s="31">
        <v>14.3543733029487</v>
      </c>
      <c r="G2512" s="31">
        <v>0.97069367164023901</v>
      </c>
      <c r="H2512" s="31">
        <v>0.24830627324744001</v>
      </c>
      <c r="I2512" s="31">
        <v>2.6783697149315802</v>
      </c>
      <c r="J2512" s="31">
        <v>9.2707990186404299</v>
      </c>
      <c r="K2512" s="31">
        <v>25214.380149069599</v>
      </c>
      <c r="L2512" s="31">
        <v>6175.75240772902</v>
      </c>
    </row>
    <row r="2513" spans="1:12" ht="14.25">
      <c r="A2513" s="33">
        <v>38518</v>
      </c>
      <c r="B2513" s="37">
        <v>1072.836</v>
      </c>
      <c r="C2513" s="31">
        <v>14.7902927484408</v>
      </c>
      <c r="D2513" s="31">
        <v>1.6588337354534399</v>
      </c>
      <c r="E2513" s="31">
        <f t="shared" si="12"/>
        <v>5.275498241500586E-3</v>
      </c>
      <c r="F2513" s="31">
        <v>14.0860824655082</v>
      </c>
      <c r="G2513" s="31">
        <v>0.95163712089101204</v>
      </c>
      <c r="H2513" s="31">
        <v>0.248263083979607</v>
      </c>
      <c r="I2513" s="31">
        <v>2.67790385144187</v>
      </c>
      <c r="J2513" s="31">
        <v>9.2707990186404299</v>
      </c>
      <c r="K2513" s="31">
        <v>24720.731062409199</v>
      </c>
      <c r="L2513" s="31">
        <v>6045.2487912583401</v>
      </c>
    </row>
    <row r="2514" spans="1:12" ht="14.25">
      <c r="A2514" s="33">
        <v>38519</v>
      </c>
      <c r="B2514" s="37">
        <v>1086.01</v>
      </c>
      <c r="C2514" s="31">
        <v>14.967172190784</v>
      </c>
      <c r="D2514" s="31">
        <v>1.67777435172182</v>
      </c>
      <c r="E2514" s="31">
        <f t="shared" si="12"/>
        <v>7.6201641266119575E-3</v>
      </c>
      <c r="F2514" s="31">
        <v>14.245239730341201</v>
      </c>
      <c r="G2514" s="31">
        <v>0.96242652077448598</v>
      </c>
      <c r="H2514" s="31">
        <v>0.24821815603817099</v>
      </c>
      <c r="I2514" s="31">
        <v>2.67741923365061</v>
      </c>
      <c r="J2514" s="31">
        <v>9.2707990186404299</v>
      </c>
      <c r="K2514" s="31">
        <v>25001.315201499401</v>
      </c>
      <c r="L2514" s="31">
        <v>6116.6442818027799</v>
      </c>
    </row>
    <row r="2515" spans="1:12" ht="14.25">
      <c r="A2515" s="33">
        <v>38520</v>
      </c>
      <c r="B2515" s="37">
        <v>1085.6099999999999</v>
      </c>
      <c r="C2515" s="31">
        <v>14.9322182741081</v>
      </c>
      <c r="D2515" s="31">
        <v>1.6737706524898901</v>
      </c>
      <c r="E2515" s="31">
        <f t="shared" si="12"/>
        <v>7.6201641266119575E-3</v>
      </c>
      <c r="F2515" s="31">
        <v>14.1909087260899</v>
      </c>
      <c r="G2515" s="31">
        <v>0.96015292955115905</v>
      </c>
      <c r="H2515" s="31">
        <v>0.247554009721936</v>
      </c>
      <c r="I2515" s="31">
        <v>2.6702553817010699</v>
      </c>
      <c r="J2515" s="31">
        <v>9.2707990186404299</v>
      </c>
      <c r="K2515" s="31">
        <v>24940.363459360098</v>
      </c>
      <c r="L2515" s="31">
        <v>6108.5960928709592</v>
      </c>
    </row>
    <row r="2516" spans="1:12" ht="14.25">
      <c r="A2516" s="33">
        <v>38523</v>
      </c>
      <c r="B2516" s="37">
        <v>1115.6199999999999</v>
      </c>
      <c r="C2516" s="31">
        <v>15.352314790835701</v>
      </c>
      <c r="D2516" s="31">
        <v>1.72033760614607</v>
      </c>
      <c r="E2516" s="31">
        <f t="shared" si="12"/>
        <v>1.4067995310668231E-2</v>
      </c>
      <c r="F2516" s="31">
        <v>14.6152024102696</v>
      </c>
      <c r="G2516" s="31">
        <v>0.98692782037440097</v>
      </c>
      <c r="H2516" s="31">
        <v>0.24603109564053399</v>
      </c>
      <c r="I2516" s="31">
        <v>2.6538283824927</v>
      </c>
      <c r="J2516" s="31">
        <v>9.2707990186404299</v>
      </c>
      <c r="K2516" s="31">
        <v>25632.288624547498</v>
      </c>
      <c r="L2516" s="31">
        <v>6283.9431228169296</v>
      </c>
    </row>
    <row r="2517" spans="1:12" ht="14.25">
      <c r="A2517" s="33">
        <v>38524</v>
      </c>
      <c r="B2517" s="37">
        <v>1101.4860000000001</v>
      </c>
      <c r="C2517" s="31">
        <v>15.1436365051416</v>
      </c>
      <c r="D2517" s="31">
        <v>1.69733766640988</v>
      </c>
      <c r="E2517" s="31">
        <f t="shared" si="12"/>
        <v>9.3786635404454859E-3</v>
      </c>
      <c r="F2517" s="31">
        <v>14.478331668675599</v>
      </c>
      <c r="G2517" s="31">
        <v>0.97363022546577205</v>
      </c>
      <c r="H2517" s="31">
        <v>0.24601342512914001</v>
      </c>
      <c r="I2517" s="31">
        <v>2.6536377785182301</v>
      </c>
      <c r="J2517" s="31">
        <v>9.2707990186404299</v>
      </c>
      <c r="K2517" s="31">
        <v>25290.943936785898</v>
      </c>
      <c r="L2517" s="31">
        <v>6220.0492730357701</v>
      </c>
    </row>
    <row r="2518" spans="1:12" ht="14.25">
      <c r="A2518" s="33">
        <v>38525</v>
      </c>
      <c r="B2518" s="37">
        <v>1102.0329999999999</v>
      </c>
      <c r="C2518" s="31">
        <v>15.1361362854991</v>
      </c>
      <c r="D2518" s="31">
        <v>1.69657927366456</v>
      </c>
      <c r="E2518" s="31">
        <f t="shared" si="12"/>
        <v>9.3786635404454859E-3</v>
      </c>
      <c r="F2518" s="31">
        <v>14.4896024083548</v>
      </c>
      <c r="G2518" s="31">
        <v>0.97324624584142305</v>
      </c>
      <c r="H2518" s="31">
        <v>0.245665305248568</v>
      </c>
      <c r="I2518" s="31">
        <v>2.6498827636605902</v>
      </c>
      <c r="J2518" s="31">
        <v>9.2707990186404299</v>
      </c>
      <c r="K2518" s="31">
        <v>25280.391413146601</v>
      </c>
      <c r="L2518" s="31">
        <v>6240.46405291458</v>
      </c>
    </row>
    <row r="2519" spans="1:12" ht="14.25">
      <c r="A2519" s="33">
        <v>38526</v>
      </c>
      <c r="B2519" s="37">
        <v>1093.702</v>
      </c>
      <c r="C2519" s="31">
        <v>15.0329214367449</v>
      </c>
      <c r="D2519" s="31">
        <v>1.6844015046037499</v>
      </c>
      <c r="E2519" s="31">
        <f t="shared" si="12"/>
        <v>8.7924970691676436E-3</v>
      </c>
      <c r="F2519" s="31">
        <v>14.411191152814601</v>
      </c>
      <c r="G2519" s="31">
        <v>0.96602475400826204</v>
      </c>
      <c r="H2519" s="31">
        <v>0.24550964537916301</v>
      </c>
      <c r="I2519" s="31">
        <v>2.6482037296410601</v>
      </c>
      <c r="J2519" s="31">
        <v>9.2707990186404299</v>
      </c>
      <c r="K2519" s="31">
        <v>25097.991574885698</v>
      </c>
      <c r="L2519" s="31">
        <v>6179.84289364903</v>
      </c>
    </row>
    <row r="2520" spans="1:12" ht="14.25">
      <c r="A2520" s="33">
        <v>38527</v>
      </c>
      <c r="B2520" s="37">
        <v>1101.8820000000001</v>
      </c>
      <c r="C2520" s="31">
        <v>15.1613489688455</v>
      </c>
      <c r="D2520" s="31">
        <v>1.6980757136407501</v>
      </c>
      <c r="E2520" s="31">
        <f t="shared" si="12"/>
        <v>1.1137162954279016E-2</v>
      </c>
      <c r="F2520" s="31">
        <v>14.467745510328999</v>
      </c>
      <c r="G2520" s="31">
        <v>0.97401674963185603</v>
      </c>
      <c r="H2520" s="31">
        <v>0.24550964537916301</v>
      </c>
      <c r="I2520" s="31">
        <v>2.6482037296410601</v>
      </c>
      <c r="J2520" s="31">
        <v>9.2707990186404299</v>
      </c>
      <c r="K2520" s="31">
        <v>25300.962191870898</v>
      </c>
      <c r="L2520" s="31">
        <v>6211.9105276170494</v>
      </c>
    </row>
    <row r="2521" spans="1:12" ht="14.25">
      <c r="A2521" s="33">
        <v>38530</v>
      </c>
      <c r="B2521" s="37">
        <v>1124.6400000000001</v>
      </c>
      <c r="C2521" s="31">
        <v>15.4762460994497</v>
      </c>
      <c r="D2521" s="31">
        <v>1.73358838927739</v>
      </c>
      <c r="E2521" s="31">
        <f t="shared" si="12"/>
        <v>1.817116060961313E-2</v>
      </c>
      <c r="F2521" s="31">
        <v>14.774268813728</v>
      </c>
      <c r="G2521" s="31">
        <v>0.99435903427835104</v>
      </c>
      <c r="H2521" s="31">
        <v>0.24550964537916301</v>
      </c>
      <c r="I2521" s="31">
        <v>2.6482037296410601</v>
      </c>
      <c r="J2521" s="31">
        <v>9.2707990186404299</v>
      </c>
      <c r="K2521" s="31">
        <v>25829.535947329401</v>
      </c>
      <c r="L2521" s="31">
        <v>6347.6293059540294</v>
      </c>
    </row>
    <row r="2522" spans="1:12" ht="14.25">
      <c r="A2522" s="33">
        <v>38531</v>
      </c>
      <c r="B2522" s="37">
        <v>1108.588</v>
      </c>
      <c r="C2522" s="31">
        <v>15.2539741884856</v>
      </c>
      <c r="D2522" s="31">
        <v>1.70800677259207</v>
      </c>
      <c r="E2522" s="31">
        <f t="shared" si="12"/>
        <v>1.3481828839390387E-2</v>
      </c>
      <c r="F2522" s="31">
        <v>14.5790852363174</v>
      </c>
      <c r="G2522" s="31">
        <v>0.97982342449436399</v>
      </c>
      <c r="H2522" s="31">
        <v>0.24550964537916301</v>
      </c>
      <c r="I2522" s="31">
        <v>2.6482037296410601</v>
      </c>
      <c r="J2522" s="31">
        <v>9.2707990186404299</v>
      </c>
      <c r="K2522" s="31">
        <v>25448.5042318575</v>
      </c>
      <c r="L2522" s="31">
        <v>6257.0507753321708</v>
      </c>
    </row>
    <row r="2523" spans="1:12" ht="14.25">
      <c r="A2523" s="33">
        <v>38532</v>
      </c>
      <c r="B2523" s="37">
        <v>1104.992</v>
      </c>
      <c r="C2523" s="31">
        <v>15.206171956142001</v>
      </c>
      <c r="D2523" s="31">
        <v>1.70250087320134</v>
      </c>
      <c r="E2523" s="31">
        <f t="shared" si="12"/>
        <v>1.23094958968347E-2</v>
      </c>
      <c r="F2523" s="31">
        <v>14.5549098572855</v>
      </c>
      <c r="G2523" s="31">
        <v>0.97672918743639503</v>
      </c>
      <c r="H2523" s="31">
        <v>0.24546699091493701</v>
      </c>
      <c r="I2523" s="31">
        <v>2.6477436348408099</v>
      </c>
      <c r="J2523" s="31">
        <v>9.2707990186404299</v>
      </c>
      <c r="K2523" s="31">
        <v>25365.098702535899</v>
      </c>
      <c r="L2523" s="31">
        <v>6226.5597275482205</v>
      </c>
    </row>
    <row r="2524" spans="1:12" ht="14.25">
      <c r="A2524" s="33">
        <v>38533</v>
      </c>
      <c r="B2524" s="37">
        <v>1080.9380000000001</v>
      </c>
      <c r="C2524" s="31">
        <v>14.8838548244004</v>
      </c>
      <c r="D2524" s="31">
        <v>1.6384951747003</v>
      </c>
      <c r="E2524" s="31">
        <f t="shared" si="12"/>
        <v>7.6201641266119575E-3</v>
      </c>
      <c r="F2524" s="31">
        <v>14.261573450429401</v>
      </c>
      <c r="G2524" s="31">
        <v>0.95510430898640797</v>
      </c>
      <c r="H2524" s="31">
        <v>0.24507006890041999</v>
      </c>
      <c r="I2524" s="31">
        <v>2.6848736148626302</v>
      </c>
      <c r="J2524" s="31">
        <v>9.1278065210886492</v>
      </c>
      <c r="K2524" s="31">
        <v>24807.360385182201</v>
      </c>
      <c r="L2524" s="31">
        <v>6092.5365822317899</v>
      </c>
    </row>
    <row r="2525" spans="1:12" ht="14.25">
      <c r="A2525" s="33">
        <v>38534</v>
      </c>
      <c r="B2525" s="37">
        <v>1055.5940000000001</v>
      </c>
      <c r="C2525" s="31">
        <v>14.546164413331599</v>
      </c>
      <c r="D2525" s="31">
        <v>1.5999123446900001</v>
      </c>
      <c r="E2525" s="31">
        <f t="shared" si="12"/>
        <v>3.5169988276670576E-3</v>
      </c>
      <c r="F2525" s="31">
        <v>13.944370635466701</v>
      </c>
      <c r="G2525" s="31">
        <v>0.93261659229966398</v>
      </c>
      <c r="H2525" s="31">
        <v>0.24502625174144599</v>
      </c>
      <c r="I2525" s="31">
        <v>2.6843935744622098</v>
      </c>
      <c r="J2525" s="31">
        <v>9.1278065210886492</v>
      </c>
      <c r="K2525" s="31">
        <v>24222.613213103901</v>
      </c>
      <c r="L2525" s="31">
        <v>5928.6424192649301</v>
      </c>
    </row>
    <row r="2526" spans="1:12" ht="14.25">
      <c r="A2526" s="33">
        <v>38537</v>
      </c>
      <c r="B2526" s="37">
        <v>1047.278</v>
      </c>
      <c r="C2526" s="31">
        <v>14.4381509072914</v>
      </c>
      <c r="D2526" s="31">
        <v>1.5866445755388201</v>
      </c>
      <c r="E2526" s="31">
        <f t="shared" si="12"/>
        <v>2.9308323563892145E-3</v>
      </c>
      <c r="F2526" s="31">
        <v>13.848173025843201</v>
      </c>
      <c r="G2526" s="31">
        <v>0.924746868166332</v>
      </c>
      <c r="H2526" s="31">
        <v>0.24500412841140101</v>
      </c>
      <c r="I2526" s="31">
        <v>2.6841512015548199</v>
      </c>
      <c r="J2526" s="31">
        <v>9.1278065210886492</v>
      </c>
      <c r="K2526" s="31">
        <v>24021.774657766298</v>
      </c>
      <c r="L2526" s="31">
        <v>5870.2845587547708</v>
      </c>
    </row>
    <row r="2527" spans="1:12" ht="14.25">
      <c r="A2527" s="33">
        <v>38538</v>
      </c>
      <c r="B2527" s="37">
        <v>1039.0429999999999</v>
      </c>
      <c r="C2527" s="31">
        <v>14.3222671684024</v>
      </c>
      <c r="D2527" s="31">
        <v>1.5739826821534599</v>
      </c>
      <c r="E2527" s="31">
        <f t="shared" si="12"/>
        <v>2.3446658851113715E-3</v>
      </c>
      <c r="F2527" s="31">
        <v>13.7316007747889</v>
      </c>
      <c r="G2527" s="31">
        <v>0.91743875192926105</v>
      </c>
      <c r="H2527" s="31">
        <v>0.244422132047108</v>
      </c>
      <c r="I2527" s="31">
        <v>2.6777751202591902</v>
      </c>
      <c r="J2527" s="31">
        <v>9.1278065210886492</v>
      </c>
      <c r="K2527" s="31">
        <v>23830.812884875497</v>
      </c>
      <c r="L2527" s="31">
        <v>5832.6102748389294</v>
      </c>
    </row>
    <row r="2528" spans="1:12" ht="14.25">
      <c r="A2528" s="33">
        <v>38539</v>
      </c>
      <c r="B2528" s="37">
        <v>1033.5450000000001</v>
      </c>
      <c r="C2528" s="31">
        <v>14.2565852031108</v>
      </c>
      <c r="D2528" s="31">
        <v>1.5667294271376</v>
      </c>
      <c r="E2528" s="31">
        <f t="shared" si="12"/>
        <v>1.7584994138335288E-3</v>
      </c>
      <c r="F2528" s="31">
        <v>13.6364002715281</v>
      </c>
      <c r="G2528" s="31">
        <v>0.91315544555918904</v>
      </c>
      <c r="H2528" s="31">
        <v>0.244410492380778</v>
      </c>
      <c r="I2528" s="31">
        <v>2.6776476014921902</v>
      </c>
      <c r="J2528" s="31">
        <v>9.1278065210886492</v>
      </c>
      <c r="K2528" s="31">
        <v>23721.2457922471</v>
      </c>
      <c r="L2528" s="31">
        <v>5795.0306742581897</v>
      </c>
    </row>
    <row r="2529" spans="1:12" ht="14.25">
      <c r="A2529" s="33">
        <v>38540</v>
      </c>
      <c r="B2529" s="37">
        <v>1038.597</v>
      </c>
      <c r="C2529" s="31">
        <v>14.332170943922399</v>
      </c>
      <c r="D2529" s="31">
        <v>1.57443190209102</v>
      </c>
      <c r="E2529" s="31">
        <f t="shared" si="12"/>
        <v>3.5169988276670576E-3</v>
      </c>
      <c r="F2529" s="31">
        <v>13.649710544853299</v>
      </c>
      <c r="G2529" s="31">
        <v>0.91766460953087003</v>
      </c>
      <c r="H2529" s="31">
        <v>0.244357062222679</v>
      </c>
      <c r="I2529" s="31">
        <v>2.6770622455474098</v>
      </c>
      <c r="J2529" s="31">
        <v>9.1278065210886492</v>
      </c>
      <c r="K2529" s="31">
        <v>23838.118266169902</v>
      </c>
      <c r="L2529" s="31">
        <v>5812.60044882491</v>
      </c>
    </row>
    <row r="2530" spans="1:12" ht="14.25">
      <c r="A2530" s="33">
        <v>38541</v>
      </c>
      <c r="B2530" s="37">
        <v>1017.9829999999999</v>
      </c>
      <c r="C2530" s="31">
        <v>14.0541849008988</v>
      </c>
      <c r="D2530" s="31">
        <v>1.5428055652705801</v>
      </c>
      <c r="E2530" s="31">
        <f t="shared" si="12"/>
        <v>1.1723329425556857E-3</v>
      </c>
      <c r="F2530" s="31">
        <v>13.3609320620023</v>
      </c>
      <c r="G2530" s="31">
        <v>0.89927883341597303</v>
      </c>
      <c r="H2530" s="31">
        <v>0.244360315293879</v>
      </c>
      <c r="I2530" s="31">
        <v>2.6770622455474098</v>
      </c>
      <c r="J2530" s="31">
        <v>9.1279280375459404</v>
      </c>
      <c r="K2530" s="31">
        <v>23358.919433399504</v>
      </c>
      <c r="L2530" s="31">
        <v>5684.3509764905302</v>
      </c>
    </row>
    <row r="2531" spans="1:12" ht="14.25">
      <c r="A2531" s="33">
        <v>38544</v>
      </c>
      <c r="B2531" s="37">
        <v>1011.499</v>
      </c>
      <c r="C2531" s="31">
        <v>13.958498020127299</v>
      </c>
      <c r="D2531" s="31">
        <v>1.5319816662626</v>
      </c>
      <c r="E2531" s="31">
        <f t="shared" si="12"/>
        <v>0</v>
      </c>
      <c r="F2531" s="31">
        <v>13.2250102371703</v>
      </c>
      <c r="G2531" s="31">
        <v>0.89280879553088499</v>
      </c>
      <c r="H2531" s="31">
        <v>0.244096557008846</v>
      </c>
      <c r="I2531" s="31">
        <v>2.6741726710026898</v>
      </c>
      <c r="J2531" s="31">
        <v>9.1279280375459404</v>
      </c>
      <c r="K2531" s="31">
        <v>23194.5766031245</v>
      </c>
      <c r="L2531" s="31">
        <v>5645.6255743985403</v>
      </c>
    </row>
    <row r="2532" spans="1:12" ht="14.25">
      <c r="A2532" s="33">
        <v>38545</v>
      </c>
      <c r="B2532" s="37">
        <v>1046.1610000000001</v>
      </c>
      <c r="C2532" s="31">
        <v>14.4282662561303</v>
      </c>
      <c r="D2532" s="31">
        <v>1.58415652021902</v>
      </c>
      <c r="E2532" s="31">
        <f t="shared" si="12"/>
        <v>5.8616647127784291E-3</v>
      </c>
      <c r="F2532" s="31">
        <v>13.6748781805593</v>
      </c>
      <c r="G2532" s="31">
        <v>0.92303364886513495</v>
      </c>
      <c r="H2532" s="31">
        <v>0.244269917294239</v>
      </c>
      <c r="I2532" s="31">
        <v>2.6741726710026898</v>
      </c>
      <c r="J2532" s="31">
        <v>9.134410800879559</v>
      </c>
      <c r="K2532" s="31">
        <v>23981.571951462403</v>
      </c>
      <c r="L2532" s="31">
        <v>5834.9907714316896</v>
      </c>
    </row>
    <row r="2533" spans="1:12" ht="14.25">
      <c r="A2533" s="33">
        <v>38546</v>
      </c>
      <c r="B2533" s="37">
        <v>1037.394</v>
      </c>
      <c r="C2533" s="31">
        <v>14.303012299747399</v>
      </c>
      <c r="D2533" s="31">
        <v>1.5702373413261299</v>
      </c>
      <c r="E2533" s="31">
        <f t="shared" si="12"/>
        <v>4.1031652989449007E-3</v>
      </c>
      <c r="F2533" s="31">
        <v>13.572019532625299</v>
      </c>
      <c r="G2533" s="31">
        <v>0.91476077696360203</v>
      </c>
      <c r="H2533" s="31">
        <v>0.244269917294239</v>
      </c>
      <c r="I2533" s="31">
        <v>2.6741726710026898</v>
      </c>
      <c r="J2533" s="31">
        <v>9.134410800879559</v>
      </c>
      <c r="K2533" s="31">
        <v>23769.877103197799</v>
      </c>
      <c r="L2533" s="31">
        <v>5784.2357626674593</v>
      </c>
    </row>
    <row r="2534" spans="1:12" ht="14.25">
      <c r="A2534" s="33">
        <v>38547</v>
      </c>
      <c r="B2534" s="37">
        <v>1040.4159999999999</v>
      </c>
      <c r="C2534" s="31">
        <v>14.334074677094099</v>
      </c>
      <c r="D2534" s="31">
        <v>1.5736640631891401</v>
      </c>
      <c r="E2534" s="31">
        <f t="shared" si="12"/>
        <v>5.8616647127784291E-3</v>
      </c>
      <c r="F2534" s="31">
        <v>13.592475272390701</v>
      </c>
      <c r="G2534" s="31">
        <v>0.91667321368783705</v>
      </c>
      <c r="H2534" s="31">
        <v>0.244262351260088</v>
      </c>
      <c r="I2534" s="31">
        <v>2.67408984098424</v>
      </c>
      <c r="J2534" s="31">
        <v>9.134410800879559</v>
      </c>
      <c r="K2534" s="31">
        <v>23820.3658745379</v>
      </c>
      <c r="L2534" s="31">
        <v>5792.0701925651101</v>
      </c>
    </row>
    <row r="2535" spans="1:12" ht="14.25">
      <c r="A2535" s="33">
        <v>38548</v>
      </c>
      <c r="B2535" s="37">
        <v>1026.115</v>
      </c>
      <c r="C2535" s="31">
        <v>14.121718072094399</v>
      </c>
      <c r="D2535" s="31">
        <v>1.55000803125611</v>
      </c>
      <c r="E2535" s="31">
        <f t="shared" si="12"/>
        <v>2.3446658851113715E-3</v>
      </c>
      <c r="F2535" s="31">
        <v>13.336751436591999</v>
      </c>
      <c r="G2535" s="31">
        <v>0.90284957371678098</v>
      </c>
      <c r="H2535" s="31">
        <v>0.24432198990165099</v>
      </c>
      <c r="I2535" s="31">
        <v>2.67351595495929</v>
      </c>
      <c r="J2535" s="31">
        <v>9.1386022757201708</v>
      </c>
      <c r="K2535" s="31">
        <v>23463.273166114901</v>
      </c>
      <c r="L2535" s="31">
        <v>5692.1419427767296</v>
      </c>
    </row>
    <row r="2536" spans="1:12" ht="14.25">
      <c r="A2536" s="33">
        <v>38551</v>
      </c>
      <c r="B2536" s="37">
        <v>1012.097</v>
      </c>
      <c r="C2536" s="31">
        <v>13.9150972671454</v>
      </c>
      <c r="D2536" s="31">
        <v>1.52703650130803</v>
      </c>
      <c r="E2536" s="31">
        <f t="shared" si="12"/>
        <v>0</v>
      </c>
      <c r="F2536" s="31">
        <v>13.1370889324934</v>
      </c>
      <c r="G2536" s="31">
        <v>0.88942453766349705</v>
      </c>
      <c r="H2536" s="31">
        <v>0.243888039976702</v>
      </c>
      <c r="I2536" s="31">
        <v>2.6724417270757699</v>
      </c>
      <c r="J2536" s="31">
        <v>9.1260377169596296</v>
      </c>
      <c r="K2536" s="31">
        <v>23115.838713410201</v>
      </c>
      <c r="L2536" s="31">
        <v>5594.52730467538</v>
      </c>
    </row>
    <row r="2537" spans="1:12" ht="14.25">
      <c r="A2537" s="33">
        <v>38552</v>
      </c>
      <c r="B2537" s="37">
        <v>1014.355</v>
      </c>
      <c r="C2537" s="31">
        <v>13.9426767288488</v>
      </c>
      <c r="D2537" s="31">
        <v>1.53127490503894</v>
      </c>
      <c r="E2537" s="31">
        <f t="shared" si="12"/>
        <v>5.8616647127784287E-4</v>
      </c>
      <c r="F2537" s="31">
        <v>13.1942967222944</v>
      </c>
      <c r="G2537" s="31">
        <v>0.89159055449206603</v>
      </c>
      <c r="H2537" s="31">
        <v>0.244036400650264</v>
      </c>
      <c r="I2537" s="31">
        <v>2.6724417270757699</v>
      </c>
      <c r="J2537" s="31">
        <v>9.1315892196194799</v>
      </c>
      <c r="K2537" s="31">
        <v>23178.836320992203</v>
      </c>
      <c r="L2537" s="31">
        <v>5619.6880328398302</v>
      </c>
    </row>
    <row r="2538" spans="1:12" ht="14.25">
      <c r="A2538" s="33">
        <v>38553</v>
      </c>
      <c r="B2538" s="37">
        <v>1021.052</v>
      </c>
      <c r="C2538" s="31">
        <v>14.0314722550787</v>
      </c>
      <c r="D2538" s="31">
        <v>1.5414109251075701</v>
      </c>
      <c r="E2538" s="31">
        <f t="shared" si="12"/>
        <v>2.9308323563892145E-3</v>
      </c>
      <c r="F2538" s="31">
        <v>13.3011725980355</v>
      </c>
      <c r="G2538" s="31">
        <v>0.89741014638063299</v>
      </c>
      <c r="H2538" s="31">
        <v>0.24386685872473901</v>
      </c>
      <c r="I2538" s="31">
        <v>2.6703038800123</v>
      </c>
      <c r="J2538" s="31">
        <v>9.1325508137903793</v>
      </c>
      <c r="K2538" s="31">
        <v>23332.266417992101</v>
      </c>
      <c r="L2538" s="31">
        <v>5656.0934907396804</v>
      </c>
    </row>
    <row r="2539" spans="1:12" ht="14.25">
      <c r="A2539" s="33">
        <v>38554</v>
      </c>
      <c r="B2539" s="37">
        <v>1020.6319999999999</v>
      </c>
      <c r="C2539" s="31">
        <v>14.0209623211605</v>
      </c>
      <c r="D2539" s="31">
        <v>1.5399280316303601</v>
      </c>
      <c r="E2539" s="31">
        <f t="shared" ref="E2539:E2602" si="13">COUNTIF(C834:C2539,"&lt;"&amp;C2539)/COUNTA(C834:C2539)</f>
        <v>2.9308323563892145E-3</v>
      </c>
      <c r="F2539" s="31">
        <v>13.376080987683499</v>
      </c>
      <c r="G2539" s="31">
        <v>0.89653083813050505</v>
      </c>
      <c r="H2539" s="31">
        <v>0.24384352003659299</v>
      </c>
      <c r="I2539" s="31">
        <v>2.6703038800123</v>
      </c>
      <c r="J2539" s="31">
        <v>9.1316768050934503</v>
      </c>
      <c r="K2539" s="31">
        <v>23309.7579857622</v>
      </c>
      <c r="L2539" s="31">
        <v>5646.8276328804395</v>
      </c>
    </row>
    <row r="2540" spans="1:12" ht="14.25">
      <c r="A2540" s="33">
        <v>38555</v>
      </c>
      <c r="B2540" s="37">
        <v>1046.3209999999999</v>
      </c>
      <c r="C2540" s="31">
        <v>14.392234359332299</v>
      </c>
      <c r="D2540" s="31">
        <v>1.58104204415441</v>
      </c>
      <c r="E2540" s="31">
        <f t="shared" si="13"/>
        <v>9.9648300117233298E-3</v>
      </c>
      <c r="F2540" s="31">
        <v>13.6311936040153</v>
      </c>
      <c r="G2540" s="31">
        <v>0.92021956271572503</v>
      </c>
      <c r="H2540" s="31">
        <v>0.24387640088738699</v>
      </c>
      <c r="I2540" s="31">
        <v>2.67009778433968</v>
      </c>
      <c r="J2540" s="31">
        <v>9.1336130952858898</v>
      </c>
      <c r="K2540" s="31">
        <v>23932.044966516201</v>
      </c>
      <c r="L2540" s="31">
        <v>5774.5007420230604</v>
      </c>
    </row>
    <row r="2541" spans="1:12" ht="14.25">
      <c r="A2541" s="33">
        <v>38558</v>
      </c>
      <c r="B2541" s="37">
        <v>1045.4000000000001</v>
      </c>
      <c r="C2541" s="31">
        <v>14.3926421547348</v>
      </c>
      <c r="D2541" s="31">
        <v>1.58020673556336</v>
      </c>
      <c r="E2541" s="31">
        <f t="shared" si="13"/>
        <v>1.0550996483001172E-2</v>
      </c>
      <c r="F2541" s="31">
        <v>13.5936468468808</v>
      </c>
      <c r="G2541" s="31">
        <v>0.91965906429668398</v>
      </c>
      <c r="H2541" s="31">
        <v>0.24377191489577801</v>
      </c>
      <c r="I2541" s="31">
        <v>2.6696179833355802</v>
      </c>
      <c r="J2541" s="31">
        <v>9.1313407542750404</v>
      </c>
      <c r="K2541" s="31">
        <v>23920.160496678702</v>
      </c>
      <c r="L2541" s="31">
        <v>5762.7155256562601</v>
      </c>
    </row>
    <row r="2542" spans="1:12" ht="14.25">
      <c r="A2542" s="33">
        <v>38559</v>
      </c>
      <c r="B2542" s="37">
        <v>1072.807</v>
      </c>
      <c r="C2542" s="31">
        <v>14.7705892732619</v>
      </c>
      <c r="D2542" s="31">
        <v>1.62298349560773</v>
      </c>
      <c r="E2542" s="31">
        <f t="shared" si="13"/>
        <v>1.5240328253223915E-2</v>
      </c>
      <c r="F2542" s="31">
        <v>14.0195239867287</v>
      </c>
      <c r="G2542" s="31">
        <v>0.94423422272936197</v>
      </c>
      <c r="H2542" s="31">
        <v>0.24404293971970101</v>
      </c>
      <c r="I2542" s="31">
        <v>2.6695016075320801</v>
      </c>
      <c r="J2542" s="31">
        <v>9.1418914688467101</v>
      </c>
      <c r="K2542" s="31">
        <v>24566.447752407999</v>
      </c>
      <c r="L2542" s="31">
        <v>5899.01066584401</v>
      </c>
    </row>
    <row r="2543" spans="1:12" ht="14.25">
      <c r="A2543" s="33">
        <v>38560</v>
      </c>
      <c r="B2543" s="37">
        <v>1089.9090000000001</v>
      </c>
      <c r="C2543" s="31">
        <v>15.0047525055099</v>
      </c>
      <c r="D2543" s="31">
        <v>1.64924185631611</v>
      </c>
      <c r="E2543" s="31">
        <f t="shared" si="13"/>
        <v>1.992966002344666E-2</v>
      </c>
      <c r="F2543" s="31">
        <v>14.274526666688301</v>
      </c>
      <c r="G2543" s="31">
        <v>0.959103297522929</v>
      </c>
      <c r="H2543" s="31">
        <v>0.243231441175602</v>
      </c>
      <c r="I2543" s="31">
        <v>2.65968705980639</v>
      </c>
      <c r="J2543" s="31">
        <v>9.1451150344472314</v>
      </c>
      <c r="K2543" s="31">
        <v>24962.610235582597</v>
      </c>
      <c r="L2543" s="31">
        <v>6011.9445877470107</v>
      </c>
    </row>
    <row r="2544" spans="1:12" ht="14.25">
      <c r="A2544" s="33">
        <v>38561</v>
      </c>
      <c r="B2544" s="37">
        <v>1086.548</v>
      </c>
      <c r="C2544" s="31">
        <v>14.9538279147875</v>
      </c>
      <c r="D2544" s="31">
        <v>1.6440606752912099</v>
      </c>
      <c r="E2544" s="31">
        <f t="shared" si="13"/>
        <v>1.9343493552168817E-2</v>
      </c>
      <c r="F2544" s="31">
        <v>14.2021081515184</v>
      </c>
      <c r="G2544" s="31">
        <v>0.95500256355151902</v>
      </c>
      <c r="H2544" s="31">
        <v>0.24330437900381899</v>
      </c>
      <c r="I2544" s="31">
        <v>2.65968705980639</v>
      </c>
      <c r="J2544" s="31">
        <v>9.1478573806923702</v>
      </c>
      <c r="K2544" s="31">
        <v>24885.5123827563</v>
      </c>
      <c r="L2544" s="31">
        <v>5985.1283027254603</v>
      </c>
    </row>
    <row r="2545" spans="1:12" ht="14.25">
      <c r="A2545" s="33">
        <v>38562</v>
      </c>
      <c r="B2545" s="37">
        <v>1083.0329999999999</v>
      </c>
      <c r="C2545" s="31">
        <v>14.8586420359469</v>
      </c>
      <c r="D2545" s="31">
        <v>1.6377090163793799</v>
      </c>
      <c r="E2545" s="31">
        <f t="shared" si="13"/>
        <v>1.817116060961313E-2</v>
      </c>
      <c r="F2545" s="31">
        <v>14.506322198643799</v>
      </c>
      <c r="G2545" s="31">
        <v>0.95117862922892604</v>
      </c>
      <c r="H2545" s="31">
        <v>0.24378355496479401</v>
      </c>
      <c r="I2545" s="31">
        <v>2.6595669463832099</v>
      </c>
      <c r="J2545" s="31">
        <v>9.1662875904033605</v>
      </c>
      <c r="K2545" s="31">
        <v>24789.424059053999</v>
      </c>
      <c r="L2545" s="31">
        <v>5969.1175004296492</v>
      </c>
    </row>
    <row r="2546" spans="1:12" ht="14.25">
      <c r="A2546" s="33">
        <v>38565</v>
      </c>
      <c r="B2546" s="37">
        <v>1088.9480000000001</v>
      </c>
      <c r="C2546" s="31">
        <v>14.940999491306499</v>
      </c>
      <c r="D2546" s="31">
        <v>1.6468884391612399</v>
      </c>
      <c r="E2546" s="31">
        <f t="shared" si="13"/>
        <v>1.992966002344666E-2</v>
      </c>
      <c r="F2546" s="31">
        <v>14.591677278615499</v>
      </c>
      <c r="G2546" s="31">
        <v>0.95565555418805104</v>
      </c>
      <c r="H2546" s="31">
        <v>0.24376587035685099</v>
      </c>
      <c r="I2546" s="31">
        <v>2.6592340389201299</v>
      </c>
      <c r="J2546" s="31">
        <v>9.1667700845105387</v>
      </c>
      <c r="K2546" s="31">
        <v>24929.168264967204</v>
      </c>
      <c r="L2546" s="31">
        <v>6004.8672018166008</v>
      </c>
    </row>
    <row r="2547" spans="1:12" ht="14.25">
      <c r="A2547" s="33">
        <v>38566</v>
      </c>
      <c r="B2547" s="37">
        <v>1104.038</v>
      </c>
      <c r="C2547" s="31">
        <v>15.151511992481501</v>
      </c>
      <c r="D2547" s="31">
        <v>1.6708380676289201</v>
      </c>
      <c r="E2547" s="31">
        <f t="shared" si="13"/>
        <v>2.4618991793669401E-2</v>
      </c>
      <c r="F2547" s="31">
        <v>14.8208274671717</v>
      </c>
      <c r="G2547" s="31">
        <v>0.96913861537439505</v>
      </c>
      <c r="H2547" s="31">
        <v>0.244010100789256</v>
      </c>
      <c r="I2547" s="31">
        <v>2.6592340389201299</v>
      </c>
      <c r="J2547" s="31">
        <v>9.1759543243641986</v>
      </c>
      <c r="K2547" s="31">
        <v>25292.202715687999</v>
      </c>
      <c r="L2547" s="31">
        <v>6092.40997803973</v>
      </c>
    </row>
    <row r="2548" spans="1:12" ht="14.25">
      <c r="A2548" s="33">
        <v>38567</v>
      </c>
      <c r="B2548" s="37">
        <v>1107.6990000000001</v>
      </c>
      <c r="C2548" s="31">
        <v>15.197933989856001</v>
      </c>
      <c r="D2548" s="31">
        <v>1.6771729631101799</v>
      </c>
      <c r="E2548" s="31">
        <f t="shared" si="13"/>
        <v>2.5791324736225089E-2</v>
      </c>
      <c r="F2548" s="31">
        <v>15.247097617334999</v>
      </c>
      <c r="G2548" s="31">
        <v>0.97232504843424306</v>
      </c>
      <c r="H2548" s="31">
        <v>0.24402835514651799</v>
      </c>
      <c r="I2548" s="31">
        <v>2.6592340389201299</v>
      </c>
      <c r="J2548" s="31">
        <v>9.1766407760639908</v>
      </c>
      <c r="K2548" s="31">
        <v>25388.972400528597</v>
      </c>
      <c r="L2548" s="31">
        <v>6133.0104357599803</v>
      </c>
    </row>
    <row r="2549" spans="1:12" ht="14.25">
      <c r="A2549" s="33">
        <v>38568</v>
      </c>
      <c r="B2549" s="37">
        <v>1102.5889999999999</v>
      </c>
      <c r="C2549" s="31">
        <v>15.130056809168099</v>
      </c>
      <c r="D2549" s="31">
        <v>1.6694251071219499</v>
      </c>
      <c r="E2549" s="31">
        <f t="shared" si="13"/>
        <v>2.3446658851113716E-2</v>
      </c>
      <c r="F2549" s="31">
        <v>15.160415852311599</v>
      </c>
      <c r="G2549" s="31">
        <v>0.96804802405471402</v>
      </c>
      <c r="H2549" s="31">
        <v>0.24396189228173701</v>
      </c>
      <c r="I2549" s="31">
        <v>2.65923392214982</v>
      </c>
      <c r="J2549" s="31">
        <v>9.1741418552794993</v>
      </c>
      <c r="K2549" s="31">
        <v>25271.6293520338</v>
      </c>
      <c r="L2549" s="31">
        <v>6098.2345060028701</v>
      </c>
    </row>
    <row r="2550" spans="1:12" ht="14.25">
      <c r="A2550" s="33">
        <v>38569</v>
      </c>
      <c r="B2550" s="37">
        <v>1128.7429999999999</v>
      </c>
      <c r="C2550" s="31">
        <v>15.4780524739267</v>
      </c>
      <c r="D2550" s="31">
        <v>1.7084041222503901</v>
      </c>
      <c r="E2550" s="31">
        <f t="shared" si="13"/>
        <v>3.5169988276670575E-2</v>
      </c>
      <c r="F2550" s="31">
        <v>15.4814707418531</v>
      </c>
      <c r="G2550" s="31">
        <v>0.98993663375438201</v>
      </c>
      <c r="H2550" s="31">
        <v>0.24467736366310799</v>
      </c>
      <c r="I2550" s="31">
        <v>2.6617910674798799</v>
      </c>
      <c r="J2550" s="31">
        <v>9.1922077075253696</v>
      </c>
      <c r="K2550" s="31">
        <v>25857.457627528598</v>
      </c>
      <c r="L2550" s="31">
        <v>6249.7775273002098</v>
      </c>
    </row>
    <row r="2551" spans="1:12" ht="14.25">
      <c r="A2551" s="33">
        <v>38572</v>
      </c>
      <c r="B2551" s="37">
        <v>1138.8820000000001</v>
      </c>
      <c r="C2551" s="31">
        <v>15.631768917598899</v>
      </c>
      <c r="D2551" s="31">
        <v>1.7243279534962399</v>
      </c>
      <c r="E2551" s="31">
        <f t="shared" si="13"/>
        <v>3.6342321219226259E-2</v>
      </c>
      <c r="F2551" s="31">
        <v>15.669709530520301</v>
      </c>
      <c r="G2551" s="31">
        <v>0.99875157298748496</v>
      </c>
      <c r="H2551" s="31">
        <v>0.24443134763186899</v>
      </c>
      <c r="I2551" s="31">
        <v>2.6617910674798799</v>
      </c>
      <c r="J2551" s="31">
        <v>9.1829652078323996</v>
      </c>
      <c r="K2551" s="31">
        <v>26098.1679424473</v>
      </c>
      <c r="L2551" s="31">
        <v>6299.7120512870897</v>
      </c>
    </row>
    <row r="2552" spans="1:12" ht="14.25">
      <c r="A2552" s="33">
        <v>38573</v>
      </c>
      <c r="B2552" s="37">
        <v>1152.5340000000001</v>
      </c>
      <c r="C2552" s="31">
        <v>15.805439460839599</v>
      </c>
      <c r="D2552" s="31">
        <v>1.7457135413729401</v>
      </c>
      <c r="E2552" s="31">
        <f t="shared" si="13"/>
        <v>3.8686987104337635E-2</v>
      </c>
      <c r="F2552" s="31">
        <v>15.8784582859215</v>
      </c>
      <c r="G2552" s="31">
        <v>1.0100152886067699</v>
      </c>
      <c r="H2552" s="31">
        <v>0.24473819012866099</v>
      </c>
      <c r="I2552" s="31">
        <v>2.6612877259985499</v>
      </c>
      <c r="J2552" s="31">
        <v>9.1962318744333196</v>
      </c>
      <c r="K2552" s="31">
        <v>26421.857432629902</v>
      </c>
      <c r="L2552" s="31">
        <v>6362.9517480085597</v>
      </c>
    </row>
    <row r="2553" spans="1:12" ht="14.25">
      <c r="A2553" s="33">
        <v>38574</v>
      </c>
      <c r="B2553" s="37">
        <v>1165.0329999999999</v>
      </c>
      <c r="C2553" s="31">
        <v>15.969004986604199</v>
      </c>
      <c r="D2553" s="31">
        <v>1.7646194195278799</v>
      </c>
      <c r="E2553" s="31">
        <f t="shared" si="13"/>
        <v>3.9273153575615477E-2</v>
      </c>
      <c r="F2553" s="31">
        <v>15.919731704180499</v>
      </c>
      <c r="G2553" s="31">
        <v>1.0178147476854</v>
      </c>
      <c r="H2553" s="31">
        <v>0.24487844063050801</v>
      </c>
      <c r="I2553" s="31">
        <v>2.6612877259985499</v>
      </c>
      <c r="J2553" s="31">
        <v>9.2015018984325092</v>
      </c>
      <c r="K2553" s="31">
        <v>26708.7097573354</v>
      </c>
      <c r="L2553" s="31">
        <v>6422.9290635652296</v>
      </c>
    </row>
    <row r="2554" spans="1:12" ht="14.25">
      <c r="A2554" s="33">
        <v>38575</v>
      </c>
      <c r="B2554" s="37">
        <v>1183.579</v>
      </c>
      <c r="C2554" s="31">
        <v>16.1973879930778</v>
      </c>
      <c r="D2554" s="31">
        <v>1.7952164793418799</v>
      </c>
      <c r="E2554" s="31">
        <f t="shared" si="13"/>
        <v>3.9859320046893319E-2</v>
      </c>
      <c r="F2554" s="31">
        <v>16.2329493081522</v>
      </c>
      <c r="G2554" s="31">
        <v>1.03409899258796</v>
      </c>
      <c r="H2554" s="31">
        <v>0.24571563759714901</v>
      </c>
      <c r="I2554" s="31">
        <v>2.6612877259985499</v>
      </c>
      <c r="J2554" s="31">
        <v>9.2329602393876087</v>
      </c>
      <c r="K2554" s="31">
        <v>27171.5723584191</v>
      </c>
      <c r="L2554" s="31">
        <v>6509.1609798447898</v>
      </c>
    </row>
    <row r="2555" spans="1:12" ht="14.25">
      <c r="A2555" s="33">
        <v>38576</v>
      </c>
      <c r="B2555" s="37">
        <v>1167.915</v>
      </c>
      <c r="C2555" s="31">
        <v>16.0194339999927</v>
      </c>
      <c r="D2555" s="31">
        <v>1.77517406834207</v>
      </c>
      <c r="E2555" s="31">
        <f t="shared" si="13"/>
        <v>3.9859320046893319E-2</v>
      </c>
      <c r="F2555" s="31">
        <v>16.251850120208601</v>
      </c>
      <c r="G2555" s="31">
        <v>1.0219204239678801</v>
      </c>
      <c r="H2555" s="31">
        <v>0.245036529672255</v>
      </c>
      <c r="I2555" s="31">
        <v>2.6554704376379101</v>
      </c>
      <c r="J2555" s="31">
        <v>9.2276127875187104</v>
      </c>
      <c r="K2555" s="31">
        <v>26867.785087609904</v>
      </c>
      <c r="L2555" s="31">
        <v>6454.0323136523502</v>
      </c>
    </row>
    <row r="2556" spans="1:12" ht="14.25">
      <c r="A2556" s="33">
        <v>38579</v>
      </c>
      <c r="B2556" s="37">
        <v>1187.0060000000001</v>
      </c>
      <c r="C2556" s="31">
        <v>16.174998104310699</v>
      </c>
      <c r="D2556" s="31">
        <v>1.7969998934439999</v>
      </c>
      <c r="E2556" s="31">
        <f t="shared" si="13"/>
        <v>4.0445486518171161E-2</v>
      </c>
      <c r="F2556" s="31">
        <v>16.6624229208531</v>
      </c>
      <c r="G2556" s="31">
        <v>1.03392404269646</v>
      </c>
      <c r="H2556" s="31">
        <v>0.245304050759141</v>
      </c>
      <c r="I2556" s="31">
        <v>2.6554704376379101</v>
      </c>
      <c r="J2556" s="31">
        <v>9.2376871262533502</v>
      </c>
      <c r="K2556" s="31">
        <v>27198.391104503502</v>
      </c>
      <c r="L2556" s="31">
        <v>6561.2670012711205</v>
      </c>
    </row>
    <row r="2557" spans="1:12" ht="14.25">
      <c r="A2557" s="33">
        <v>38580</v>
      </c>
      <c r="B2557" s="37">
        <v>1177.278</v>
      </c>
      <c r="C2557" s="31">
        <v>15.873056071491799</v>
      </c>
      <c r="D2557" s="31">
        <v>1.78112485529625</v>
      </c>
      <c r="E2557" s="31">
        <f t="shared" si="13"/>
        <v>3.9273153575615477E-2</v>
      </c>
      <c r="F2557" s="31">
        <v>17.504729617031501</v>
      </c>
      <c r="G2557" s="31">
        <v>1.0197217239409599</v>
      </c>
      <c r="H2557" s="31">
        <v>0.247998242101515</v>
      </c>
      <c r="I2557" s="31">
        <v>2.6548797253912202</v>
      </c>
      <c r="J2557" s="31">
        <v>9.3412232475040096</v>
      </c>
      <c r="K2557" s="31">
        <v>26959.873480738101</v>
      </c>
      <c r="L2557" s="31">
        <v>6517.3030736095207</v>
      </c>
    </row>
    <row r="2558" spans="1:12" ht="14.25">
      <c r="A2558" s="33">
        <v>38581</v>
      </c>
      <c r="B2558" s="37">
        <v>1192.8340000000001</v>
      </c>
      <c r="C2558" s="31">
        <v>16.048571123911699</v>
      </c>
      <c r="D2558" s="31">
        <v>1.8009646898456599</v>
      </c>
      <c r="E2558" s="31">
        <f t="shared" si="13"/>
        <v>4.1031652989449004E-2</v>
      </c>
      <c r="F2558" s="31">
        <v>17.778626431994098</v>
      </c>
      <c r="G2558" s="31">
        <v>1.0298191867087501</v>
      </c>
      <c r="H2558" s="31">
        <v>0.24788590893388501</v>
      </c>
      <c r="I2558" s="31">
        <v>2.6548797253912202</v>
      </c>
      <c r="J2558" s="31">
        <v>9.3369920513953595</v>
      </c>
      <c r="K2558" s="31">
        <v>27260.142917751898</v>
      </c>
      <c r="L2558" s="31">
        <v>6594.7116767663902</v>
      </c>
    </row>
    <row r="2559" spans="1:12" ht="14.25">
      <c r="A2559" s="33">
        <v>38582</v>
      </c>
      <c r="B2559" s="37">
        <v>1148.0350000000001</v>
      </c>
      <c r="C2559" s="31">
        <v>15.384158043728901</v>
      </c>
      <c r="D2559" s="31">
        <v>1.72764946699946</v>
      </c>
      <c r="E2559" s="31">
        <f t="shared" si="13"/>
        <v>3.4583821805392732E-2</v>
      </c>
      <c r="F2559" s="31">
        <v>16.9852019023628</v>
      </c>
      <c r="G2559" s="31">
        <v>0.98630895898828996</v>
      </c>
      <c r="H2559" s="31">
        <v>0.24823773844248501</v>
      </c>
      <c r="I2559" s="31">
        <v>2.6547751149183099</v>
      </c>
      <c r="J2559" s="31">
        <v>9.3506126770411502</v>
      </c>
      <c r="K2559" s="31">
        <v>26152.456905782299</v>
      </c>
      <c r="L2559" s="31">
        <v>6381.3856303010398</v>
      </c>
    </row>
    <row r="2560" spans="1:12" ht="14.25">
      <c r="A2560" s="33">
        <v>38583</v>
      </c>
      <c r="B2560" s="37">
        <v>1150.184</v>
      </c>
      <c r="C2560" s="31">
        <v>15.380711594053301</v>
      </c>
      <c r="D2560" s="31">
        <v>1.7300738341691999</v>
      </c>
      <c r="E2560" s="31">
        <f t="shared" si="13"/>
        <v>3.399765533411489E-2</v>
      </c>
      <c r="F2560" s="31">
        <v>15.9434495230939</v>
      </c>
      <c r="G2560" s="31">
        <v>0.98536799627755101</v>
      </c>
      <c r="H2560" s="31">
        <v>0.24866905440711801</v>
      </c>
      <c r="I2560" s="31">
        <v>2.6547751149183099</v>
      </c>
      <c r="J2560" s="31">
        <v>9.3668594755819896</v>
      </c>
      <c r="K2560" s="31">
        <v>26187.460703300898</v>
      </c>
      <c r="L2560" s="31">
        <v>6392.2018296657798</v>
      </c>
    </row>
    <row r="2561" spans="1:12" ht="14.25">
      <c r="A2561" s="33">
        <v>38586</v>
      </c>
      <c r="B2561" s="37">
        <v>1158.597</v>
      </c>
      <c r="C2561" s="31">
        <v>15.4627960663392</v>
      </c>
      <c r="D2561" s="31">
        <v>1.7395758879789001</v>
      </c>
      <c r="E2561" s="31">
        <f t="shared" si="13"/>
        <v>3.5756154747948417E-2</v>
      </c>
      <c r="F2561" s="31">
        <v>16.269824284654302</v>
      </c>
      <c r="G2561" s="31">
        <v>0.989461341283149</v>
      </c>
      <c r="H2561" s="31">
        <v>0.24832826839841499</v>
      </c>
      <c r="I2561" s="31">
        <v>2.6547751149183099</v>
      </c>
      <c r="J2561" s="31">
        <v>9.354022757067181</v>
      </c>
      <c r="K2561" s="31">
        <v>26333.392492306601</v>
      </c>
      <c r="L2561" s="31">
        <v>6448.9579997224</v>
      </c>
    </row>
    <row r="2562" spans="1:12" ht="14.25">
      <c r="A2562" s="33">
        <v>38587</v>
      </c>
      <c r="B2562" s="37">
        <v>1149.9570000000001</v>
      </c>
      <c r="C2562" s="31">
        <v>15.327868706430401</v>
      </c>
      <c r="D2562" s="31">
        <v>1.7263362660307999</v>
      </c>
      <c r="E2562" s="31">
        <f t="shared" si="13"/>
        <v>3.2239155920281357E-2</v>
      </c>
      <c r="F2562" s="31">
        <v>15.093736797296801</v>
      </c>
      <c r="G2562" s="31">
        <v>0.98069052773194298</v>
      </c>
      <c r="H2562" s="31">
        <v>0.24860710691780799</v>
      </c>
      <c r="I2562" s="31">
        <v>2.6539353134316799</v>
      </c>
      <c r="J2562" s="31">
        <v>9.3674893151915697</v>
      </c>
      <c r="K2562" s="31">
        <v>26134.7479178758</v>
      </c>
      <c r="L2562" s="31">
        <v>6387.3839740010098</v>
      </c>
    </row>
    <row r="2563" spans="1:12" ht="14.25">
      <c r="A2563" s="33">
        <v>38588</v>
      </c>
      <c r="B2563" s="37">
        <v>1167.1369999999999</v>
      </c>
      <c r="C2563" s="31">
        <v>15.5552996911916</v>
      </c>
      <c r="D2563" s="31">
        <v>1.7546010887510599</v>
      </c>
      <c r="E2563" s="31">
        <f t="shared" si="13"/>
        <v>3.8100820633059786E-2</v>
      </c>
      <c r="F2563" s="31">
        <v>15.277486021643901</v>
      </c>
      <c r="G2563" s="31">
        <v>0.99665333881679197</v>
      </c>
      <c r="H2563" s="31">
        <v>0.24853717874675399</v>
      </c>
      <c r="I2563" s="31">
        <v>2.6539353134316799</v>
      </c>
      <c r="J2563" s="31">
        <v>9.3648544291527092</v>
      </c>
      <c r="K2563" s="31">
        <v>26561.746298399303</v>
      </c>
      <c r="L2563" s="31">
        <v>6455.3207648834496</v>
      </c>
    </row>
    <row r="2564" spans="1:12" ht="14.25">
      <c r="A2564" s="33">
        <v>38589</v>
      </c>
      <c r="B2564" s="37">
        <v>1172.4749999999999</v>
      </c>
      <c r="C2564" s="31">
        <v>15.6295850395861</v>
      </c>
      <c r="D2564" s="31">
        <v>1.76352125612163</v>
      </c>
      <c r="E2564" s="31">
        <f t="shared" si="13"/>
        <v>3.9273153575615477E-2</v>
      </c>
      <c r="F2564" s="31">
        <v>15.5224490716245</v>
      </c>
      <c r="G2564" s="31">
        <v>1.00084849520424</v>
      </c>
      <c r="H2564" s="31">
        <v>0.24789212488592799</v>
      </c>
      <c r="I2564" s="31">
        <v>2.6539353134316799</v>
      </c>
      <c r="J2564" s="31">
        <v>9.3405488683667297</v>
      </c>
      <c r="K2564" s="31">
        <v>26698.426811297202</v>
      </c>
      <c r="L2564" s="31">
        <v>6487.2635362164201</v>
      </c>
    </row>
    <row r="2565" spans="1:12" ht="14.25">
      <c r="A2565" s="33">
        <v>38590</v>
      </c>
      <c r="B2565" s="37">
        <v>1171.8599999999999</v>
      </c>
      <c r="C2565" s="31">
        <v>15.6421021759865</v>
      </c>
      <c r="D2565" s="31">
        <v>1.7607769425564399</v>
      </c>
      <c r="E2565" s="31">
        <f t="shared" si="13"/>
        <v>4.1031652989449004E-2</v>
      </c>
      <c r="F2565" s="31">
        <v>14.3917289747335</v>
      </c>
      <c r="G2565" s="31">
        <v>0.99728807440035905</v>
      </c>
      <c r="H2565" s="31">
        <v>0.24580026366116201</v>
      </c>
      <c r="I2565" s="31">
        <v>2.6531670990426699</v>
      </c>
      <c r="J2565" s="31">
        <v>9.2644094580342706</v>
      </c>
      <c r="K2565" s="31">
        <v>26659.9076505671</v>
      </c>
      <c r="L2565" s="31">
        <v>6485.1679394689791</v>
      </c>
    </row>
    <row r="2566" spans="1:12" ht="14.25">
      <c r="A2566" s="33">
        <v>38593</v>
      </c>
      <c r="B2566" s="37">
        <v>1154.4280000000001</v>
      </c>
      <c r="C2566" s="31">
        <v>15.143079463651</v>
      </c>
      <c r="D2566" s="31">
        <v>1.7322573860056101</v>
      </c>
      <c r="E2566" s="31">
        <f t="shared" si="13"/>
        <v>2.4618991793669401E-2</v>
      </c>
      <c r="F2566" s="31">
        <v>14.1569525543257</v>
      </c>
      <c r="G2566" s="31">
        <v>0.96209904299586801</v>
      </c>
      <c r="H2566" s="31">
        <v>0.244286093197389</v>
      </c>
      <c r="I2566" s="31">
        <v>2.6531670990426699</v>
      </c>
      <c r="J2566" s="31">
        <v>9.2073391564946405</v>
      </c>
      <c r="K2566" s="31">
        <v>26231.397392335897</v>
      </c>
      <c r="L2566" s="31">
        <v>6409.956297267111</v>
      </c>
    </row>
    <row r="2567" spans="1:12" ht="14.25">
      <c r="A2567" s="33">
        <v>38594</v>
      </c>
      <c r="B2567" s="37">
        <v>1146.385</v>
      </c>
      <c r="C2567" s="31">
        <v>14.953257335582601</v>
      </c>
      <c r="D2567" s="31">
        <v>1.71910576178841</v>
      </c>
      <c r="E2567" s="31">
        <f t="shared" si="13"/>
        <v>2.0515826494724502E-2</v>
      </c>
      <c r="F2567" s="31">
        <v>10.561193153592299</v>
      </c>
      <c r="G2567" s="31">
        <v>0.95070891956054704</v>
      </c>
      <c r="H2567" s="31">
        <v>0.243142699914353</v>
      </c>
      <c r="I2567" s="31">
        <v>2.6531670990426699</v>
      </c>
      <c r="J2567" s="31">
        <v>9.164243744846889</v>
      </c>
      <c r="K2567" s="31">
        <v>26029.1389148528</v>
      </c>
      <c r="L2567" s="31">
        <v>6380.9093814735497</v>
      </c>
    </row>
    <row r="2568" spans="1:12" ht="14.25">
      <c r="A2568" s="33">
        <v>38595</v>
      </c>
      <c r="B2568" s="37">
        <v>1162.798</v>
      </c>
      <c r="C2568" s="31">
        <v>15.0034971887001</v>
      </c>
      <c r="D2568" s="31">
        <v>1.7442375066732401</v>
      </c>
      <c r="E2568" s="31">
        <f t="shared" si="13"/>
        <v>2.2274325908558032E-2</v>
      </c>
      <c r="F2568" s="31">
        <v>10.3371411976663</v>
      </c>
      <c r="G2568" s="31">
        <v>0.95804649169197897</v>
      </c>
      <c r="H2568" s="31">
        <v>0.24558420672428</v>
      </c>
      <c r="I2568" s="31">
        <v>2.6531670990426699</v>
      </c>
      <c r="J2568" s="31">
        <v>9.2562660984637102</v>
      </c>
      <c r="K2568" s="31">
        <v>26405.644015366601</v>
      </c>
      <c r="L2568" s="31">
        <v>6487.0406960717892</v>
      </c>
    </row>
    <row r="2569" spans="1:12" ht="14.25">
      <c r="A2569" s="33">
        <v>38596</v>
      </c>
      <c r="B2569" s="37">
        <v>1184.933</v>
      </c>
      <c r="C2569" s="31">
        <v>15.2872497171431</v>
      </c>
      <c r="D2569" s="31">
        <v>1.7784294373754099</v>
      </c>
      <c r="E2569" s="31">
        <f t="shared" si="13"/>
        <v>3.399765533411489E-2</v>
      </c>
      <c r="F2569" s="31">
        <v>10.550937450818999</v>
      </c>
      <c r="G2569" s="31">
        <v>0.97684188024424301</v>
      </c>
      <c r="H2569" s="31">
        <v>0.24558420672428</v>
      </c>
      <c r="I2569" s="31">
        <v>2.6531670990426699</v>
      </c>
      <c r="J2569" s="31">
        <v>9.2562660984637102</v>
      </c>
      <c r="K2569" s="31">
        <v>26924.094233422402</v>
      </c>
      <c r="L2569" s="31">
        <v>6620.1346108794996</v>
      </c>
    </row>
    <row r="2570" spans="1:12" ht="14.25">
      <c r="A2570" s="33">
        <v>38597</v>
      </c>
      <c r="B2570" s="37">
        <v>1188.848</v>
      </c>
      <c r="C2570" s="31">
        <v>15.3254740817463</v>
      </c>
      <c r="D2570" s="31">
        <v>1.7838926988706401</v>
      </c>
      <c r="E2570" s="31">
        <f t="shared" si="13"/>
        <v>3.4583821805392732E-2</v>
      </c>
      <c r="F2570" s="31">
        <v>10.590587294896</v>
      </c>
      <c r="G2570" s="31">
        <v>0.97979737955704105</v>
      </c>
      <c r="H2570" s="31">
        <v>0.245590396425279</v>
      </c>
      <c r="I2570" s="31">
        <v>2.6531670990426699</v>
      </c>
      <c r="J2570" s="31">
        <v>9.2564993932683208</v>
      </c>
      <c r="K2570" s="31">
        <v>27007.7222178292</v>
      </c>
      <c r="L2570" s="31">
        <v>6651.5764694670497</v>
      </c>
    </row>
    <row r="2571" spans="1:12" ht="14.25">
      <c r="A2571" s="33">
        <v>38600</v>
      </c>
      <c r="B2571" s="37">
        <v>1196.2239999999999</v>
      </c>
      <c r="C2571" s="31">
        <v>15.3993050353012</v>
      </c>
      <c r="D2571" s="31">
        <v>1.79555241914646</v>
      </c>
      <c r="E2571" s="31">
        <f t="shared" si="13"/>
        <v>3.9273153575615477E-2</v>
      </c>
      <c r="F2571" s="31">
        <v>10.691287586432001</v>
      </c>
      <c r="G2571" s="31">
        <v>0.986213775764334</v>
      </c>
      <c r="H2571" s="31">
        <v>0.245590396425279</v>
      </c>
      <c r="I2571" s="31">
        <v>2.6531670990426699</v>
      </c>
      <c r="J2571" s="31">
        <v>9.2564993932683208</v>
      </c>
      <c r="K2571" s="31">
        <v>27186.349566313198</v>
      </c>
      <c r="L2571" s="31">
        <v>6711.9527479975595</v>
      </c>
    </row>
    <row r="2572" spans="1:12" ht="14.25">
      <c r="A2572" s="33">
        <v>38601</v>
      </c>
      <c r="B2572" s="37">
        <v>1173.3219999999999</v>
      </c>
      <c r="C2572" s="31">
        <v>15.1170546430416</v>
      </c>
      <c r="D2572" s="31">
        <v>1.7611184086709499</v>
      </c>
      <c r="E2572" s="31">
        <f t="shared" si="13"/>
        <v>2.4618991793669401E-2</v>
      </c>
      <c r="F2572" s="31">
        <v>10.509190234601901</v>
      </c>
      <c r="G2572" s="31">
        <v>0.96723704913344299</v>
      </c>
      <c r="H2572" s="31">
        <v>0.245584040460437</v>
      </c>
      <c r="I2572" s="31">
        <v>2.6530984341557402</v>
      </c>
      <c r="J2572" s="31">
        <v>9.2564993932683208</v>
      </c>
      <c r="K2572" s="31">
        <v>26664.657694754798</v>
      </c>
      <c r="L2572" s="31">
        <v>6577.6643157337003</v>
      </c>
    </row>
    <row r="2573" spans="1:12" ht="14.25">
      <c r="A2573" s="33">
        <v>38602</v>
      </c>
      <c r="B2573" s="37">
        <v>1194.309</v>
      </c>
      <c r="C2573" s="31">
        <v>15.3723396973259</v>
      </c>
      <c r="D2573" s="31">
        <v>1.79243847792828</v>
      </c>
      <c r="E2573" s="31">
        <f t="shared" si="13"/>
        <v>3.7514654161781943E-2</v>
      </c>
      <c r="F2573" s="31">
        <v>10.7036502036364</v>
      </c>
      <c r="G2573" s="31">
        <v>0.984265037200176</v>
      </c>
      <c r="H2573" s="31">
        <v>0.245584040460437</v>
      </c>
      <c r="I2573" s="31">
        <v>2.6530984341557402</v>
      </c>
      <c r="J2573" s="31">
        <v>9.2564993932683208</v>
      </c>
      <c r="K2573" s="31">
        <v>27138.935645768703</v>
      </c>
      <c r="L2573" s="31">
        <v>6713.7286993872494</v>
      </c>
    </row>
    <row r="2574" spans="1:12" ht="14.25">
      <c r="A2574" s="33">
        <v>38603</v>
      </c>
      <c r="B2574" s="37">
        <v>1194.4110000000001</v>
      </c>
      <c r="C2574" s="31">
        <v>15.3635066231049</v>
      </c>
      <c r="D2574" s="31">
        <v>1.79096574469499</v>
      </c>
      <c r="E2574" s="31">
        <f t="shared" si="13"/>
        <v>3.7514654161781943E-2</v>
      </c>
      <c r="F2574" s="31">
        <v>10.700226077294801</v>
      </c>
      <c r="G2574" s="31">
        <v>0.98338752816044495</v>
      </c>
      <c r="H2574" s="31">
        <v>0.245583743699469</v>
      </c>
      <c r="I2574" s="31">
        <v>2.65309522818169</v>
      </c>
      <c r="J2574" s="31">
        <v>9.2564993932683208</v>
      </c>
      <c r="K2574" s="31">
        <v>27116.7481936886</v>
      </c>
      <c r="L2574" s="31">
        <v>6720.4268264554503</v>
      </c>
    </row>
    <row r="2575" spans="1:12" ht="14.25">
      <c r="A2575" s="33">
        <v>38604</v>
      </c>
      <c r="B2575" s="37">
        <v>1189.625</v>
      </c>
      <c r="C2575" s="31">
        <v>15.314610685429701</v>
      </c>
      <c r="D2575" s="31">
        <v>1.7845749029762601</v>
      </c>
      <c r="E2575" s="31">
        <f t="shared" si="13"/>
        <v>3.5169988276670575E-2</v>
      </c>
      <c r="F2575" s="31">
        <v>10.6254003338603</v>
      </c>
      <c r="G2575" s="31">
        <v>0.98009085726565404</v>
      </c>
      <c r="H2575" s="31">
        <v>0.245583743699469</v>
      </c>
      <c r="I2575" s="31">
        <v>2.65309522818169</v>
      </c>
      <c r="J2575" s="31">
        <v>9.2564993932683208</v>
      </c>
      <c r="K2575" s="31">
        <v>27021.3883529827</v>
      </c>
      <c r="L2575" s="31">
        <v>6674.34455542257</v>
      </c>
    </row>
    <row r="2576" spans="1:12" ht="14.25">
      <c r="A2576" s="33">
        <v>38607</v>
      </c>
      <c r="B2576" s="37">
        <v>1188.212</v>
      </c>
      <c r="C2576" s="31">
        <v>15.2792951521427</v>
      </c>
      <c r="D2576" s="31">
        <v>1.7809204135290699</v>
      </c>
      <c r="E2576" s="31">
        <f t="shared" si="13"/>
        <v>3.399765533411489E-2</v>
      </c>
      <c r="F2576" s="31">
        <v>10.6255158748345</v>
      </c>
      <c r="G2576" s="31">
        <v>0.97801511080088599</v>
      </c>
      <c r="H2576" s="31">
        <v>0.245583743699469</v>
      </c>
      <c r="I2576" s="31">
        <v>2.65309522818169</v>
      </c>
      <c r="J2576" s="31">
        <v>9.2564993932683208</v>
      </c>
      <c r="K2576" s="31">
        <v>26968.516672498998</v>
      </c>
      <c r="L2576" s="31">
        <v>6688.7667191954006</v>
      </c>
    </row>
    <row r="2577" spans="1:12" ht="14.25">
      <c r="A2577" s="33">
        <v>38608</v>
      </c>
      <c r="B2577" s="37">
        <v>1207.164</v>
      </c>
      <c r="C2577" s="31">
        <v>15.517886195793499</v>
      </c>
      <c r="D2577" s="31">
        <v>1.8097195567351101</v>
      </c>
      <c r="E2577" s="31">
        <f t="shared" si="13"/>
        <v>4.4548651817116064E-2</v>
      </c>
      <c r="F2577" s="31">
        <v>10.7918205533368</v>
      </c>
      <c r="G2577" s="31">
        <v>0.99382408574909198</v>
      </c>
      <c r="H2577" s="31">
        <v>0.245583743699469</v>
      </c>
      <c r="I2577" s="31">
        <v>2.65309522818169</v>
      </c>
      <c r="J2577" s="31">
        <v>9.2564993932683208</v>
      </c>
      <c r="K2577" s="31">
        <v>27404.5612969842</v>
      </c>
      <c r="L2577" s="31">
        <v>6805.2851341330897</v>
      </c>
    </row>
    <row r="2578" spans="1:12" ht="14.25">
      <c r="A2578" s="33">
        <v>38609</v>
      </c>
      <c r="B2578" s="37">
        <v>1217.261</v>
      </c>
      <c r="C2578" s="31">
        <v>15.6494746389562</v>
      </c>
      <c r="D2578" s="31">
        <v>1.8251531372909799</v>
      </c>
      <c r="E2578" s="31">
        <f t="shared" si="13"/>
        <v>4.8651817116060959E-2</v>
      </c>
      <c r="F2578" s="31">
        <v>10.872491428818201</v>
      </c>
      <c r="G2578" s="31">
        <v>1.0022844575029899</v>
      </c>
      <c r="H2578" s="31">
        <v>0.245583743699469</v>
      </c>
      <c r="I2578" s="31">
        <v>2.65309522818169</v>
      </c>
      <c r="J2578" s="31">
        <v>9.2564993932683208</v>
      </c>
      <c r="K2578" s="31">
        <v>27635.939230977798</v>
      </c>
      <c r="L2578" s="31">
        <v>6860.5947671620706</v>
      </c>
    </row>
    <row r="2579" spans="1:12" ht="14.25">
      <c r="A2579" s="33">
        <v>38610</v>
      </c>
      <c r="B2579" s="37">
        <v>1217.2809999999999</v>
      </c>
      <c r="C2579" s="31">
        <v>15.6382342190212</v>
      </c>
      <c r="D2579" s="31">
        <v>1.8245929928106801</v>
      </c>
      <c r="E2579" s="31">
        <f t="shared" si="13"/>
        <v>4.7479484173505275E-2</v>
      </c>
      <c r="F2579" s="31">
        <v>10.881715792913999</v>
      </c>
      <c r="G2579" s="31">
        <v>1.0021101463667801</v>
      </c>
      <c r="H2579" s="31">
        <v>0.245583743699469</v>
      </c>
      <c r="I2579" s="31">
        <v>2.65309522818169</v>
      </c>
      <c r="J2579" s="31">
        <v>9.2564993932683208</v>
      </c>
      <c r="K2579" s="31">
        <v>27630.256022449103</v>
      </c>
      <c r="L2579" s="31">
        <v>6871.1621959669601</v>
      </c>
    </row>
    <row r="2580" spans="1:12" ht="14.25">
      <c r="A2580" s="33">
        <v>38611</v>
      </c>
      <c r="B2580" s="37">
        <v>1212.9469999999999</v>
      </c>
      <c r="C2580" s="31">
        <v>15.577836915519001</v>
      </c>
      <c r="D2580" s="31">
        <v>1.8179433807663701</v>
      </c>
      <c r="E2580" s="31">
        <f t="shared" si="13"/>
        <v>4.5720984759671748E-2</v>
      </c>
      <c r="F2580" s="31">
        <v>10.879520376450699</v>
      </c>
      <c r="G2580" s="31">
        <v>0.99842048478140499</v>
      </c>
      <c r="H2580" s="31">
        <v>0.24648118984887099</v>
      </c>
      <c r="I2580" s="31">
        <v>2.6547874090327999</v>
      </c>
      <c r="J2580" s="31">
        <v>9.2844040547363509</v>
      </c>
      <c r="K2580" s="31">
        <v>27529.941263600296</v>
      </c>
      <c r="L2580" s="31">
        <v>6856.2945205174692</v>
      </c>
    </row>
    <row r="2581" spans="1:12" ht="14.25">
      <c r="A2581" s="33">
        <v>38614</v>
      </c>
      <c r="B2581" s="37">
        <v>1220.627</v>
      </c>
      <c r="C2581" s="31">
        <v>15.6597844365452</v>
      </c>
      <c r="D2581" s="31">
        <v>1.8289132570514199</v>
      </c>
      <c r="E2581" s="31">
        <f t="shared" si="13"/>
        <v>5.0410316529894493E-2</v>
      </c>
      <c r="F2581" s="31">
        <v>10.956343267407799</v>
      </c>
      <c r="G2581" s="31">
        <v>1.00459418350953</v>
      </c>
      <c r="H2581" s="31">
        <v>0.24648118984887099</v>
      </c>
      <c r="I2581" s="31">
        <v>2.6547874090327999</v>
      </c>
      <c r="J2581" s="31">
        <v>9.2844040547363509</v>
      </c>
      <c r="K2581" s="31">
        <v>27698.059927902101</v>
      </c>
      <c r="L2581" s="31">
        <v>6913.67308477202</v>
      </c>
    </row>
    <row r="2582" spans="1:12" ht="14.25">
      <c r="A2582" s="33">
        <v>38615</v>
      </c>
      <c r="B2582" s="37">
        <v>1212.617</v>
      </c>
      <c r="C2582" s="31">
        <v>15.5434727766122</v>
      </c>
      <c r="D2582" s="31">
        <v>1.8162552023382901</v>
      </c>
      <c r="E2582" s="31">
        <f t="shared" si="13"/>
        <v>4.5134818288393906E-2</v>
      </c>
      <c r="F2582" s="31">
        <v>10.8778287979653</v>
      </c>
      <c r="G2582" s="31">
        <v>0.99781723550062495</v>
      </c>
      <c r="H2582" s="31">
        <v>0.24648118984887099</v>
      </c>
      <c r="I2582" s="31">
        <v>2.6547874090327999</v>
      </c>
      <c r="J2582" s="31">
        <v>9.2844040547363509</v>
      </c>
      <c r="K2582" s="31">
        <v>27509.542297841403</v>
      </c>
      <c r="L2582" s="31">
        <v>6865.4405324454001</v>
      </c>
    </row>
    <row r="2583" spans="1:12" ht="14.25">
      <c r="A2583" s="33">
        <v>38616</v>
      </c>
      <c r="B2583" s="37">
        <v>1187.9880000000001</v>
      </c>
      <c r="C2583" s="31">
        <v>15.2187706096277</v>
      </c>
      <c r="D2583" s="31">
        <v>1.77864191849162</v>
      </c>
      <c r="E2583" s="31">
        <f t="shared" si="13"/>
        <v>3.048065650644783E-2</v>
      </c>
      <c r="F2583" s="31">
        <v>10.675428356562399</v>
      </c>
      <c r="G2583" s="31">
        <v>0.97718215770692995</v>
      </c>
      <c r="H2583" s="31">
        <v>0.24696664463780801</v>
      </c>
      <c r="I2583" s="31">
        <v>2.6570566223338701</v>
      </c>
      <c r="J2583" s="31">
        <v>9.2947452666959407</v>
      </c>
      <c r="K2583" s="31">
        <v>26939.7028154687</v>
      </c>
      <c r="L2583" s="31">
        <v>6735.4407788056797</v>
      </c>
    </row>
    <row r="2584" spans="1:12" ht="14.25">
      <c r="A2584" s="33">
        <v>38617</v>
      </c>
      <c r="B2584" s="37">
        <v>1159.96</v>
      </c>
      <c r="C2584" s="31">
        <v>14.891850981667099</v>
      </c>
      <c r="D2584" s="31">
        <v>1.73683206423928</v>
      </c>
      <c r="E2584" s="31">
        <f t="shared" si="13"/>
        <v>1.9343493552168817E-2</v>
      </c>
      <c r="F2584" s="31">
        <v>10.4250156291415</v>
      </c>
      <c r="G2584" s="31">
        <v>0.95422064785501304</v>
      </c>
      <c r="H2584" s="31">
        <v>0.24733558563789701</v>
      </c>
      <c r="I2584" s="31">
        <v>2.6582455895288599</v>
      </c>
      <c r="J2584" s="31">
        <v>9.3044670745314395</v>
      </c>
      <c r="K2584" s="31">
        <v>26302.925090664601</v>
      </c>
      <c r="L2584" s="31">
        <v>6569.2443106615201</v>
      </c>
    </row>
    <row r="2585" spans="1:12" ht="14.25">
      <c r="A2585" s="33">
        <v>38618</v>
      </c>
      <c r="B2585" s="37">
        <v>1151.98</v>
      </c>
      <c r="C2585" s="31">
        <v>14.814337666377</v>
      </c>
      <c r="D2585" s="31">
        <v>1.7253142154335599</v>
      </c>
      <c r="E2585" s="31">
        <f t="shared" si="13"/>
        <v>1.6998827667057445E-2</v>
      </c>
      <c r="F2585" s="31">
        <v>10.3284783851146</v>
      </c>
      <c r="G2585" s="31">
        <v>0.94784854309442801</v>
      </c>
      <c r="H2585" s="31">
        <v>0.24828437115639301</v>
      </c>
      <c r="I2585" s="31">
        <v>2.65967619042216</v>
      </c>
      <c r="J2585" s="31">
        <v>9.3351353089709601</v>
      </c>
      <c r="K2585" s="31">
        <v>26124.969852532202</v>
      </c>
      <c r="L2585" s="31">
        <v>6508.1378360869603</v>
      </c>
    </row>
    <row r="2586" spans="1:12" ht="14.25">
      <c r="A2586" s="33">
        <v>38621</v>
      </c>
      <c r="B2586" s="37">
        <v>1155.0419999999999</v>
      </c>
      <c r="C2586" s="31">
        <v>14.851430549958801</v>
      </c>
      <c r="D2586" s="31">
        <v>1.72996819180263</v>
      </c>
      <c r="E2586" s="31">
        <f t="shared" si="13"/>
        <v>1.8757327080890972E-2</v>
      </c>
      <c r="F2586" s="31">
        <v>10.3645621946297</v>
      </c>
      <c r="G2586" s="31">
        <v>0.95037808557768499</v>
      </c>
      <c r="H2586" s="31">
        <v>0.24828437115639301</v>
      </c>
      <c r="I2586" s="31">
        <v>2.65967619042216</v>
      </c>
      <c r="J2586" s="31">
        <v>9.3351353089709601</v>
      </c>
      <c r="K2586" s="31">
        <v>26193.690103325098</v>
      </c>
      <c r="L2586" s="31">
        <v>6529.6500710648206</v>
      </c>
    </row>
    <row r="2587" spans="1:12" ht="14.25">
      <c r="A2587" s="33">
        <v>38622</v>
      </c>
      <c r="B2587" s="37">
        <v>1133.2370000000001</v>
      </c>
      <c r="C2587" s="31">
        <v>14.5827441636019</v>
      </c>
      <c r="D2587" s="31">
        <v>1.6966578430141299</v>
      </c>
      <c r="E2587" s="31">
        <f t="shared" si="13"/>
        <v>1.3481828839390387E-2</v>
      </c>
      <c r="F2587" s="31">
        <v>10.1925113962211</v>
      </c>
      <c r="G2587" s="31">
        <v>0.932086031593653</v>
      </c>
      <c r="H2587" s="31">
        <v>0.24827422666552601</v>
      </c>
      <c r="I2587" s="31">
        <v>2.6595675204293698</v>
      </c>
      <c r="J2587" s="31">
        <v>9.3351353089709601</v>
      </c>
      <c r="K2587" s="31">
        <v>25688.027848260099</v>
      </c>
      <c r="L2587" s="31">
        <v>6422.9955901226795</v>
      </c>
    </row>
    <row r="2588" spans="1:12" ht="14.25">
      <c r="A2588" s="33">
        <v>38623</v>
      </c>
      <c r="B2588" s="37">
        <v>1131.7739999999999</v>
      </c>
      <c r="C2588" s="31">
        <v>14.5713119958737</v>
      </c>
      <c r="D2588" s="31">
        <v>1.6948106988214</v>
      </c>
      <c r="E2588" s="31">
        <f t="shared" si="13"/>
        <v>1.3481828839390387E-2</v>
      </c>
      <c r="F2588" s="31">
        <v>10.1794028840816</v>
      </c>
      <c r="G2588" s="31">
        <v>0.93098603348209696</v>
      </c>
      <c r="H2588" s="31">
        <v>0.248241282018825</v>
      </c>
      <c r="I2588" s="31">
        <v>2.65921461020783</v>
      </c>
      <c r="J2588" s="31">
        <v>9.3351353089709601</v>
      </c>
      <c r="K2588" s="31">
        <v>25658.110957589601</v>
      </c>
      <c r="L2588" s="31">
        <v>6409.3089090742696</v>
      </c>
    </row>
    <row r="2589" spans="1:12" ht="14.25">
      <c r="A2589" s="33">
        <v>38624</v>
      </c>
      <c r="B2589" s="37">
        <v>1155.4849999999999</v>
      </c>
      <c r="C2589" s="31">
        <v>14.8881426877831</v>
      </c>
      <c r="D2589" s="31">
        <v>1.7323453611046</v>
      </c>
      <c r="E2589" s="31">
        <f t="shared" si="13"/>
        <v>2.1688159437280186E-2</v>
      </c>
      <c r="F2589" s="31">
        <v>10.355964486774001</v>
      </c>
      <c r="G2589" s="31">
        <v>0.95173700810401496</v>
      </c>
      <c r="H2589" s="31">
        <v>0.248241282018825</v>
      </c>
      <c r="I2589" s="31">
        <v>2.65921461020783</v>
      </c>
      <c r="J2589" s="31">
        <v>9.3351353089709601</v>
      </c>
      <c r="K2589" s="31">
        <v>26226.259728151603</v>
      </c>
      <c r="L2589" s="31">
        <v>6516.8516527696202</v>
      </c>
    </row>
    <row r="2590" spans="1:12" ht="14.25">
      <c r="A2590" s="33">
        <v>38625</v>
      </c>
      <c r="B2590" s="37">
        <v>1155.614</v>
      </c>
      <c r="C2590" s="31">
        <v>14.906263556269501</v>
      </c>
      <c r="D2590" s="31">
        <v>1.69687364560441</v>
      </c>
      <c r="E2590" s="31">
        <f t="shared" si="13"/>
        <v>2.2860492379835874E-2</v>
      </c>
      <c r="F2590" s="31">
        <v>10.382322005737301</v>
      </c>
      <c r="G2590" s="31">
        <v>0.95245574581389902</v>
      </c>
      <c r="H2590" s="31">
        <v>0.248065147617165</v>
      </c>
      <c r="I2590" s="31">
        <v>2.7145494829749</v>
      </c>
      <c r="J2590" s="31">
        <v>9.1383542342100803</v>
      </c>
      <c r="K2590" s="31">
        <v>26244.375459636201</v>
      </c>
      <c r="L2590" s="31">
        <v>6529.7313637790003</v>
      </c>
    </row>
    <row r="2591" spans="1:12" ht="14.25">
      <c r="A2591" s="33">
        <v>38635</v>
      </c>
      <c r="B2591" s="37">
        <v>1138.95</v>
      </c>
      <c r="C2591" s="31">
        <v>14.680921144796001</v>
      </c>
      <c r="D2591" s="31">
        <v>1.67029761293004</v>
      </c>
      <c r="E2591" s="31">
        <f t="shared" si="13"/>
        <v>1.6412661195779603E-2</v>
      </c>
      <c r="F2591" s="31">
        <v>10.260505540754799</v>
      </c>
      <c r="G2591" s="31">
        <v>0.93755203299535494</v>
      </c>
      <c r="H2591" s="31">
        <v>0.248065147617165</v>
      </c>
      <c r="I2591" s="31">
        <v>2.7145494829749</v>
      </c>
      <c r="J2591" s="31">
        <v>9.1383542342100803</v>
      </c>
      <c r="K2591" s="31">
        <v>25833.378892298599</v>
      </c>
      <c r="L2591" s="31">
        <v>6442.1526264921395</v>
      </c>
    </row>
    <row r="2592" spans="1:12" ht="14.25">
      <c r="A2592" s="33">
        <v>38636</v>
      </c>
      <c r="B2592" s="37">
        <v>1157.192</v>
      </c>
      <c r="C2592" s="31">
        <v>14.9048393565637</v>
      </c>
      <c r="D2592" s="31">
        <v>1.69737684643288</v>
      </c>
      <c r="E2592" s="31">
        <f t="shared" si="13"/>
        <v>2.3446658851113716E-2</v>
      </c>
      <c r="F2592" s="31">
        <v>10.4148488374114</v>
      </c>
      <c r="G2592" s="31">
        <v>0.95267831996320296</v>
      </c>
      <c r="H2592" s="31">
        <v>0.248115870123986</v>
      </c>
      <c r="I2592" s="31">
        <v>2.7145494829749</v>
      </c>
      <c r="J2592" s="31">
        <v>9.1402227765645208</v>
      </c>
      <c r="K2592" s="31">
        <v>26253.097444355099</v>
      </c>
      <c r="L2592" s="31">
        <v>6553.9782876360805</v>
      </c>
    </row>
    <row r="2593" spans="1:12" ht="14.25">
      <c r="A2593" s="33">
        <v>38637</v>
      </c>
      <c r="B2593" s="37">
        <v>1161.8530000000001</v>
      </c>
      <c r="C2593" s="31">
        <v>14.955743654606501</v>
      </c>
      <c r="D2593" s="31">
        <v>1.7044381360027001</v>
      </c>
      <c r="E2593" s="31">
        <f t="shared" si="13"/>
        <v>2.6963657678780773E-2</v>
      </c>
      <c r="F2593" s="31">
        <v>10.556178982879899</v>
      </c>
      <c r="G2593" s="31">
        <v>0.95623969170429501</v>
      </c>
      <c r="H2593" s="31">
        <v>0.24823115163876999</v>
      </c>
      <c r="I2593" s="31">
        <v>2.7145494829749</v>
      </c>
      <c r="J2593" s="31">
        <v>9.1444695775717211</v>
      </c>
      <c r="K2593" s="31">
        <v>26362.518461151602</v>
      </c>
      <c r="L2593" s="31">
        <v>6595.5154014761092</v>
      </c>
    </row>
    <row r="2594" spans="1:12" ht="14.25">
      <c r="A2594" s="33">
        <v>38638</v>
      </c>
      <c r="B2594" s="37">
        <v>1152.607</v>
      </c>
      <c r="C2594" s="31">
        <v>14.8325869951745</v>
      </c>
      <c r="D2594" s="31">
        <v>1.6903481799067099</v>
      </c>
      <c r="E2594" s="31">
        <f t="shared" si="13"/>
        <v>1.9343493552168817E-2</v>
      </c>
      <c r="F2594" s="31">
        <v>10.488530829514399</v>
      </c>
      <c r="G2594" s="31">
        <v>0.94822094138424995</v>
      </c>
      <c r="H2594" s="31">
        <v>0.24822717663760199</v>
      </c>
      <c r="I2594" s="31">
        <v>2.7145494829749</v>
      </c>
      <c r="J2594" s="31">
        <v>9.1443231443903308</v>
      </c>
      <c r="K2594" s="31">
        <v>26143.622326886802</v>
      </c>
      <c r="L2594" s="31">
        <v>6550.0743161027794</v>
      </c>
    </row>
    <row r="2595" spans="1:12" ht="14.25">
      <c r="A2595" s="33">
        <v>38639</v>
      </c>
      <c r="B2595" s="37">
        <v>1139.547</v>
      </c>
      <c r="C2595" s="31">
        <v>14.672677735275</v>
      </c>
      <c r="D2595" s="31">
        <v>1.6720826900635399</v>
      </c>
      <c r="E2595" s="31">
        <f t="shared" si="13"/>
        <v>1.6412661195779603E-2</v>
      </c>
      <c r="F2595" s="31">
        <v>10.3768586068724</v>
      </c>
      <c r="G2595" s="31">
        <v>0.937815340976343</v>
      </c>
      <c r="H2595" s="31">
        <v>0.248266895084155</v>
      </c>
      <c r="I2595" s="31">
        <v>2.7145494829749</v>
      </c>
      <c r="J2595" s="31">
        <v>9.1457863133913886</v>
      </c>
      <c r="K2595" s="31">
        <v>25861.224445104901</v>
      </c>
      <c r="L2595" s="31">
        <v>6476.6353589459204</v>
      </c>
    </row>
    <row r="2596" spans="1:12" ht="14.25">
      <c r="A2596" s="33">
        <v>38642</v>
      </c>
      <c r="B2596" s="37">
        <v>1131.375</v>
      </c>
      <c r="C2596" s="31">
        <v>14.5601136135414</v>
      </c>
      <c r="D2596" s="31">
        <v>1.65925300053043</v>
      </c>
      <c r="E2596" s="31">
        <f t="shared" si="13"/>
        <v>1.3481828839390387E-2</v>
      </c>
      <c r="F2596" s="31">
        <v>10.339302950640199</v>
      </c>
      <c r="G2596" s="31">
        <v>0.930728103335007</v>
      </c>
      <c r="H2596" s="31">
        <v>0.24823762842819699</v>
      </c>
      <c r="I2596" s="31">
        <v>2.7145494829749</v>
      </c>
      <c r="J2596" s="31">
        <v>9.1447081729433304</v>
      </c>
      <c r="K2596" s="31">
        <v>25663.351561221803</v>
      </c>
      <c r="L2596" s="31">
        <v>6451.2938537355003</v>
      </c>
    </row>
    <row r="2597" spans="1:12" ht="14.25">
      <c r="A2597" s="33">
        <v>38643</v>
      </c>
      <c r="B2597" s="37">
        <v>1141.201</v>
      </c>
      <c r="C2597" s="31">
        <v>14.6854971049322</v>
      </c>
      <c r="D2597" s="31">
        <v>1.67420564265644</v>
      </c>
      <c r="E2597" s="31">
        <f t="shared" si="13"/>
        <v>1.817116060961313E-2</v>
      </c>
      <c r="F2597" s="31">
        <v>10.4461080552759</v>
      </c>
      <c r="G2597" s="31">
        <v>0.93842470732034899</v>
      </c>
      <c r="H2597" s="31">
        <v>0.24818805713379599</v>
      </c>
      <c r="I2597" s="31">
        <v>2.7145494829749</v>
      </c>
      <c r="J2597" s="31">
        <v>9.14288203955687</v>
      </c>
      <c r="K2597" s="31">
        <v>25895.273822926298</v>
      </c>
      <c r="L2597" s="31">
        <v>6515.2510761768508</v>
      </c>
    </row>
    <row r="2598" spans="1:12" ht="14.25">
      <c r="A2598" s="33">
        <v>38644</v>
      </c>
      <c r="B2598" s="37">
        <v>1134.6079999999999</v>
      </c>
      <c r="C2598" s="31">
        <v>14.572175300569301</v>
      </c>
      <c r="D2598" s="31">
        <v>1.66326053821233</v>
      </c>
      <c r="E2598" s="31">
        <f t="shared" si="13"/>
        <v>1.4654161781946073E-2</v>
      </c>
      <c r="F2598" s="31">
        <v>10.805256043851299</v>
      </c>
      <c r="G2598" s="31">
        <v>0.93160215567384796</v>
      </c>
      <c r="H2598" s="31">
        <v>0.24834197034321601</v>
      </c>
      <c r="I2598" s="31">
        <v>2.7145494829749</v>
      </c>
      <c r="J2598" s="31">
        <v>9.1485519752270505</v>
      </c>
      <c r="K2598" s="31">
        <v>25725.7233590738</v>
      </c>
      <c r="L2598" s="31">
        <v>6470.98707507366</v>
      </c>
    </row>
    <row r="2599" spans="1:12" ht="14.25">
      <c r="A2599" s="33">
        <v>38645</v>
      </c>
      <c r="B2599" s="37">
        <v>1135.9490000000001</v>
      </c>
      <c r="C2599" s="31">
        <v>14.6081955877652</v>
      </c>
      <c r="D2599" s="31">
        <v>1.66502605852206</v>
      </c>
      <c r="E2599" s="31">
        <f t="shared" si="13"/>
        <v>1.5826494724501757E-2</v>
      </c>
      <c r="F2599" s="31">
        <v>10.806782346235901</v>
      </c>
      <c r="G2599" s="31">
        <v>0.93199297948900395</v>
      </c>
      <c r="H2599" s="31">
        <v>0.24829000388936201</v>
      </c>
      <c r="I2599" s="31">
        <v>2.7145494829749</v>
      </c>
      <c r="J2599" s="31">
        <v>9.1466376076982794</v>
      </c>
      <c r="K2599" s="31">
        <v>25750.947553590497</v>
      </c>
      <c r="L2599" s="31">
        <v>6470.1342411367605</v>
      </c>
    </row>
    <row r="2600" spans="1:12" ht="14.25">
      <c r="A2600" s="33">
        <v>38646</v>
      </c>
      <c r="B2600" s="37">
        <v>1141.318</v>
      </c>
      <c r="C2600" s="31">
        <v>14.659521153464601</v>
      </c>
      <c r="D2600" s="31">
        <v>1.67224117223464</v>
      </c>
      <c r="E2600" s="31">
        <f t="shared" si="13"/>
        <v>1.817116060961313E-2</v>
      </c>
      <c r="F2600" s="31">
        <v>10.881722456555</v>
      </c>
      <c r="G2600" s="31">
        <v>0.93482146882135297</v>
      </c>
      <c r="H2600" s="31">
        <v>0.248177992383976</v>
      </c>
      <c r="I2600" s="31">
        <v>2.7145494829749</v>
      </c>
      <c r="J2600" s="31">
        <v>9.1425112690152606</v>
      </c>
      <c r="K2600" s="31">
        <v>25862.913630719999</v>
      </c>
      <c r="L2600" s="31">
        <v>6501.5217928313095</v>
      </c>
    </row>
    <row r="2601" spans="1:12" ht="14.25">
      <c r="A2601" s="33">
        <v>38649</v>
      </c>
      <c r="B2601" s="37">
        <v>1141.171</v>
      </c>
      <c r="C2601" s="31">
        <v>14.604780573267499</v>
      </c>
      <c r="D2601" s="31">
        <v>1.6647529498571401</v>
      </c>
      <c r="E2601" s="31">
        <f t="shared" si="13"/>
        <v>1.5826494724501757E-2</v>
      </c>
      <c r="F2601" s="31">
        <v>10.7500546014615</v>
      </c>
      <c r="G2601" s="31">
        <v>0.92681316301977501</v>
      </c>
      <c r="H2601" s="31">
        <v>0.24696367961951099</v>
      </c>
      <c r="I2601" s="31">
        <v>2.7145494829749</v>
      </c>
      <c r="J2601" s="31">
        <v>9.0977777774329311</v>
      </c>
      <c r="K2601" s="31">
        <v>25747.934753150097</v>
      </c>
      <c r="L2601" s="31">
        <v>6502.5142763110598</v>
      </c>
    </row>
    <row r="2602" spans="1:12" ht="14.25">
      <c r="A2602" s="33">
        <v>38650</v>
      </c>
      <c r="B2602" s="37">
        <v>1121.9179999999999</v>
      </c>
      <c r="C2602" s="31">
        <v>14.385598985549599</v>
      </c>
      <c r="D2602" s="31">
        <v>1.63928193502728</v>
      </c>
      <c r="E2602" s="31">
        <f t="shared" si="13"/>
        <v>9.9648300117233298E-3</v>
      </c>
      <c r="F2602" s="31">
        <v>10.5638385917799</v>
      </c>
      <c r="G2602" s="31">
        <v>0.91103270961532101</v>
      </c>
      <c r="H2602" s="31">
        <v>0.24667295550274701</v>
      </c>
      <c r="I2602" s="31">
        <v>2.7101161848264899</v>
      </c>
      <c r="J2602" s="31">
        <v>9.1019328574851794</v>
      </c>
      <c r="K2602" s="31">
        <v>25354.572778459198</v>
      </c>
      <c r="L2602" s="31">
        <v>6447.8522190513795</v>
      </c>
    </row>
    <row r="2603" spans="1:12" ht="14.25">
      <c r="A2603" s="33">
        <v>38651</v>
      </c>
      <c r="B2603" s="37">
        <v>1097.1610000000001</v>
      </c>
      <c r="C2603" s="31">
        <v>13.951002279512799</v>
      </c>
      <c r="D2603" s="31">
        <v>1.59378377968925</v>
      </c>
      <c r="E2603" s="31">
        <f t="shared" ref="E2603:E2666" si="14">COUNTIF(C898:C2603,"&lt;"&amp;C2603)/COUNTA(C898:C2603)</f>
        <v>1.1723329425556857E-3</v>
      </c>
      <c r="F2603" s="31">
        <v>10.180538442440699</v>
      </c>
      <c r="G2603" s="31">
        <v>0.884040006535596</v>
      </c>
      <c r="H2603" s="31">
        <v>0.24742414911709501</v>
      </c>
      <c r="I2603" s="31">
        <v>2.7101161848264899</v>
      </c>
      <c r="J2603" s="31">
        <v>9.1296509906985808</v>
      </c>
      <c r="K2603" s="31">
        <v>24651.516009999701</v>
      </c>
      <c r="L2603" s="31">
        <v>6239.2052216481698</v>
      </c>
    </row>
    <row r="2604" spans="1:12" ht="14.25">
      <c r="A2604" s="33">
        <v>38652</v>
      </c>
      <c r="B2604" s="37">
        <v>1097.7819999999999</v>
      </c>
      <c r="C2604" s="31">
        <v>13.9618114510954</v>
      </c>
      <c r="D2604" s="31">
        <v>1.5942843253229699</v>
      </c>
      <c r="E2604" s="31">
        <f t="shared" si="14"/>
        <v>2.3446658851113715E-3</v>
      </c>
      <c r="F2604" s="31">
        <v>10.396392272369299</v>
      </c>
      <c r="G2604" s="31">
        <v>0.87940982147112801</v>
      </c>
      <c r="H2604" s="31">
        <v>0.24548922321208799</v>
      </c>
      <c r="I2604" s="31">
        <v>2.7101161848264899</v>
      </c>
      <c r="J2604" s="31">
        <v>9.0582545717612799</v>
      </c>
      <c r="K2604" s="31">
        <v>24658.519712403198</v>
      </c>
      <c r="L2604" s="31">
        <v>6218.08363885161</v>
      </c>
    </row>
    <row r="2605" spans="1:12" ht="14.25">
      <c r="A2605" s="33">
        <v>38653</v>
      </c>
      <c r="B2605" s="37">
        <v>1080.867</v>
      </c>
      <c r="C2605" s="31">
        <v>13.726281240954</v>
      </c>
      <c r="D2605" s="31">
        <v>1.5681749496269599</v>
      </c>
      <c r="E2605" s="31">
        <f t="shared" si="14"/>
        <v>0</v>
      </c>
      <c r="F2605" s="31">
        <v>14.0783373764136</v>
      </c>
      <c r="G2605" s="31">
        <v>0.83872368936080199</v>
      </c>
      <c r="H2605" s="31">
        <v>0.246795824625405</v>
      </c>
      <c r="I2605" s="31">
        <v>2.7092649579478598</v>
      </c>
      <c r="J2605" s="31">
        <v>9.1093277496322003</v>
      </c>
      <c r="K2605" s="31">
        <v>24254.446368973302</v>
      </c>
      <c r="L2605" s="31">
        <v>6128.7363594729195</v>
      </c>
    </row>
    <row r="2606" spans="1:12" ht="14.25">
      <c r="A2606" s="33">
        <v>38656</v>
      </c>
      <c r="B2606" s="37">
        <v>1092.817</v>
      </c>
      <c r="C2606" s="31">
        <v>13.8375331103601</v>
      </c>
      <c r="D2606" s="31">
        <v>1.58477334379562</v>
      </c>
      <c r="E2606" s="31">
        <f t="shared" si="14"/>
        <v>5.8616647127784287E-4</v>
      </c>
      <c r="F2606" s="31">
        <v>12.023811085528299</v>
      </c>
      <c r="G2606" s="31">
        <v>0.83738479965902501</v>
      </c>
      <c r="H2606" s="31">
        <v>0.24499074037372801</v>
      </c>
      <c r="I2606" s="31">
        <v>2.7092649579478598</v>
      </c>
      <c r="J2606" s="31">
        <v>9.0427014033834698</v>
      </c>
      <c r="K2606" s="31">
        <v>24510.441045889398</v>
      </c>
      <c r="L2606" s="31">
        <v>6168.4017191224002</v>
      </c>
    </row>
    <row r="2607" spans="1:12" ht="14.25">
      <c r="A2607" s="33">
        <v>38657</v>
      </c>
      <c r="B2607" s="37">
        <v>1089.95</v>
      </c>
      <c r="C2607" s="31">
        <v>13.8018675954528</v>
      </c>
      <c r="D2607" s="31">
        <v>1.5810686883632401</v>
      </c>
      <c r="E2607" s="31">
        <f t="shared" si="14"/>
        <v>5.8616647127784287E-4</v>
      </c>
      <c r="F2607" s="31">
        <v>11.955773059409299</v>
      </c>
      <c r="G2607" s="31">
        <v>0.83532517813331997</v>
      </c>
      <c r="H2607" s="31">
        <v>0.24499074037372801</v>
      </c>
      <c r="I2607" s="31">
        <v>2.7092649579478598</v>
      </c>
      <c r="J2607" s="31">
        <v>9.0427014033834698</v>
      </c>
      <c r="K2607" s="31">
        <v>24451.730798812598</v>
      </c>
      <c r="L2607" s="31">
        <v>6133.0949210853796</v>
      </c>
    </row>
    <row r="2608" spans="1:12" ht="14.25">
      <c r="A2608" s="33">
        <v>38658</v>
      </c>
      <c r="B2608" s="37">
        <v>1104.7919999999999</v>
      </c>
      <c r="C2608" s="31">
        <v>13.9657653977791</v>
      </c>
      <c r="D2608" s="31">
        <v>1.6012524916983999</v>
      </c>
      <c r="E2608" s="31">
        <f t="shared" si="14"/>
        <v>4.6893317702227429E-3</v>
      </c>
      <c r="F2608" s="31">
        <v>12.1150870414472</v>
      </c>
      <c r="G2608" s="31">
        <v>0.84593176464923703</v>
      </c>
      <c r="H2608" s="31">
        <v>0.24499074037372801</v>
      </c>
      <c r="I2608" s="31">
        <v>2.7092649579478598</v>
      </c>
      <c r="J2608" s="31">
        <v>9.0427014033834698</v>
      </c>
      <c r="K2608" s="31">
        <v>24764.621786726402</v>
      </c>
      <c r="L2608" s="31">
        <v>6222.7977880485596</v>
      </c>
    </row>
    <row r="2609" spans="1:12" ht="14.25">
      <c r="A2609" s="33">
        <v>38659</v>
      </c>
      <c r="B2609" s="37">
        <v>1095.2729999999999</v>
      </c>
      <c r="C2609" s="31">
        <v>13.8456718245685</v>
      </c>
      <c r="D2609" s="31">
        <v>1.5877272823909001</v>
      </c>
      <c r="E2609" s="31">
        <f t="shared" si="14"/>
        <v>1.7584994138335288E-3</v>
      </c>
      <c r="F2609" s="31">
        <v>11.968814743974701</v>
      </c>
      <c r="G2609" s="31">
        <v>0.83873535409147704</v>
      </c>
      <c r="H2609" s="31">
        <v>0.24499074037372801</v>
      </c>
      <c r="I2609" s="31">
        <v>2.7092649579478598</v>
      </c>
      <c r="J2609" s="31">
        <v>9.0427014033834698</v>
      </c>
      <c r="K2609" s="31">
        <v>24555.533860964999</v>
      </c>
      <c r="L2609" s="31">
        <v>6154.0098957207201</v>
      </c>
    </row>
    <row r="2610" spans="1:12" ht="14.25">
      <c r="A2610" s="33">
        <v>38660</v>
      </c>
      <c r="B2610" s="37">
        <v>1100.0450000000001</v>
      </c>
      <c r="C2610" s="31">
        <v>13.897240791959801</v>
      </c>
      <c r="D2610" s="31">
        <v>1.5940971693881101</v>
      </c>
      <c r="E2610" s="31">
        <f t="shared" si="14"/>
        <v>2.3446658851113715E-3</v>
      </c>
      <c r="F2610" s="31">
        <v>12.018469136887401</v>
      </c>
      <c r="G2610" s="31">
        <v>0.84229294161485602</v>
      </c>
      <c r="H2610" s="31">
        <v>0.24498617142055901</v>
      </c>
      <c r="I2610" s="31">
        <v>2.7092144315292099</v>
      </c>
      <c r="J2610" s="31">
        <v>9.0427014033834698</v>
      </c>
      <c r="K2610" s="31">
        <v>24655.3863791816</v>
      </c>
      <c r="L2610" s="31">
        <v>6186.2675128852507</v>
      </c>
    </row>
    <row r="2611" spans="1:12" ht="14.25">
      <c r="A2611" s="33">
        <v>38663</v>
      </c>
      <c r="B2611" s="37">
        <v>1100.6500000000001</v>
      </c>
      <c r="C2611" s="31">
        <v>13.888186078992501</v>
      </c>
      <c r="D2611" s="31">
        <v>1.5942077759206901</v>
      </c>
      <c r="E2611" s="31">
        <f t="shared" si="14"/>
        <v>2.3446658851113715E-3</v>
      </c>
      <c r="F2611" s="31">
        <v>12.013413321115801</v>
      </c>
      <c r="G2611" s="31">
        <v>0.84228942912493299</v>
      </c>
      <c r="H2611" s="31">
        <v>0.24498617142055901</v>
      </c>
      <c r="I2611" s="31">
        <v>2.7092144315292099</v>
      </c>
      <c r="J2611" s="31">
        <v>9.0427014033834698</v>
      </c>
      <c r="K2611" s="31">
        <v>24657.628106424399</v>
      </c>
      <c r="L2611" s="31">
        <v>6199.4594294894605</v>
      </c>
    </row>
    <row r="2612" spans="1:12" ht="14.25">
      <c r="A2612" s="33">
        <v>38664</v>
      </c>
      <c r="B2612" s="37">
        <v>1110.1469999999999</v>
      </c>
      <c r="C2612" s="31">
        <v>14.0007553452535</v>
      </c>
      <c r="D2612" s="31">
        <v>1.60770354699679</v>
      </c>
      <c r="E2612" s="31">
        <f t="shared" si="14"/>
        <v>7.6201641266119575E-3</v>
      </c>
      <c r="F2612" s="31">
        <v>12.0860122763538</v>
      </c>
      <c r="G2612" s="31">
        <v>0.84947969309050297</v>
      </c>
      <c r="H2612" s="31">
        <v>0.24498617142055901</v>
      </c>
      <c r="I2612" s="31">
        <v>2.7092144315292099</v>
      </c>
      <c r="J2612" s="31">
        <v>9.0427014033834698</v>
      </c>
      <c r="K2612" s="31">
        <v>24867.252530535297</v>
      </c>
      <c r="L2612" s="31">
        <v>6245.1319645645199</v>
      </c>
    </row>
    <row r="2613" spans="1:12" ht="14.25">
      <c r="A2613" s="33">
        <v>38665</v>
      </c>
      <c r="B2613" s="37">
        <v>1108.153</v>
      </c>
      <c r="C2613" s="31">
        <v>13.981441903828999</v>
      </c>
      <c r="D2613" s="31">
        <v>1.60486462469862</v>
      </c>
      <c r="E2613" s="31">
        <f t="shared" si="14"/>
        <v>7.6201641266119575E-3</v>
      </c>
      <c r="F2613" s="31">
        <v>12.0412682525465</v>
      </c>
      <c r="G2613" s="31">
        <v>0.848156139679347</v>
      </c>
      <c r="H2613" s="31">
        <v>0.24498617142055901</v>
      </c>
      <c r="I2613" s="31">
        <v>2.7092144315292099</v>
      </c>
      <c r="J2613" s="31">
        <v>9.0427014033834698</v>
      </c>
      <c r="K2613" s="31">
        <v>24823.175763718198</v>
      </c>
      <c r="L2613" s="31">
        <v>6225.6648917310404</v>
      </c>
    </row>
    <row r="2614" spans="1:12" ht="14.25">
      <c r="A2614" s="33">
        <v>38666</v>
      </c>
      <c r="B2614" s="37">
        <v>1088.3009999999999</v>
      </c>
      <c r="C2614" s="31">
        <v>13.7510264489677</v>
      </c>
      <c r="D2614" s="31">
        <v>1.5765748636095001</v>
      </c>
      <c r="E2614" s="31">
        <f t="shared" si="14"/>
        <v>5.8616647127784287E-4</v>
      </c>
      <c r="F2614" s="31">
        <v>11.827201405325701</v>
      </c>
      <c r="G2614" s="31">
        <v>0.83338863277049902</v>
      </c>
      <c r="H2614" s="31">
        <v>0.24498617142055901</v>
      </c>
      <c r="I2614" s="31">
        <v>2.7092144315292099</v>
      </c>
      <c r="J2614" s="31">
        <v>9.0427014033834698</v>
      </c>
      <c r="K2614" s="31">
        <v>24384.744058792003</v>
      </c>
      <c r="L2614" s="31">
        <v>6095.0611839700805</v>
      </c>
    </row>
    <row r="2615" spans="1:12" ht="14.25">
      <c r="A2615" s="33">
        <v>38667</v>
      </c>
      <c r="B2615" s="37">
        <v>1090.1949999999999</v>
      </c>
      <c r="C2615" s="31">
        <v>13.7642870807009</v>
      </c>
      <c r="D2615" s="31">
        <v>1.57927789490302</v>
      </c>
      <c r="E2615" s="31">
        <f t="shared" si="14"/>
        <v>1.1723329425556857E-3</v>
      </c>
      <c r="F2615" s="31">
        <v>11.8540531359693</v>
      </c>
      <c r="G2615" s="31">
        <v>0.83471266664437604</v>
      </c>
      <c r="H2615" s="31">
        <v>0.24498617142055901</v>
      </c>
      <c r="I2615" s="31">
        <v>2.7092144315292099</v>
      </c>
      <c r="J2615" s="31">
        <v>9.0427014033834698</v>
      </c>
      <c r="K2615" s="31">
        <v>24427.755420546098</v>
      </c>
      <c r="L2615" s="31">
        <v>6117.0963840698705</v>
      </c>
    </row>
    <row r="2616" spans="1:12" ht="14.25">
      <c r="A2616" s="33">
        <v>38670</v>
      </c>
      <c r="B2616" s="37">
        <v>1088.653</v>
      </c>
      <c r="C2616" s="31">
        <v>13.725332174483301</v>
      </c>
      <c r="D2616" s="31">
        <v>1.5761377811353401</v>
      </c>
      <c r="E2616" s="31">
        <f t="shared" si="14"/>
        <v>0</v>
      </c>
      <c r="F2616" s="31">
        <v>11.841713738192199</v>
      </c>
      <c r="G2616" s="31">
        <v>0.832908535760434</v>
      </c>
      <c r="H2616" s="31">
        <v>0.244370320102201</v>
      </c>
      <c r="I2616" s="31">
        <v>2.70240395210624</v>
      </c>
      <c r="J2616" s="31">
        <v>9.0427014033834698</v>
      </c>
      <c r="K2616" s="31">
        <v>24379.755236504901</v>
      </c>
      <c r="L2616" s="31">
        <v>6114.8494961350598</v>
      </c>
    </row>
    <row r="2617" spans="1:12" ht="14.25">
      <c r="A2617" s="33">
        <v>38671</v>
      </c>
      <c r="B2617" s="37">
        <v>1087.508</v>
      </c>
      <c r="C2617" s="31">
        <v>13.7193380550661</v>
      </c>
      <c r="D2617" s="31">
        <v>1.5757604776485299</v>
      </c>
      <c r="E2617" s="31">
        <f t="shared" si="14"/>
        <v>0</v>
      </c>
      <c r="F2617" s="31">
        <v>11.7938948016377</v>
      </c>
      <c r="G2617" s="31">
        <v>0.83263905779620095</v>
      </c>
      <c r="H2617" s="31">
        <v>0.244370320102201</v>
      </c>
      <c r="I2617" s="31">
        <v>2.70240395210624</v>
      </c>
      <c r="J2617" s="31">
        <v>9.0427014033834698</v>
      </c>
      <c r="K2617" s="31">
        <v>24374.9451041631</v>
      </c>
      <c r="L2617" s="31">
        <v>6083.9569108738697</v>
      </c>
    </row>
    <row r="2618" spans="1:12" ht="14.25">
      <c r="A2618" s="33">
        <v>38672</v>
      </c>
      <c r="B2618" s="37">
        <v>1095.8900000000001</v>
      </c>
      <c r="C2618" s="31">
        <v>13.8227966967585</v>
      </c>
      <c r="D2618" s="31">
        <v>1.5879020285464001</v>
      </c>
      <c r="E2618" s="31">
        <f t="shared" si="14"/>
        <v>3.5169988276670576E-3</v>
      </c>
      <c r="F2618" s="31">
        <v>11.873312238529</v>
      </c>
      <c r="G2618" s="31">
        <v>0.83913220336598005</v>
      </c>
      <c r="H2618" s="31">
        <v>0.244370320102201</v>
      </c>
      <c r="I2618" s="31">
        <v>2.70240395210624</v>
      </c>
      <c r="J2618" s="31">
        <v>9.0427014033834698</v>
      </c>
      <c r="K2618" s="31">
        <v>24560.963136402799</v>
      </c>
      <c r="L2618" s="31">
        <v>6125.0744497534706</v>
      </c>
    </row>
    <row r="2619" spans="1:12" ht="14.25">
      <c r="A2619" s="33">
        <v>38673</v>
      </c>
      <c r="B2619" s="37">
        <v>1095.31</v>
      </c>
      <c r="C2619" s="31">
        <v>13.8173371557239</v>
      </c>
      <c r="D2619" s="31">
        <v>1.5871537276501</v>
      </c>
      <c r="E2619" s="31">
        <f t="shared" si="14"/>
        <v>3.5169988276670576E-3</v>
      </c>
      <c r="F2619" s="31">
        <v>11.850687090530901</v>
      </c>
      <c r="G2619" s="31">
        <v>0.83868420482838901</v>
      </c>
      <c r="H2619" s="31">
        <v>0.244370320102201</v>
      </c>
      <c r="I2619" s="31">
        <v>2.70240395210624</v>
      </c>
      <c r="J2619" s="31">
        <v>9.0427014033834698</v>
      </c>
      <c r="K2619" s="31">
        <v>24550.180611949301</v>
      </c>
      <c r="L2619" s="31">
        <v>6120.4401621803099</v>
      </c>
    </row>
    <row r="2620" spans="1:12" ht="14.25">
      <c r="A2620" s="33">
        <v>38674</v>
      </c>
      <c r="B2620" s="37">
        <v>1116.999</v>
      </c>
      <c r="C2620" s="31">
        <v>14.084380972598399</v>
      </c>
      <c r="D2620" s="31">
        <v>1.6183635785150301</v>
      </c>
      <c r="E2620" s="31">
        <f t="shared" si="14"/>
        <v>1.4654161781946073E-2</v>
      </c>
      <c r="F2620" s="31">
        <v>12.116784383065299</v>
      </c>
      <c r="G2620" s="31">
        <v>0.85480845000996597</v>
      </c>
      <c r="H2620" s="31">
        <v>0.244370320102201</v>
      </c>
      <c r="I2620" s="31">
        <v>2.70240395210624</v>
      </c>
      <c r="J2620" s="31">
        <v>9.0427014033834698</v>
      </c>
      <c r="K2620" s="31">
        <v>25033.612633715002</v>
      </c>
      <c r="L2620" s="31">
        <v>6247.4196495463193</v>
      </c>
    </row>
    <row r="2621" spans="1:12" ht="14.25">
      <c r="A2621" s="33">
        <v>38677</v>
      </c>
      <c r="B2621" s="37">
        <v>1119.9359999999999</v>
      </c>
      <c r="C2621" s="31">
        <v>14.078370452638699</v>
      </c>
      <c r="D2621" s="31">
        <v>1.61836472249552</v>
      </c>
      <c r="E2621" s="31">
        <f t="shared" si="14"/>
        <v>1.4654161781946073E-2</v>
      </c>
      <c r="F2621" s="31">
        <v>12.079483868654201</v>
      </c>
      <c r="G2621" s="31">
        <v>0.85473944230346599</v>
      </c>
      <c r="H2621" s="31">
        <v>0.244370320102201</v>
      </c>
      <c r="I2621" s="31">
        <v>2.70240395210624</v>
      </c>
      <c r="J2621" s="31">
        <v>9.0427014033834698</v>
      </c>
      <c r="K2621" s="31">
        <v>25034.630985124502</v>
      </c>
      <c r="L2621" s="31">
        <v>6260.3260057331399</v>
      </c>
    </row>
    <row r="2622" spans="1:12" ht="14.25">
      <c r="A2622" s="33">
        <v>38678</v>
      </c>
      <c r="B2622" s="37">
        <v>1098.655</v>
      </c>
      <c r="C2622" s="31">
        <v>13.8123500514713</v>
      </c>
      <c r="D2622" s="31">
        <v>1.5869922571935899</v>
      </c>
      <c r="E2622" s="31">
        <f t="shared" si="14"/>
        <v>3.5169988276670576E-3</v>
      </c>
      <c r="F2622" s="31">
        <v>11.8837790463889</v>
      </c>
      <c r="G2622" s="31">
        <v>0.838247600980223</v>
      </c>
      <c r="H2622" s="31">
        <v>0.244370320102201</v>
      </c>
      <c r="I2622" s="31">
        <v>2.70240395210624</v>
      </c>
      <c r="J2622" s="31">
        <v>9.0427014033834698</v>
      </c>
      <c r="K2622" s="31">
        <v>24549.4646800636</v>
      </c>
      <c r="L2622" s="31">
        <v>6153.46842882485</v>
      </c>
    </row>
    <row r="2623" spans="1:12" ht="14.25">
      <c r="A2623" s="33">
        <v>38679</v>
      </c>
      <c r="B2623" s="37">
        <v>1105.7460000000001</v>
      </c>
      <c r="C2623" s="31">
        <v>13.893426773601499</v>
      </c>
      <c r="D2623" s="31">
        <v>1.59631921952503</v>
      </c>
      <c r="E2623" s="31">
        <f t="shared" si="14"/>
        <v>7.0339976553341153E-3</v>
      </c>
      <c r="F2623" s="31">
        <v>11.9694568334506</v>
      </c>
      <c r="G2623" s="31">
        <v>0.84311981400118896</v>
      </c>
      <c r="H2623" s="31">
        <v>0.244370320102201</v>
      </c>
      <c r="I2623" s="31">
        <v>2.70240395210624</v>
      </c>
      <c r="J2623" s="31">
        <v>9.0427014033834698</v>
      </c>
      <c r="K2623" s="31">
        <v>24693.571847425897</v>
      </c>
      <c r="L2623" s="31">
        <v>6199.8428253023094</v>
      </c>
    </row>
    <row r="2624" spans="1:12" ht="14.25">
      <c r="A2624" s="33">
        <v>38680</v>
      </c>
      <c r="B2624" s="37">
        <v>1113.374</v>
      </c>
      <c r="C2624" s="31">
        <v>13.9807274613943</v>
      </c>
      <c r="D2624" s="31">
        <v>1.6063861670995101</v>
      </c>
      <c r="E2624" s="31">
        <f t="shared" si="14"/>
        <v>1.23094958968347E-2</v>
      </c>
      <c r="F2624" s="31">
        <v>12.0440930606105</v>
      </c>
      <c r="G2624" s="31">
        <v>0.84846980447470199</v>
      </c>
      <c r="H2624" s="31">
        <v>0.244370320102201</v>
      </c>
      <c r="I2624" s="31">
        <v>2.70240395210624</v>
      </c>
      <c r="J2624" s="31">
        <v>9.0427014033834698</v>
      </c>
      <c r="K2624" s="31">
        <v>24848.298662646899</v>
      </c>
      <c r="L2624" s="31">
        <v>6237.0690487668007</v>
      </c>
    </row>
    <row r="2625" spans="1:12" ht="14.25">
      <c r="A2625" s="33">
        <v>38681</v>
      </c>
      <c r="B2625" s="37">
        <v>1114.9159999999999</v>
      </c>
      <c r="C2625" s="31">
        <v>13.984491236361499</v>
      </c>
      <c r="D2625" s="31">
        <v>1.6068912253761101</v>
      </c>
      <c r="E2625" s="31">
        <f t="shared" si="14"/>
        <v>1.3481828839390387E-2</v>
      </c>
      <c r="F2625" s="31">
        <v>12.0541197240612</v>
      </c>
      <c r="G2625" s="31">
        <v>0.84877521665855304</v>
      </c>
      <c r="H2625" s="31">
        <v>0.24437032006048001</v>
      </c>
      <c r="I2625" s="31">
        <v>2.7024039516448601</v>
      </c>
      <c r="J2625" s="31">
        <v>9.0427014033834698</v>
      </c>
      <c r="K2625" s="31">
        <v>24856.403260967301</v>
      </c>
      <c r="L2625" s="31">
        <v>6245.9165963556698</v>
      </c>
    </row>
    <row r="2626" spans="1:12" ht="14.25">
      <c r="A2626" s="33">
        <v>38684</v>
      </c>
      <c r="B2626" s="37">
        <v>1110.8230000000001</v>
      </c>
      <c r="C2626" s="31">
        <v>13.934729426715499</v>
      </c>
      <c r="D2626" s="31">
        <v>1.60132490761056</v>
      </c>
      <c r="E2626" s="31">
        <f t="shared" si="14"/>
        <v>8.7924970691676436E-3</v>
      </c>
      <c r="F2626" s="31">
        <v>11.9901583269576</v>
      </c>
      <c r="G2626" s="31">
        <v>0.84597216470875902</v>
      </c>
      <c r="H2626" s="31">
        <v>0.24437030629206699</v>
      </c>
      <c r="I2626" s="31">
        <v>2.7024037993849102</v>
      </c>
      <c r="J2626" s="31">
        <v>9.0427014033834698</v>
      </c>
      <c r="K2626" s="31">
        <v>24770.645972211099</v>
      </c>
      <c r="L2626" s="31">
        <v>6221.4068392394493</v>
      </c>
    </row>
    <row r="2627" spans="1:12" ht="14.25">
      <c r="A2627" s="33">
        <v>38685</v>
      </c>
      <c r="B2627" s="37">
        <v>1096.9860000000001</v>
      </c>
      <c r="C2627" s="31">
        <v>13.767890189523101</v>
      </c>
      <c r="D2627" s="31">
        <v>1.5815096445319401</v>
      </c>
      <c r="E2627" s="31">
        <f t="shared" si="14"/>
        <v>2.9308323563892145E-3</v>
      </c>
      <c r="F2627" s="31">
        <v>11.8414825380891</v>
      </c>
      <c r="G2627" s="31">
        <v>0.83551741704686899</v>
      </c>
      <c r="H2627" s="31">
        <v>0.24437030629206699</v>
      </c>
      <c r="I2627" s="31">
        <v>2.7024037993849102</v>
      </c>
      <c r="J2627" s="31">
        <v>9.0427014033834698</v>
      </c>
      <c r="K2627" s="31">
        <v>24463.286921967101</v>
      </c>
      <c r="L2627" s="31">
        <v>6143.4400572246805</v>
      </c>
    </row>
    <row r="2628" spans="1:12" ht="14.25">
      <c r="A2628" s="33">
        <v>38686</v>
      </c>
      <c r="B2628" s="37">
        <v>1099.261</v>
      </c>
      <c r="C2628" s="31">
        <v>13.780411181166899</v>
      </c>
      <c r="D2628" s="31">
        <v>1.5828133731754901</v>
      </c>
      <c r="E2628" s="31">
        <f t="shared" si="14"/>
        <v>3.5169988276670576E-3</v>
      </c>
      <c r="F2628" s="31">
        <v>11.853450553984301</v>
      </c>
      <c r="G2628" s="31">
        <v>0.83612524751880801</v>
      </c>
      <c r="H2628" s="31">
        <v>0.24437030629206699</v>
      </c>
      <c r="I2628" s="31">
        <v>2.7024037993849102</v>
      </c>
      <c r="J2628" s="31">
        <v>9.0427014033834698</v>
      </c>
      <c r="K2628" s="31">
        <v>24483.265034567401</v>
      </c>
      <c r="L2628" s="31">
        <v>6156.0741880423002</v>
      </c>
    </row>
    <row r="2629" spans="1:12" ht="14.25">
      <c r="A2629" s="33">
        <v>38687</v>
      </c>
      <c r="B2629" s="37">
        <v>1098.7470000000001</v>
      </c>
      <c r="C2629" s="31">
        <v>13.7656106079965</v>
      </c>
      <c r="D2629" s="31">
        <v>1.5808839265179699</v>
      </c>
      <c r="E2629" s="31">
        <f t="shared" si="14"/>
        <v>2.9308323563892145E-3</v>
      </c>
      <c r="F2629" s="31">
        <v>11.815417124611299</v>
      </c>
      <c r="G2629" s="31">
        <v>0.83505776503332596</v>
      </c>
      <c r="H2629" s="31">
        <v>0.24437030629206699</v>
      </c>
      <c r="I2629" s="31">
        <v>2.7024037993849102</v>
      </c>
      <c r="J2629" s="31">
        <v>9.0427014033834698</v>
      </c>
      <c r="K2629" s="31">
        <v>24453.107940409798</v>
      </c>
      <c r="L2629" s="31">
        <v>6148.8059597285001</v>
      </c>
    </row>
    <row r="2630" spans="1:12" ht="14.25">
      <c r="A2630" s="33">
        <v>38688</v>
      </c>
      <c r="B2630" s="37">
        <v>1094.287</v>
      </c>
      <c r="C2630" s="31">
        <v>13.7210005103748</v>
      </c>
      <c r="D2630" s="31">
        <v>1.5742570177360999</v>
      </c>
      <c r="E2630" s="31">
        <f t="shared" si="14"/>
        <v>5.8616647127784287E-4</v>
      </c>
      <c r="F2630" s="31">
        <v>11.766421198674299</v>
      </c>
      <c r="G2630" s="31">
        <v>0.83151153764410102</v>
      </c>
      <c r="H2630" s="31">
        <v>0.24437030629206699</v>
      </c>
      <c r="I2630" s="31">
        <v>2.7024037993849102</v>
      </c>
      <c r="J2630" s="31">
        <v>9.0427014033834698</v>
      </c>
      <c r="K2630" s="31">
        <v>24350.016966355</v>
      </c>
      <c r="L2630" s="31">
        <v>6102.2552956490699</v>
      </c>
    </row>
    <row r="2631" spans="1:12" ht="14.25">
      <c r="A2631" s="33">
        <v>38691</v>
      </c>
      <c r="B2631" s="37">
        <v>1079.1969999999999</v>
      </c>
      <c r="C2631" s="31">
        <v>13.554031666042</v>
      </c>
      <c r="D2631" s="31">
        <v>1.5528392093082699</v>
      </c>
      <c r="E2631" s="31">
        <f t="shared" si="14"/>
        <v>0</v>
      </c>
      <c r="F2631" s="31">
        <v>11.609155531951</v>
      </c>
      <c r="G2631" s="31">
        <v>0.820262202894258</v>
      </c>
      <c r="H2631" s="31">
        <v>0.24437030629206699</v>
      </c>
      <c r="I2631" s="31">
        <v>2.7024037993849102</v>
      </c>
      <c r="J2631" s="31">
        <v>9.0427014033834698</v>
      </c>
      <c r="K2631" s="31">
        <v>24017.658906446602</v>
      </c>
      <c r="L2631" s="31">
        <v>5998.6345217287098</v>
      </c>
    </row>
    <row r="2632" spans="1:12" ht="14.25">
      <c r="A2632" s="33">
        <v>38692</v>
      </c>
      <c r="B2632" s="37">
        <v>1087.7940000000001</v>
      </c>
      <c r="C2632" s="31">
        <v>13.665777590763399</v>
      </c>
      <c r="D2632" s="31">
        <v>1.5652245752288101</v>
      </c>
      <c r="E2632" s="31">
        <f t="shared" si="14"/>
        <v>5.8616647127784287E-4</v>
      </c>
      <c r="F2632" s="31">
        <v>11.7044871241492</v>
      </c>
      <c r="G2632" s="31">
        <v>0.82690555573678604</v>
      </c>
      <c r="H2632" s="31">
        <v>0.24437030629206699</v>
      </c>
      <c r="I2632" s="31">
        <v>2.7024037993849102</v>
      </c>
      <c r="J2632" s="31">
        <v>9.0427014033834698</v>
      </c>
      <c r="K2632" s="31">
        <v>24208.576478282997</v>
      </c>
      <c r="L2632" s="31">
        <v>6033.6654165669206</v>
      </c>
    </row>
    <row r="2633" spans="1:12" ht="14.25">
      <c r="A2633" s="33">
        <v>38693</v>
      </c>
      <c r="B2633" s="37">
        <v>1099.615</v>
      </c>
      <c r="C2633" s="31">
        <v>13.8086516647135</v>
      </c>
      <c r="D2633" s="31">
        <v>1.5816049613085199</v>
      </c>
      <c r="E2633" s="31">
        <f t="shared" si="14"/>
        <v>7.0339976553341153E-3</v>
      </c>
      <c r="F2633" s="31">
        <v>11.7965671721243</v>
      </c>
      <c r="G2633" s="31">
        <v>0.83542565254439405</v>
      </c>
      <c r="H2633" s="31">
        <v>0.24437030629206699</v>
      </c>
      <c r="I2633" s="31">
        <v>2.7024037993849102</v>
      </c>
      <c r="J2633" s="31">
        <v>9.0427014033834698</v>
      </c>
      <c r="K2633" s="31">
        <v>24461.818475159198</v>
      </c>
      <c r="L2633" s="31">
        <v>6086.6052006010805</v>
      </c>
    </row>
    <row r="2634" spans="1:12" ht="14.25">
      <c r="A2634" s="33">
        <v>38694</v>
      </c>
      <c r="B2634" s="37">
        <v>1098.3230000000001</v>
      </c>
      <c r="C2634" s="31">
        <v>13.787596260038899</v>
      </c>
      <c r="D2634" s="31">
        <v>1.5793345843567701</v>
      </c>
      <c r="E2634" s="31">
        <f t="shared" si="14"/>
        <v>6.4478311840562722E-3</v>
      </c>
      <c r="F2634" s="31">
        <v>11.7770219130086</v>
      </c>
      <c r="G2634" s="31">
        <v>0.83385498036065497</v>
      </c>
      <c r="H2634" s="31">
        <v>0.244287043287677</v>
      </c>
      <c r="I2634" s="31">
        <v>2.7014830236048</v>
      </c>
      <c r="J2634" s="31">
        <v>9.0427014033834698</v>
      </c>
      <c r="K2634" s="31">
        <v>24426.318717108399</v>
      </c>
      <c r="L2634" s="31">
        <v>6073.6793176339197</v>
      </c>
    </row>
    <row r="2635" spans="1:12" ht="14.25">
      <c r="A2635" s="33">
        <v>38695</v>
      </c>
      <c r="B2635" s="37">
        <v>1113.4770000000001</v>
      </c>
      <c r="C2635" s="31">
        <v>13.9651905009876</v>
      </c>
      <c r="D2635" s="31">
        <v>1.59972366016079</v>
      </c>
      <c r="E2635" s="31">
        <f t="shared" si="14"/>
        <v>1.6412661195779603E-2</v>
      </c>
      <c r="F2635" s="31">
        <v>11.915652920386</v>
      </c>
      <c r="G2635" s="31">
        <v>0.84471232570755805</v>
      </c>
      <c r="H2635" s="31">
        <v>0.244287043264897</v>
      </c>
      <c r="I2635" s="31">
        <v>2.7014830233528802</v>
      </c>
      <c r="J2635" s="31">
        <v>9.0427014033834698</v>
      </c>
      <c r="K2635" s="31">
        <v>24740.859443958198</v>
      </c>
      <c r="L2635" s="31">
        <v>6167.4817110896201</v>
      </c>
    </row>
    <row r="2636" spans="1:12" ht="14.25">
      <c r="A2636" s="33">
        <v>38698</v>
      </c>
      <c r="B2636" s="37">
        <v>1116.367</v>
      </c>
      <c r="C2636" s="31">
        <v>13.995797526379199</v>
      </c>
      <c r="D2636" s="31">
        <v>1.60403337915934</v>
      </c>
      <c r="E2636" s="31">
        <f t="shared" si="14"/>
        <v>1.992966002344666E-2</v>
      </c>
      <c r="F2636" s="31">
        <v>11.9212876034135</v>
      </c>
      <c r="G2636" s="31">
        <v>0.84686938248190902</v>
      </c>
      <c r="H2636" s="31">
        <v>0.244287043264897</v>
      </c>
      <c r="I2636" s="31">
        <v>2.7014830233528802</v>
      </c>
      <c r="J2636" s="31">
        <v>9.0427014033834698</v>
      </c>
      <c r="K2636" s="31">
        <v>24807.934434635899</v>
      </c>
      <c r="L2636" s="31">
        <v>6183.5031545321899</v>
      </c>
    </row>
    <row r="2637" spans="1:12" ht="14.25">
      <c r="A2637" s="33">
        <v>38699</v>
      </c>
      <c r="B2637" s="37">
        <v>1117.846</v>
      </c>
      <c r="C2637" s="31">
        <v>14.0260829692181</v>
      </c>
      <c r="D2637" s="31">
        <v>1.6071772458260201</v>
      </c>
      <c r="E2637" s="31">
        <f t="shared" si="14"/>
        <v>2.2274325908558032E-2</v>
      </c>
      <c r="F2637" s="31">
        <v>11.895373475551599</v>
      </c>
      <c r="G2637" s="31">
        <v>0.84829123405363305</v>
      </c>
      <c r="H2637" s="31">
        <v>0.244139821459741</v>
      </c>
      <c r="I2637" s="31">
        <v>2.6998549500748998</v>
      </c>
      <c r="J2637" s="31">
        <v>9.0427014033834698</v>
      </c>
      <c r="K2637" s="31">
        <v>24856.3544319502</v>
      </c>
      <c r="L2637" s="31">
        <v>6203.7020341049692</v>
      </c>
    </row>
    <row r="2638" spans="1:12" ht="14.25">
      <c r="A2638" s="33">
        <v>38700</v>
      </c>
      <c r="B2638" s="37">
        <v>1125.3869999999999</v>
      </c>
      <c r="C2638" s="31">
        <v>14.0925944345761</v>
      </c>
      <c r="D2638" s="31">
        <v>1.6152708456970799</v>
      </c>
      <c r="E2638" s="31">
        <f t="shared" si="14"/>
        <v>2.5205158264947247E-2</v>
      </c>
      <c r="F2638" s="31">
        <v>12.0046545971715</v>
      </c>
      <c r="G2638" s="31">
        <v>0.85254589380925405</v>
      </c>
      <c r="H2638" s="31">
        <v>0.244139821459741</v>
      </c>
      <c r="I2638" s="31">
        <v>2.6998549500748998</v>
      </c>
      <c r="J2638" s="31">
        <v>9.0427014033834698</v>
      </c>
      <c r="K2638" s="31">
        <v>24981.121741014704</v>
      </c>
      <c r="L2638" s="31">
        <v>6232.3670771241796</v>
      </c>
    </row>
    <row r="2639" spans="1:12" ht="14.25">
      <c r="A2639" s="33">
        <v>38701</v>
      </c>
      <c r="B2639" s="37">
        <v>1123.5550000000001</v>
      </c>
      <c r="C2639" s="31">
        <v>14.075475515012799</v>
      </c>
      <c r="D2639" s="31">
        <v>1.61275138454042</v>
      </c>
      <c r="E2639" s="31">
        <f t="shared" si="14"/>
        <v>2.4032825322391559E-2</v>
      </c>
      <c r="F2639" s="31">
        <v>11.9846795669197</v>
      </c>
      <c r="G2639" s="31">
        <v>0.85134530381228601</v>
      </c>
      <c r="H2639" s="31">
        <v>0.24411112569843399</v>
      </c>
      <c r="I2639" s="31">
        <v>2.6995376139158598</v>
      </c>
      <c r="J2639" s="31">
        <v>9.0427014033834698</v>
      </c>
      <c r="K2639" s="31">
        <v>24942.114685730499</v>
      </c>
      <c r="L2639" s="31">
        <v>6219.2673665445609</v>
      </c>
    </row>
    <row r="2640" spans="1:12" ht="14.25">
      <c r="A2640" s="33">
        <v>38702</v>
      </c>
      <c r="B2640" s="37">
        <v>1127.508</v>
      </c>
      <c r="C2640" s="31">
        <v>14.1165354567249</v>
      </c>
      <c r="D2640" s="31">
        <v>1.61760716786737</v>
      </c>
      <c r="E2640" s="31">
        <f t="shared" si="14"/>
        <v>2.6377491207502931E-2</v>
      </c>
      <c r="F2640" s="31">
        <v>12.038553186703099</v>
      </c>
      <c r="G2640" s="31">
        <v>0.85376445792543798</v>
      </c>
      <c r="H2640" s="31">
        <v>0.24411112569843399</v>
      </c>
      <c r="I2640" s="31">
        <v>2.6995376139158598</v>
      </c>
      <c r="J2640" s="31">
        <v>9.0427014033834698</v>
      </c>
      <c r="K2640" s="31">
        <v>25017.177772629399</v>
      </c>
      <c r="L2640" s="31">
        <v>6256.7205896796304</v>
      </c>
    </row>
    <row r="2641" spans="1:12" ht="14.25">
      <c r="A2641" s="33">
        <v>38705</v>
      </c>
      <c r="B2641" s="37">
        <v>1131.751</v>
      </c>
      <c r="C2641" s="31">
        <v>14.169498525100201</v>
      </c>
      <c r="D2641" s="31">
        <v>1.62369733288352</v>
      </c>
      <c r="E2641" s="31">
        <f t="shared" si="14"/>
        <v>2.7549824150058615E-2</v>
      </c>
      <c r="F2641" s="31">
        <v>12.047092501419099</v>
      </c>
      <c r="G2641" s="31">
        <v>0.85708997816381605</v>
      </c>
      <c r="H2641" s="31">
        <v>0.24411112569843399</v>
      </c>
      <c r="I2641" s="31">
        <v>2.6995376139158598</v>
      </c>
      <c r="J2641" s="31">
        <v>9.0427014033834698</v>
      </c>
      <c r="K2641" s="31">
        <v>25110.688265050299</v>
      </c>
      <c r="L2641" s="31">
        <v>6263.7474909212997</v>
      </c>
    </row>
    <row r="2642" spans="1:12" ht="14.25">
      <c r="A2642" s="33">
        <v>38706</v>
      </c>
      <c r="B2642" s="37">
        <v>1136.3420000000001</v>
      </c>
      <c r="C2642" s="31">
        <v>14.2125091960019</v>
      </c>
      <c r="D2642" s="31">
        <v>1.62901192059671</v>
      </c>
      <c r="E2642" s="31">
        <f t="shared" si="14"/>
        <v>2.8722157092614303E-2</v>
      </c>
      <c r="F2642" s="31">
        <v>12.0917880677776</v>
      </c>
      <c r="G2642" s="31">
        <v>0.859760585279853</v>
      </c>
      <c r="H2642" s="31">
        <v>0.24411112569843399</v>
      </c>
      <c r="I2642" s="31">
        <v>2.6995376139158598</v>
      </c>
      <c r="J2642" s="31">
        <v>9.0427014033834698</v>
      </c>
      <c r="K2642" s="31">
        <v>25192.487230473398</v>
      </c>
      <c r="L2642" s="31">
        <v>6289.9716018426798</v>
      </c>
    </row>
    <row r="2643" spans="1:12" ht="14.25">
      <c r="A2643" s="33">
        <v>38707</v>
      </c>
      <c r="B2643" s="37">
        <v>1130.759</v>
      </c>
      <c r="C2643" s="31">
        <v>14.1391154071937</v>
      </c>
      <c r="D2643" s="31">
        <v>1.62014444690737</v>
      </c>
      <c r="E2643" s="31">
        <f t="shared" si="14"/>
        <v>2.7549824150058615E-2</v>
      </c>
      <c r="F2643" s="31">
        <v>12.0149626781152</v>
      </c>
      <c r="G2643" s="31">
        <v>0.85514042842551097</v>
      </c>
      <c r="H2643" s="31">
        <v>0.24411112569843399</v>
      </c>
      <c r="I2643" s="31">
        <v>2.6995376139158598</v>
      </c>
      <c r="J2643" s="31">
        <v>9.0427014033834698</v>
      </c>
      <c r="K2643" s="31">
        <v>25055.031692172299</v>
      </c>
      <c r="L2643" s="31">
        <v>6259.5233389988198</v>
      </c>
    </row>
    <row r="2644" spans="1:12" ht="14.25">
      <c r="A2644" s="33">
        <v>38708</v>
      </c>
      <c r="B2644" s="37">
        <v>1135.2380000000001</v>
      </c>
      <c r="C2644" s="31">
        <v>14.190621440296701</v>
      </c>
      <c r="D2644" s="31">
        <v>1.6256267103934701</v>
      </c>
      <c r="E2644" s="31">
        <f t="shared" si="14"/>
        <v>2.8722157092614303E-2</v>
      </c>
      <c r="F2644" s="31">
        <v>12.094474376391799</v>
      </c>
      <c r="G2644" s="31">
        <v>0.85787929142513097</v>
      </c>
      <c r="H2644" s="31">
        <v>0.24411112569843399</v>
      </c>
      <c r="I2644" s="31">
        <v>2.6995376139158598</v>
      </c>
      <c r="J2644" s="31">
        <v>9.0427014033834698</v>
      </c>
      <c r="K2644" s="31">
        <v>25139.387514852599</v>
      </c>
      <c r="L2644" s="31">
        <v>6292.14937411339</v>
      </c>
    </row>
    <row r="2645" spans="1:12" ht="14.25">
      <c r="A2645" s="33">
        <v>38709</v>
      </c>
      <c r="B2645" s="37">
        <v>1144.8710000000001</v>
      </c>
      <c r="C2645" s="31">
        <v>14.310807794179</v>
      </c>
      <c r="D2645" s="31">
        <v>1.6393761238161599</v>
      </c>
      <c r="E2645" s="31">
        <f t="shared" si="14"/>
        <v>3.2239155920281357E-2</v>
      </c>
      <c r="F2645" s="31">
        <v>12.1990870126646</v>
      </c>
      <c r="G2645" s="31">
        <v>0.86506389056071797</v>
      </c>
      <c r="H2645" s="31">
        <v>0.24411112569843399</v>
      </c>
      <c r="I2645" s="31">
        <v>2.6995376139158598</v>
      </c>
      <c r="J2645" s="31">
        <v>9.0427014033834698</v>
      </c>
      <c r="K2645" s="31">
        <v>25352.265039065001</v>
      </c>
      <c r="L2645" s="31">
        <v>6354.6047753269104</v>
      </c>
    </row>
    <row r="2646" spans="1:12" ht="14.25">
      <c r="A2646" s="33">
        <v>38712</v>
      </c>
      <c r="B2646" s="37">
        <v>1156.8230000000001</v>
      </c>
      <c r="C2646" s="31">
        <v>14.470935578942001</v>
      </c>
      <c r="D2646" s="31">
        <v>1.6573111007279999</v>
      </c>
      <c r="E2646" s="31">
        <f t="shared" si="14"/>
        <v>3.8100820633059786E-2</v>
      </c>
      <c r="F2646" s="31">
        <v>12.288389349855199</v>
      </c>
      <c r="G2646" s="31">
        <v>0.87452736402547004</v>
      </c>
      <c r="H2646" s="31">
        <v>0.24411112569843399</v>
      </c>
      <c r="I2646" s="31">
        <v>2.6995376139158598</v>
      </c>
      <c r="J2646" s="31">
        <v>9.0427014033834698</v>
      </c>
      <c r="K2646" s="31">
        <v>25628.798989751602</v>
      </c>
      <c r="L2646" s="31">
        <v>6405.1204893970898</v>
      </c>
    </row>
    <row r="2647" spans="1:12" ht="14.25">
      <c r="A2647" s="33">
        <v>38713</v>
      </c>
      <c r="B2647" s="37">
        <v>1154.288</v>
      </c>
      <c r="C2647" s="31">
        <v>14.420056981364899</v>
      </c>
      <c r="D2647" s="31">
        <v>1.6518127020655</v>
      </c>
      <c r="E2647" s="31">
        <f t="shared" si="14"/>
        <v>3.6928487690504101E-2</v>
      </c>
      <c r="F2647" s="31">
        <v>12.229002068589001</v>
      </c>
      <c r="G2647" s="31">
        <v>0.87170353128136602</v>
      </c>
      <c r="H2647" s="31">
        <v>0.24411112569843399</v>
      </c>
      <c r="I2647" s="31">
        <v>2.6995376139158598</v>
      </c>
      <c r="J2647" s="31">
        <v>9.0427014033834698</v>
      </c>
      <c r="K2647" s="31">
        <v>25544.551225178599</v>
      </c>
      <c r="L2647" s="31">
        <v>6398.30027142167</v>
      </c>
    </row>
    <row r="2648" spans="1:12" ht="14.25">
      <c r="A2648" s="33">
        <v>38714</v>
      </c>
      <c r="B2648" s="37">
        <v>1157.0340000000001</v>
      </c>
      <c r="C2648" s="31">
        <v>14.4537029725066</v>
      </c>
      <c r="D2648" s="31">
        <v>1.65541997614076</v>
      </c>
      <c r="E2648" s="31">
        <f t="shared" si="14"/>
        <v>3.8686987104337635E-2</v>
      </c>
      <c r="F2648" s="31">
        <v>12.250681422656999</v>
      </c>
      <c r="G2648" s="31">
        <v>0.87358440869558995</v>
      </c>
      <c r="H2648" s="31">
        <v>0.24418877607109499</v>
      </c>
      <c r="I2648" s="31">
        <v>2.7003963216094702</v>
      </c>
      <c r="J2648" s="31">
        <v>9.0427014033834698</v>
      </c>
      <c r="K2648" s="31">
        <v>25599.488460948302</v>
      </c>
      <c r="L2648" s="31">
        <v>6409.7207482557706</v>
      </c>
    </row>
    <row r="2649" spans="1:12" ht="14.25">
      <c r="A2649" s="33">
        <v>38715</v>
      </c>
      <c r="B2649" s="37">
        <v>1169.8620000000001</v>
      </c>
      <c r="C2649" s="31">
        <v>14.614500005826899</v>
      </c>
      <c r="D2649" s="31">
        <v>1.67316097300658</v>
      </c>
      <c r="E2649" s="31">
        <f t="shared" si="14"/>
        <v>4.4548651817116064E-2</v>
      </c>
      <c r="F2649" s="31">
        <v>12.384717339776801</v>
      </c>
      <c r="G2649" s="31">
        <v>0.88227354719422602</v>
      </c>
      <c r="H2649" s="31">
        <v>0.24418873367879099</v>
      </c>
      <c r="I2649" s="31">
        <v>2.7003958528081502</v>
      </c>
      <c r="J2649" s="31">
        <v>9.0427014033834698</v>
      </c>
      <c r="K2649" s="31">
        <v>25872.3786997116</v>
      </c>
      <c r="L2649" s="31">
        <v>6482.4157590989907</v>
      </c>
    </row>
    <row r="2650" spans="1:12" ht="14.25">
      <c r="A2650" s="33">
        <v>38716</v>
      </c>
      <c r="B2650" s="37">
        <v>1161.057</v>
      </c>
      <c r="C2650" s="31">
        <v>14.4936534042061</v>
      </c>
      <c r="D2650" s="31">
        <v>1.6589766216525099</v>
      </c>
      <c r="E2650" s="31">
        <f t="shared" si="14"/>
        <v>3.9859320046893319E-2</v>
      </c>
      <c r="F2650" s="31">
        <v>12.2372755207138</v>
      </c>
      <c r="G2650" s="31">
        <v>0.874978364211765</v>
      </c>
      <c r="H2650" s="31">
        <v>0.244165736482785</v>
      </c>
      <c r="I2650" s="31">
        <v>2.7001415350442302</v>
      </c>
      <c r="J2650" s="31">
        <v>9.0427014033834698</v>
      </c>
      <c r="K2650" s="31">
        <v>25653.835993552002</v>
      </c>
      <c r="L2650" s="31">
        <v>6440.71980782837</v>
      </c>
    </row>
    <row r="2651" spans="1:12" ht="14.25">
      <c r="A2651" s="33">
        <v>38721</v>
      </c>
      <c r="B2651" s="37">
        <v>1180.963</v>
      </c>
      <c r="C2651" s="31">
        <v>14.729154401372501</v>
      </c>
      <c r="D2651" s="31">
        <v>1.6508502048356</v>
      </c>
      <c r="E2651" s="31">
        <f t="shared" si="14"/>
        <v>4.9824150058616644E-2</v>
      </c>
      <c r="F2651" s="31">
        <v>12.4566376909351</v>
      </c>
      <c r="G2651" s="31">
        <v>0.889110776079996</v>
      </c>
      <c r="H2651" s="31">
        <v>0.24566192120203201</v>
      </c>
      <c r="I2651" s="31">
        <v>2.7584402770273799</v>
      </c>
      <c r="J2651" s="31">
        <v>8.9058270809027</v>
      </c>
      <c r="K2651" s="31">
        <v>26060.918706241802</v>
      </c>
      <c r="L2651" s="31">
        <v>6509.5772476974307</v>
      </c>
    </row>
    <row r="2652" spans="1:12" ht="14.25">
      <c r="A2652" s="33">
        <v>38722</v>
      </c>
      <c r="B2652" s="37">
        <v>1197.269</v>
      </c>
      <c r="C2652" s="31">
        <v>14.9349044583265</v>
      </c>
      <c r="D2652" s="31">
        <v>1.6738193064459601</v>
      </c>
      <c r="E2652" s="31">
        <f t="shared" si="14"/>
        <v>5.9202813599062133E-2</v>
      </c>
      <c r="F2652" s="31">
        <v>12.667899537822599</v>
      </c>
      <c r="G2652" s="31">
        <v>0.90137446230461904</v>
      </c>
      <c r="H2652" s="31">
        <v>0.24566192120203201</v>
      </c>
      <c r="I2652" s="31">
        <v>2.7584402770273799</v>
      </c>
      <c r="J2652" s="31">
        <v>8.9058270809027</v>
      </c>
      <c r="K2652" s="31">
        <v>26422.4716411521</v>
      </c>
      <c r="L2652" s="31">
        <v>6614.2050471168204</v>
      </c>
    </row>
    <row r="2653" spans="1:12" ht="14.25">
      <c r="A2653" s="33">
        <v>38723</v>
      </c>
      <c r="B2653" s="37">
        <v>1209.422</v>
      </c>
      <c r="C2653" s="31">
        <v>15.0841419729837</v>
      </c>
      <c r="D2653" s="31">
        <v>1.6909534553152199</v>
      </c>
      <c r="E2653" s="31">
        <f t="shared" si="14"/>
        <v>6.5064478311840562E-2</v>
      </c>
      <c r="F2653" s="31">
        <v>12.8390570718944</v>
      </c>
      <c r="G2653" s="31">
        <v>0.91069734011834602</v>
      </c>
      <c r="H2653" s="31">
        <v>0.24566192120203201</v>
      </c>
      <c r="I2653" s="31">
        <v>2.7584402770273799</v>
      </c>
      <c r="J2653" s="31">
        <v>8.9058270809027</v>
      </c>
      <c r="K2653" s="31">
        <v>26692.740722579903</v>
      </c>
      <c r="L2653" s="31">
        <v>6697.4677795358102</v>
      </c>
    </row>
    <row r="2654" spans="1:12" ht="14.25">
      <c r="A2654" s="33">
        <v>38726</v>
      </c>
      <c r="B2654" s="37">
        <v>1215.6679999999999</v>
      </c>
      <c r="C2654" s="31">
        <v>15.167156338229001</v>
      </c>
      <c r="D2654" s="31">
        <v>1.7008415233692999</v>
      </c>
      <c r="E2654" s="31">
        <f t="shared" si="14"/>
        <v>6.97538100820633E-2</v>
      </c>
      <c r="F2654" s="31">
        <v>12.937694253035801</v>
      </c>
      <c r="G2654" s="31">
        <v>0.91596923061394897</v>
      </c>
      <c r="H2654" s="31">
        <v>0.24566192120203201</v>
      </c>
      <c r="I2654" s="31">
        <v>2.7584402770273799</v>
      </c>
      <c r="J2654" s="31">
        <v>8.9058270809027</v>
      </c>
      <c r="K2654" s="31">
        <v>26849.6601851673</v>
      </c>
      <c r="L2654" s="31">
        <v>6758.5032408283396</v>
      </c>
    </row>
    <row r="2655" spans="1:12" ht="14.25">
      <c r="A2655" s="33">
        <v>38727</v>
      </c>
      <c r="B2655" s="37">
        <v>1220.6179999999999</v>
      </c>
      <c r="C2655" s="31">
        <v>15.2298114783157</v>
      </c>
      <c r="D2655" s="31">
        <v>1.7086333740372099</v>
      </c>
      <c r="E2655" s="31">
        <f t="shared" si="14"/>
        <v>7.2684642438452518E-2</v>
      </c>
      <c r="F2655" s="31">
        <v>12.964817277075801</v>
      </c>
      <c r="G2655" s="31">
        <v>0.919603352756453</v>
      </c>
      <c r="H2655" s="31">
        <v>0.24566192120203201</v>
      </c>
      <c r="I2655" s="31">
        <v>2.7584402770273799</v>
      </c>
      <c r="J2655" s="31">
        <v>8.9058270809027</v>
      </c>
      <c r="K2655" s="31">
        <v>26974.084180274302</v>
      </c>
      <c r="L2655" s="31">
        <v>6781.4592210133205</v>
      </c>
    </row>
    <row r="2656" spans="1:12" ht="14.25">
      <c r="A2656" s="33">
        <v>38728</v>
      </c>
      <c r="B2656" s="37">
        <v>1211.0530000000001</v>
      </c>
      <c r="C2656" s="31">
        <v>15.1009785423794</v>
      </c>
      <c r="D2656" s="31">
        <v>1.6938810269967099</v>
      </c>
      <c r="E2656" s="31">
        <f t="shared" si="14"/>
        <v>6.5650644783118411E-2</v>
      </c>
      <c r="F2656" s="31">
        <v>12.907260191517601</v>
      </c>
      <c r="G2656" s="31">
        <v>0.91148188240783401</v>
      </c>
      <c r="H2656" s="31">
        <v>0.24570306089083699</v>
      </c>
      <c r="I2656" s="31">
        <v>2.75890221827586</v>
      </c>
      <c r="J2656" s="31">
        <v>8.9058270809027</v>
      </c>
      <c r="K2656" s="31">
        <v>26741.0647118448</v>
      </c>
      <c r="L2656" s="31">
        <v>6753.6370134459594</v>
      </c>
    </row>
    <row r="2657" spans="1:12" ht="14.25">
      <c r="A2657" s="33">
        <v>38729</v>
      </c>
      <c r="B2657" s="37">
        <v>1226.704</v>
      </c>
      <c r="C2657" s="31">
        <v>15.2908854944076</v>
      </c>
      <c r="D2657" s="31">
        <v>1.71566849160505</v>
      </c>
      <c r="E2657" s="31">
        <f t="shared" si="14"/>
        <v>7.9132473622508789E-2</v>
      </c>
      <c r="F2657" s="31">
        <v>13.0351247979899</v>
      </c>
      <c r="G2657" s="31">
        <v>0.92323988746873098</v>
      </c>
      <c r="H2657" s="31">
        <v>0.24570306089083699</v>
      </c>
      <c r="I2657" s="31">
        <v>2.75890221827586</v>
      </c>
      <c r="J2657" s="31">
        <v>8.9058270809027</v>
      </c>
      <c r="K2657" s="31">
        <v>27083.8973241237</v>
      </c>
      <c r="L2657" s="31">
        <v>6848.0414230180295</v>
      </c>
    </row>
    <row r="2658" spans="1:12" ht="14.25">
      <c r="A2658" s="33">
        <v>38730</v>
      </c>
      <c r="B2658" s="37">
        <v>1221.4590000000001</v>
      </c>
      <c r="C2658" s="31">
        <v>15.205264781501601</v>
      </c>
      <c r="D2658" s="31">
        <v>1.7069871088247699</v>
      </c>
      <c r="E2658" s="31">
        <f t="shared" si="14"/>
        <v>7.2098475967174683E-2</v>
      </c>
      <c r="F2658" s="31">
        <v>12.971928326285401</v>
      </c>
      <c r="G2658" s="31">
        <v>0.91820583150455204</v>
      </c>
      <c r="H2658" s="31">
        <v>0.24570306085014901</v>
      </c>
      <c r="I2658" s="31">
        <v>2.7589022178189899</v>
      </c>
      <c r="J2658" s="31">
        <v>8.9058270809027</v>
      </c>
      <c r="K2658" s="31">
        <v>26947.479797385698</v>
      </c>
      <c r="L2658" s="31">
        <v>6835.96340400188</v>
      </c>
    </row>
    <row r="2659" spans="1:12" ht="14.25">
      <c r="A2659" s="33">
        <v>38733</v>
      </c>
      <c r="B2659" s="37">
        <v>1202.8689999999999</v>
      </c>
      <c r="C2659" s="31">
        <v>14.980721910705601</v>
      </c>
      <c r="D2659" s="31">
        <v>1.68130373632235</v>
      </c>
      <c r="E2659" s="31">
        <f t="shared" si="14"/>
        <v>6.2719812426729193E-2</v>
      </c>
      <c r="F2659" s="31">
        <v>12.751218132279901</v>
      </c>
      <c r="G2659" s="31">
        <v>0.90422598130092402</v>
      </c>
      <c r="H2659" s="31">
        <v>0.24570050132287799</v>
      </c>
      <c r="I2659" s="31">
        <v>2.7588734779024402</v>
      </c>
      <c r="J2659" s="31">
        <v>8.9058270809027</v>
      </c>
      <c r="K2659" s="31">
        <v>26542.600560914398</v>
      </c>
      <c r="L2659" s="31">
        <v>6721.1095532015006</v>
      </c>
    </row>
    <row r="2660" spans="1:12" ht="14.25">
      <c r="A2660" s="33">
        <v>38734</v>
      </c>
      <c r="B2660" s="37">
        <v>1208.4380000000001</v>
      </c>
      <c r="C2660" s="31">
        <v>15.055387645091599</v>
      </c>
      <c r="D2660" s="31">
        <v>1.6894904756542499</v>
      </c>
      <c r="E2660" s="31">
        <f t="shared" si="14"/>
        <v>6.5064478311840562E-2</v>
      </c>
      <c r="F2660" s="31">
        <v>12.749818352660901</v>
      </c>
      <c r="G2660" s="31">
        <v>0.90884232525713404</v>
      </c>
      <c r="H2660" s="31">
        <v>0.24570050132287799</v>
      </c>
      <c r="I2660" s="31">
        <v>2.7588734779024402</v>
      </c>
      <c r="J2660" s="31">
        <v>8.9058270809027</v>
      </c>
      <c r="K2660" s="31">
        <v>26672.806915625497</v>
      </c>
      <c r="L2660" s="31">
        <v>6727.8713559237503</v>
      </c>
    </row>
    <row r="2661" spans="1:12" ht="14.25">
      <c r="A2661" s="33">
        <v>38735</v>
      </c>
      <c r="B2661" s="37">
        <v>1233.3499999999999</v>
      </c>
      <c r="C2661" s="31">
        <v>15.385754467655699</v>
      </c>
      <c r="D2661" s="31">
        <v>1.72706406188329</v>
      </c>
      <c r="E2661" s="31">
        <f t="shared" si="14"/>
        <v>8.792497069167643E-2</v>
      </c>
      <c r="F2661" s="31">
        <v>13.021598161572101</v>
      </c>
      <c r="G2661" s="31">
        <v>0.92898261258914805</v>
      </c>
      <c r="H2661" s="31">
        <v>0.24568878199766001</v>
      </c>
      <c r="I2661" s="31">
        <v>2.7587418862477699</v>
      </c>
      <c r="J2661" s="31">
        <v>8.9058270809027</v>
      </c>
      <c r="K2661" s="31">
        <v>27264.457273983302</v>
      </c>
      <c r="L2661" s="31">
        <v>6885.8410350839195</v>
      </c>
    </row>
    <row r="2662" spans="1:12" ht="14.25">
      <c r="A2662" s="33">
        <v>38736</v>
      </c>
      <c r="B2662" s="37">
        <v>1251.576</v>
      </c>
      <c r="C2662" s="31">
        <v>15.6559252848449</v>
      </c>
      <c r="D2662" s="31">
        <v>1.75677799228164</v>
      </c>
      <c r="E2662" s="31">
        <f t="shared" si="14"/>
        <v>9.7303634232121919E-2</v>
      </c>
      <c r="F2662" s="31">
        <v>13.1572449981287</v>
      </c>
      <c r="G2662" s="31">
        <v>0.94480811647094398</v>
      </c>
      <c r="H2662" s="31">
        <v>0.24563614355270699</v>
      </c>
      <c r="I2662" s="31">
        <v>2.7581807833742098</v>
      </c>
      <c r="J2662" s="31">
        <v>8.905730365223139</v>
      </c>
      <c r="K2662" s="31">
        <v>27731.968363756499</v>
      </c>
      <c r="L2662" s="31">
        <v>6975.4819595682602</v>
      </c>
    </row>
    <row r="2663" spans="1:12" ht="14.25">
      <c r="A2663" s="33">
        <v>38737</v>
      </c>
      <c r="B2663" s="37">
        <v>1255.308</v>
      </c>
      <c r="C2663" s="31">
        <v>15.721616034207401</v>
      </c>
      <c r="D2663" s="31">
        <v>1.7628937743105</v>
      </c>
      <c r="E2663" s="31">
        <f t="shared" si="14"/>
        <v>9.8475967174677603E-2</v>
      </c>
      <c r="F2663" s="31">
        <v>13.2145951725019</v>
      </c>
      <c r="G2663" s="31">
        <v>0.94787398967955705</v>
      </c>
      <c r="H2663" s="31">
        <v>0.245630654651909</v>
      </c>
      <c r="I2663" s="31">
        <v>2.7581191500148701</v>
      </c>
      <c r="J2663" s="31">
        <v>8.905730365223139</v>
      </c>
      <c r="K2663" s="31">
        <v>27826.8951929996</v>
      </c>
      <c r="L2663" s="31">
        <v>6995.5865015438094</v>
      </c>
    </row>
    <row r="2664" spans="1:12" ht="14.25">
      <c r="A2664" s="33">
        <v>38740</v>
      </c>
      <c r="B2664" s="37">
        <v>1255.7739999999999</v>
      </c>
      <c r="C2664" s="31">
        <v>15.7061696390943</v>
      </c>
      <c r="D2664" s="31">
        <v>1.7621931246220599</v>
      </c>
      <c r="E2664" s="31">
        <f t="shared" si="14"/>
        <v>9.8475967174677603E-2</v>
      </c>
      <c r="F2664" s="31">
        <v>13.2402876764457</v>
      </c>
      <c r="G2664" s="31">
        <v>0.94745235037184194</v>
      </c>
      <c r="H2664" s="31">
        <v>0.24566381520466199</v>
      </c>
      <c r="I2664" s="31">
        <v>2.7581191500148701</v>
      </c>
      <c r="J2664" s="31">
        <v>8.9069326538462903</v>
      </c>
      <c r="K2664" s="31">
        <v>27812.231372447499</v>
      </c>
      <c r="L2664" s="31">
        <v>7022.7363384826094</v>
      </c>
    </row>
    <row r="2665" spans="1:12" ht="14.25">
      <c r="A2665" s="33">
        <v>38741</v>
      </c>
      <c r="B2665" s="37">
        <v>1252.0619999999999</v>
      </c>
      <c r="C2665" s="31">
        <v>15.695217737782301</v>
      </c>
      <c r="D2665" s="31">
        <v>1.7601020567758301</v>
      </c>
      <c r="E2665" s="31">
        <f t="shared" si="14"/>
        <v>9.8475967174677603E-2</v>
      </c>
      <c r="F2665" s="31">
        <v>13.238133085832301</v>
      </c>
      <c r="G2665" s="31">
        <v>0.94648070372701898</v>
      </c>
      <c r="H2665" s="31">
        <v>0.24520703940477001</v>
      </c>
      <c r="I2665" s="31">
        <v>2.7535921422321699</v>
      </c>
      <c r="J2665" s="31">
        <v>8.9049876212239401</v>
      </c>
      <c r="K2665" s="31">
        <v>27776.6739725314</v>
      </c>
      <c r="L2665" s="31">
        <v>7095.747812691021</v>
      </c>
    </row>
    <row r="2666" spans="1:12" ht="14.25">
      <c r="A2666" s="33">
        <v>38742</v>
      </c>
      <c r="B2666" s="37">
        <v>1258.046</v>
      </c>
      <c r="C2666" s="31">
        <v>15.7874160619017</v>
      </c>
      <c r="D2666" s="31">
        <v>1.76749915565544</v>
      </c>
      <c r="E2666" s="31">
        <f t="shared" si="14"/>
        <v>0.10082063305978899</v>
      </c>
      <c r="F2666" s="31">
        <v>13.335091543908399</v>
      </c>
      <c r="G2666" s="31">
        <v>0.95036248331247197</v>
      </c>
      <c r="H2666" s="31">
        <v>0.244982054909024</v>
      </c>
      <c r="I2666" s="31">
        <v>2.7535921422321699</v>
      </c>
      <c r="J2666" s="31">
        <v>8.8968170395210606</v>
      </c>
      <c r="K2666" s="31">
        <v>27891.681760946001</v>
      </c>
      <c r="L2666" s="31">
        <v>7132.4591108585209</v>
      </c>
    </row>
    <row r="2667" spans="1:12" ht="14.25">
      <c r="A2667" s="33">
        <v>38754</v>
      </c>
      <c r="B2667" s="37">
        <v>1287.626</v>
      </c>
      <c r="C2667" s="31">
        <v>16.1927175413479</v>
      </c>
      <c r="D2667" s="31">
        <v>1.81215285097052</v>
      </c>
      <c r="E2667" s="31">
        <f t="shared" ref="E2667:E2730" si="15">COUNTIF(C962:C2667,"&lt;"&amp;C2667)/COUNTA(C962:C2667)</f>
        <v>0.10550996483001172</v>
      </c>
      <c r="F2667" s="31">
        <v>13.6332342945969</v>
      </c>
      <c r="G2667" s="31">
        <v>0.97454794609961504</v>
      </c>
      <c r="H2667" s="31">
        <v>0.244982054909024</v>
      </c>
      <c r="I2667" s="31">
        <v>2.7535921422321699</v>
      </c>
      <c r="J2667" s="31">
        <v>8.8968170395210606</v>
      </c>
      <c r="K2667" s="31">
        <v>28595.970740677596</v>
      </c>
      <c r="L2667" s="31">
        <v>7294.1194680639292</v>
      </c>
    </row>
    <row r="2668" spans="1:12" ht="14.25">
      <c r="A2668" s="33">
        <v>38755</v>
      </c>
      <c r="B2668" s="37">
        <v>1282.096</v>
      </c>
      <c r="C2668" s="31">
        <v>16.114260463549801</v>
      </c>
      <c r="D2668" s="31">
        <v>1.8053423049998101</v>
      </c>
      <c r="E2668" s="31">
        <f t="shared" si="15"/>
        <v>0.10492379835873387</v>
      </c>
      <c r="F2668" s="31">
        <v>13.630521249509901</v>
      </c>
      <c r="G2668" s="31">
        <v>0.97135436674289899</v>
      </c>
      <c r="H2668" s="31">
        <v>0.24498380144169599</v>
      </c>
      <c r="I2668" s="31">
        <v>2.7535921422321699</v>
      </c>
      <c r="J2668" s="31">
        <v>8.8968804669489909</v>
      </c>
      <c r="K2668" s="31">
        <v>28489.597221436001</v>
      </c>
      <c r="L2668" s="31">
        <v>7287.0581671367509</v>
      </c>
    </row>
    <row r="2669" spans="1:12" ht="14.25">
      <c r="A2669" s="33">
        <v>38756</v>
      </c>
      <c r="B2669" s="37">
        <v>1290.0550000000001</v>
      </c>
      <c r="C2669" s="31">
        <v>16.1955118508677</v>
      </c>
      <c r="D2669" s="31">
        <v>1.8159051078583299</v>
      </c>
      <c r="E2669" s="31">
        <f t="shared" si="15"/>
        <v>0.10668229777256741</v>
      </c>
      <c r="F2669" s="31">
        <v>13.649013285976</v>
      </c>
      <c r="G2669" s="31">
        <v>0.97707639492495701</v>
      </c>
      <c r="H2669" s="31">
        <v>0.24498380144083501</v>
      </c>
      <c r="I2669" s="31">
        <v>2.7535921422224798</v>
      </c>
      <c r="J2669" s="31">
        <v>8.8968804669489909</v>
      </c>
      <c r="K2669" s="31">
        <v>28656.476417239799</v>
      </c>
      <c r="L2669" s="31">
        <v>7315.6397959214501</v>
      </c>
    </row>
    <row r="2670" spans="1:12" ht="14.25">
      <c r="A2670" s="33">
        <v>38757</v>
      </c>
      <c r="B2670" s="37">
        <v>1269.454</v>
      </c>
      <c r="C2670" s="31">
        <v>15.8979990009143</v>
      </c>
      <c r="D2670" s="31">
        <v>1.7821903222315301</v>
      </c>
      <c r="E2670" s="31">
        <f t="shared" si="15"/>
        <v>0.10316529894490035</v>
      </c>
      <c r="F2670" s="31">
        <v>13.4184426339668</v>
      </c>
      <c r="G2670" s="31">
        <v>0.95897255340361498</v>
      </c>
      <c r="H2670" s="31">
        <v>0.24493313778803599</v>
      </c>
      <c r="I2670" s="31">
        <v>2.7535921422224798</v>
      </c>
      <c r="J2670" s="31">
        <v>8.8950405556556102</v>
      </c>
      <c r="K2670" s="31">
        <v>28126.0742439567</v>
      </c>
      <c r="L2670" s="31">
        <v>7194.64629218338</v>
      </c>
    </row>
    <row r="2671" spans="1:12" ht="14.25">
      <c r="A2671" s="33">
        <v>38758</v>
      </c>
      <c r="B2671" s="37">
        <v>1282.6559999999999</v>
      </c>
      <c r="C2671" s="31">
        <v>16.051143810259799</v>
      </c>
      <c r="D2671" s="31">
        <v>1.7996717599713901</v>
      </c>
      <c r="E2671" s="31">
        <f t="shared" si="15"/>
        <v>0.10550996483001172</v>
      </c>
      <c r="F2671" s="31">
        <v>13.5347374322329</v>
      </c>
      <c r="G2671" s="31">
        <v>0.96798327339206403</v>
      </c>
      <c r="H2671" s="31">
        <v>0.24497570645202901</v>
      </c>
      <c r="I2671" s="31">
        <v>2.7528983299441201</v>
      </c>
      <c r="J2671" s="31">
        <v>8.89882869219519</v>
      </c>
      <c r="K2671" s="31">
        <v>28400.587943413902</v>
      </c>
      <c r="L2671" s="31">
        <v>7291.9305413181492</v>
      </c>
    </row>
    <row r="2672" spans="1:12" ht="14.25">
      <c r="A2672" s="33">
        <v>38761</v>
      </c>
      <c r="B2672" s="37">
        <v>1279.6400000000001</v>
      </c>
      <c r="C2672" s="31">
        <v>15.9994951942592</v>
      </c>
      <c r="D2672" s="31">
        <v>1.7930217268917501</v>
      </c>
      <c r="E2672" s="31">
        <f t="shared" si="15"/>
        <v>0.10433763188745604</v>
      </c>
      <c r="F2672" s="31">
        <v>13.4994795755167</v>
      </c>
      <c r="G2672" s="31">
        <v>0.96451256642663497</v>
      </c>
      <c r="H2672" s="31">
        <v>0.24495196919659701</v>
      </c>
      <c r="I2672" s="31">
        <v>2.7520751522348399</v>
      </c>
      <c r="J2672" s="31">
        <v>8.9006279133649997</v>
      </c>
      <c r="K2672" s="31">
        <v>28296.786331755698</v>
      </c>
      <c r="L2672" s="31">
        <v>7273.7204927405301</v>
      </c>
    </row>
    <row r="2673" spans="1:12" ht="14.25">
      <c r="A2673" s="33">
        <v>38762</v>
      </c>
      <c r="B2673" s="37">
        <v>1286.327</v>
      </c>
      <c r="C2673" s="31">
        <v>16.069160826438399</v>
      </c>
      <c r="D2673" s="31">
        <v>1.8010524333057201</v>
      </c>
      <c r="E2673" s="31">
        <f t="shared" si="15"/>
        <v>0.10668229777256741</v>
      </c>
      <c r="F2673" s="31">
        <v>13.571104899714999</v>
      </c>
      <c r="G2673" s="31">
        <v>0.96883447065075801</v>
      </c>
      <c r="H2673" s="31">
        <v>0.24494903525198</v>
      </c>
      <c r="I2673" s="31">
        <v>2.7520296971204701</v>
      </c>
      <c r="J2673" s="31">
        <v>8.9006683143091507</v>
      </c>
      <c r="K2673" s="31">
        <v>28424.250739605799</v>
      </c>
      <c r="L2673" s="31">
        <v>7317.4140990238793</v>
      </c>
    </row>
    <row r="2674" spans="1:12" ht="14.25">
      <c r="A2674" s="33">
        <v>38763</v>
      </c>
      <c r="B2674" s="37">
        <v>1299.1659999999999</v>
      </c>
      <c r="C2674" s="31">
        <v>16.257640723395198</v>
      </c>
      <c r="D2674" s="31">
        <v>1.8215180967414</v>
      </c>
      <c r="E2674" s="31">
        <f t="shared" si="15"/>
        <v>0.11019929660023446</v>
      </c>
      <c r="F2674" s="31">
        <v>13.6000124095827</v>
      </c>
      <c r="G2674" s="31">
        <v>0.98011281776790704</v>
      </c>
      <c r="H2674" s="31">
        <v>0.24494216402173499</v>
      </c>
      <c r="I2674" s="31">
        <v>2.7520167643085398</v>
      </c>
      <c r="J2674" s="31">
        <v>8.9004604622485797</v>
      </c>
      <c r="K2674" s="31">
        <v>28746.038390656202</v>
      </c>
      <c r="L2674" s="31">
        <v>7335.8848272488094</v>
      </c>
    </row>
    <row r="2675" spans="1:12" ht="14.25">
      <c r="A2675" s="33">
        <v>38764</v>
      </c>
      <c r="B2675" s="37">
        <v>1270.633</v>
      </c>
      <c r="C2675" s="31">
        <v>15.8765507571851</v>
      </c>
      <c r="D2675" s="31">
        <v>1.7800045551105299</v>
      </c>
      <c r="E2675" s="31">
        <f t="shared" si="15"/>
        <v>0.10316529894490035</v>
      </c>
      <c r="F2675" s="31">
        <v>13.3272681853544</v>
      </c>
      <c r="G2675" s="31">
        <v>0.95736751686832999</v>
      </c>
      <c r="H2675" s="31">
        <v>0.24496790034004701</v>
      </c>
      <c r="I2675" s="31">
        <v>2.7519195476389502</v>
      </c>
      <c r="J2675" s="31">
        <v>8.9017101008719699</v>
      </c>
      <c r="K2675" s="31">
        <v>28091.804467009599</v>
      </c>
      <c r="L2675" s="31">
        <v>7172.1789991667101</v>
      </c>
    </row>
    <row r="2676" spans="1:12" ht="14.25">
      <c r="A2676" s="33">
        <v>38765</v>
      </c>
      <c r="B2676" s="37">
        <v>1267.4079999999999</v>
      </c>
      <c r="C2676" s="31">
        <v>15.815236612821799</v>
      </c>
      <c r="D2676" s="31">
        <v>1.7730246694599501</v>
      </c>
      <c r="E2676" s="31">
        <f t="shared" si="15"/>
        <v>0.10257913247362251</v>
      </c>
      <c r="F2676" s="31">
        <v>13.305837630841699</v>
      </c>
      <c r="G2676" s="31">
        <v>0.95316898845917497</v>
      </c>
      <c r="H2676" s="31">
        <v>0.24507662414915199</v>
      </c>
      <c r="I2676" s="31">
        <v>2.7519142809822599</v>
      </c>
      <c r="J2676" s="31">
        <v>8.90567797997236</v>
      </c>
      <c r="K2676" s="31">
        <v>27981.844345858502</v>
      </c>
      <c r="L2676" s="31">
        <v>7146.6754812546997</v>
      </c>
    </row>
    <row r="2677" spans="1:12" ht="14.25">
      <c r="A2677" s="33">
        <v>38768</v>
      </c>
      <c r="B2677" s="37">
        <v>1267.5419999999999</v>
      </c>
      <c r="C2677" s="31">
        <v>15.8266342231083</v>
      </c>
      <c r="D2677" s="31">
        <v>1.77304227335662</v>
      </c>
      <c r="E2677" s="31">
        <f t="shared" si="15"/>
        <v>0.10316529894490035</v>
      </c>
      <c r="F2677" s="31">
        <v>13.284004991881501</v>
      </c>
      <c r="G2677" s="31">
        <v>0.95245635600251799</v>
      </c>
      <c r="H2677" s="31">
        <v>0.24523952026773699</v>
      </c>
      <c r="I2677" s="31">
        <v>2.7518120192955902</v>
      </c>
      <c r="J2677" s="31">
        <v>8.9119285237555097</v>
      </c>
      <c r="K2677" s="31">
        <v>27982.592953774903</v>
      </c>
      <c r="L2677" s="31">
        <v>7132.53174406981</v>
      </c>
    </row>
    <row r="2678" spans="1:12" ht="14.25">
      <c r="A2678" s="33">
        <v>38769</v>
      </c>
      <c r="B2678" s="37">
        <v>1288.4190000000001</v>
      </c>
      <c r="C2678" s="31">
        <v>16.08488495792</v>
      </c>
      <c r="D2678" s="31">
        <v>1.8014625663886401</v>
      </c>
      <c r="E2678" s="31">
        <f t="shared" si="15"/>
        <v>0.10902696365767878</v>
      </c>
      <c r="F2678" s="31">
        <v>13.464499282013699</v>
      </c>
      <c r="G2678" s="31">
        <v>0.967417942123588</v>
      </c>
      <c r="H2678" s="31">
        <v>0.245293644359311</v>
      </c>
      <c r="I2678" s="31">
        <v>2.7520807122859501</v>
      </c>
      <c r="J2678" s="31">
        <v>8.913025089135699</v>
      </c>
      <c r="K2678" s="31">
        <v>28430.441979336898</v>
      </c>
      <c r="L2678" s="31">
        <v>7248.6054113145301</v>
      </c>
    </row>
    <row r="2679" spans="1:12" ht="14.25">
      <c r="A2679" s="33">
        <v>38770</v>
      </c>
      <c r="B2679" s="37">
        <v>1284.2260000000001</v>
      </c>
      <c r="C2679" s="31">
        <v>16.014966809459001</v>
      </c>
      <c r="D2679" s="31">
        <v>1.7950949111704</v>
      </c>
      <c r="E2679" s="31">
        <f t="shared" si="15"/>
        <v>0.10668229777256741</v>
      </c>
      <c r="F2679" s="31">
        <v>13.4724175209012</v>
      </c>
      <c r="G2679" s="31">
        <v>0.96366593073156903</v>
      </c>
      <c r="H2679" s="31">
        <v>0.24509110468661</v>
      </c>
      <c r="I2679" s="31">
        <v>2.7518074821245202</v>
      </c>
      <c r="J2679" s="31">
        <v>8.9065498323810406</v>
      </c>
      <c r="K2679" s="31">
        <v>28331.308025542101</v>
      </c>
      <c r="L2679" s="31">
        <v>7237.3214779162699</v>
      </c>
    </row>
    <row r="2680" spans="1:12" ht="14.25">
      <c r="A2680" s="33">
        <v>38771</v>
      </c>
      <c r="B2680" s="37">
        <v>1288.847</v>
      </c>
      <c r="C2680" s="31">
        <v>16.065279326130199</v>
      </c>
      <c r="D2680" s="31">
        <v>1.8018547988873801</v>
      </c>
      <c r="E2680" s="31">
        <f t="shared" si="15"/>
        <v>0.10902696365767878</v>
      </c>
      <c r="F2680" s="31">
        <v>13.567045221303401</v>
      </c>
      <c r="G2680" s="31">
        <v>0.96717125833182205</v>
      </c>
      <c r="H2680" s="31">
        <v>0.24510117404373699</v>
      </c>
      <c r="I2680" s="31">
        <v>2.75176410548517</v>
      </c>
      <c r="J2680" s="31">
        <v>8.9070561519125313</v>
      </c>
      <c r="K2680" s="31">
        <v>28440.039230913302</v>
      </c>
      <c r="L2680" s="31">
        <v>7262.6223910629396</v>
      </c>
    </row>
    <row r="2681" spans="1:12" ht="14.25">
      <c r="A2681" s="33">
        <v>38772</v>
      </c>
      <c r="B2681" s="37">
        <v>1296.866</v>
      </c>
      <c r="C2681" s="31">
        <v>16.1626900092526</v>
      </c>
      <c r="D2681" s="31">
        <v>1.81289334528282</v>
      </c>
      <c r="E2681" s="31">
        <f t="shared" si="15"/>
        <v>0.11137162954279015</v>
      </c>
      <c r="F2681" s="31">
        <v>13.684567887338201</v>
      </c>
      <c r="G2681" s="31">
        <v>0.97296230585423404</v>
      </c>
      <c r="H2681" s="31">
        <v>0.24516956493613501</v>
      </c>
      <c r="I2681" s="31">
        <v>2.7515978058756598</v>
      </c>
      <c r="J2681" s="31">
        <v>8.9100799692676613</v>
      </c>
      <c r="K2681" s="31">
        <v>28612.955110990297</v>
      </c>
      <c r="L2681" s="31">
        <v>7326.7968160412302</v>
      </c>
    </row>
    <row r="2682" spans="1:12" ht="14.25">
      <c r="A2682" s="33">
        <v>38775</v>
      </c>
      <c r="B2682" s="37">
        <v>1297.1859999999999</v>
      </c>
      <c r="C2682" s="31">
        <v>16.121968574713499</v>
      </c>
      <c r="D2682" s="31">
        <v>1.80864806230645</v>
      </c>
      <c r="E2682" s="31">
        <f t="shared" si="15"/>
        <v>0.11137162954279015</v>
      </c>
      <c r="F2682" s="31">
        <v>13.611915896692601</v>
      </c>
      <c r="G2682" s="31">
        <v>0.97075483593123801</v>
      </c>
      <c r="H2682" s="31">
        <v>0.24468064720143201</v>
      </c>
      <c r="I2682" s="31">
        <v>2.7468127517943102</v>
      </c>
      <c r="J2682" s="31">
        <v>8.9078022170094506</v>
      </c>
      <c r="K2682" s="31">
        <v>28548.0579149435</v>
      </c>
      <c r="L2682" s="31">
        <v>7321.9868431408895</v>
      </c>
    </row>
    <row r="2683" spans="1:12" ht="14.25">
      <c r="A2683" s="33">
        <v>38776</v>
      </c>
      <c r="B2683" s="37">
        <v>1299.03</v>
      </c>
      <c r="C2683" s="31">
        <v>16.116168406502702</v>
      </c>
      <c r="D2683" s="31">
        <v>1.80738262361179</v>
      </c>
      <c r="E2683" s="31">
        <f t="shared" si="15"/>
        <v>0.11137162954279015</v>
      </c>
      <c r="F2683" s="31">
        <v>13.7202359091348</v>
      </c>
      <c r="G2683" s="31">
        <v>0.97003841052552897</v>
      </c>
      <c r="H2683" s="31">
        <v>0.24469484690535601</v>
      </c>
      <c r="I2683" s="31">
        <v>2.7465478020957601</v>
      </c>
      <c r="J2683" s="31">
        <v>8.9091785228948392</v>
      </c>
      <c r="K2683" s="31">
        <v>28529.937789825199</v>
      </c>
      <c r="L2683" s="31">
        <v>7353.0157311885996</v>
      </c>
    </row>
    <row r="2684" spans="1:12" ht="14.25">
      <c r="A2684" s="33">
        <v>38777</v>
      </c>
      <c r="B2684" s="37">
        <v>1306.586</v>
      </c>
      <c r="C2684" s="31">
        <v>16.199834822822702</v>
      </c>
      <c r="D2684" s="31">
        <v>1.8170141131372799</v>
      </c>
      <c r="E2684" s="31">
        <f t="shared" si="15"/>
        <v>0.11547479484173505</v>
      </c>
      <c r="F2684" s="31">
        <v>13.8201182897355</v>
      </c>
      <c r="G2684" s="31">
        <v>0.97534539320525404</v>
      </c>
      <c r="H2684" s="31">
        <v>0.24469976791105399</v>
      </c>
      <c r="I2684" s="31">
        <v>2.7462847028362298</v>
      </c>
      <c r="J2684" s="31">
        <v>8.910211226765389</v>
      </c>
      <c r="K2684" s="31">
        <v>28681.466041832402</v>
      </c>
      <c r="L2684" s="31">
        <v>7400.1195558069603</v>
      </c>
    </row>
    <row r="2685" spans="1:12" ht="14.25">
      <c r="A2685" s="33">
        <v>38778</v>
      </c>
      <c r="B2685" s="37">
        <v>1285.6659999999999</v>
      </c>
      <c r="C2685" s="31">
        <v>15.878232014577</v>
      </c>
      <c r="D2685" s="31">
        <v>1.78292179816903</v>
      </c>
      <c r="E2685" s="31">
        <f t="shared" si="15"/>
        <v>0.10492379835873387</v>
      </c>
      <c r="F2685" s="31">
        <v>13.540043056976</v>
      </c>
      <c r="G2685" s="31">
        <v>0.95663367555067202</v>
      </c>
      <c r="H2685" s="31">
        <v>0.24508300465934801</v>
      </c>
      <c r="I2685" s="31">
        <v>2.7460383896587</v>
      </c>
      <c r="J2685" s="31">
        <v>8.9249664382808813</v>
      </c>
      <c r="K2685" s="31">
        <v>28143.143008786097</v>
      </c>
      <c r="L2685" s="31">
        <v>7259.1317029746706</v>
      </c>
    </row>
    <row r="2686" spans="1:12" ht="14.25">
      <c r="A2686" s="33">
        <v>38779</v>
      </c>
      <c r="B2686" s="37">
        <v>1293.297</v>
      </c>
      <c r="C2686" s="31">
        <v>15.969828620964201</v>
      </c>
      <c r="D2686" s="31">
        <v>1.79308887507392</v>
      </c>
      <c r="E2686" s="31">
        <f t="shared" si="15"/>
        <v>0.10668229777256741</v>
      </c>
      <c r="F2686" s="31">
        <v>13.6843742718273</v>
      </c>
      <c r="G2686" s="31">
        <v>0.96197923780496397</v>
      </c>
      <c r="H2686" s="31">
        <v>0.24505825152267699</v>
      </c>
      <c r="I2686" s="31">
        <v>2.7457877578303398</v>
      </c>
      <c r="J2686" s="31">
        <v>8.9248796023592405</v>
      </c>
      <c r="K2686" s="31">
        <v>28303.081013156203</v>
      </c>
      <c r="L2686" s="31">
        <v>7276.77007892436</v>
      </c>
    </row>
    <row r="2687" spans="1:12" ht="14.25">
      <c r="A2687" s="33">
        <v>38782</v>
      </c>
      <c r="B2687" s="37">
        <v>1288.9549999999999</v>
      </c>
      <c r="C2687" s="31">
        <v>15.9008823967325</v>
      </c>
      <c r="D2687" s="31">
        <v>1.7861811995863</v>
      </c>
      <c r="E2687" s="31">
        <f t="shared" si="15"/>
        <v>0.10609613130128957</v>
      </c>
      <c r="F2687" s="31">
        <v>13.654469765539501</v>
      </c>
      <c r="G2687" s="31">
        <v>0.95821109416024697</v>
      </c>
      <c r="H2687" s="31">
        <v>0.245268967564999</v>
      </c>
      <c r="I2687" s="31">
        <v>2.74564728454749</v>
      </c>
      <c r="J2687" s="31">
        <v>8.9330107674563113</v>
      </c>
      <c r="K2687" s="31">
        <v>28192.571533762501</v>
      </c>
      <c r="L2687" s="31">
        <v>7259.6946063631895</v>
      </c>
    </row>
    <row r="2688" spans="1:12" ht="14.25">
      <c r="A2688" s="33">
        <v>38783</v>
      </c>
      <c r="B2688" s="37">
        <v>1259.9159999999999</v>
      </c>
      <c r="C2688" s="31">
        <v>15.532992992496199</v>
      </c>
      <c r="D2688" s="31">
        <v>1.7427989330095099</v>
      </c>
      <c r="E2688" s="31">
        <f t="shared" si="15"/>
        <v>9.1441969519343497E-2</v>
      </c>
      <c r="F2688" s="31">
        <v>13.359003953810101</v>
      </c>
      <c r="G2688" s="31">
        <v>0.93478900045315005</v>
      </c>
      <c r="H2688" s="31">
        <v>0.24510092264569899</v>
      </c>
      <c r="I2688" s="31">
        <v>2.74564725018252</v>
      </c>
      <c r="J2688" s="31">
        <v>8.9268904674264284</v>
      </c>
      <c r="K2688" s="31">
        <v>27506.970519360497</v>
      </c>
      <c r="L2688" s="31">
        <v>7088.4709391779897</v>
      </c>
    </row>
    <row r="2689" spans="1:12" ht="14.25">
      <c r="A2689" s="33">
        <v>38784</v>
      </c>
      <c r="B2689" s="37">
        <v>1250.384</v>
      </c>
      <c r="C2689" s="31">
        <v>15.3905491543936</v>
      </c>
      <c r="D2689" s="31">
        <v>1.7272102880120099</v>
      </c>
      <c r="E2689" s="31">
        <f t="shared" si="15"/>
        <v>8.8511137162954279E-2</v>
      </c>
      <c r="F2689" s="31">
        <v>13.242605251353901</v>
      </c>
      <c r="G2689" s="31">
        <v>0.92652644120324201</v>
      </c>
      <c r="H2689" s="31">
        <v>0.24515868555786399</v>
      </c>
      <c r="I2689" s="31">
        <v>2.7455622567415898</v>
      </c>
      <c r="J2689" s="31">
        <v>8.9292706787430802</v>
      </c>
      <c r="K2689" s="31">
        <v>27261.416818289999</v>
      </c>
      <c r="L2689" s="31">
        <v>7058.7734542543503</v>
      </c>
    </row>
    <row r="2690" spans="1:12" ht="14.25">
      <c r="A2690" s="33">
        <v>38785</v>
      </c>
      <c r="B2690" s="37">
        <v>1245.1659999999999</v>
      </c>
      <c r="C2690" s="31">
        <v>15.3259918527012</v>
      </c>
      <c r="D2690" s="31">
        <v>1.71948659276982</v>
      </c>
      <c r="E2690" s="31">
        <f t="shared" si="15"/>
        <v>8.2649472450175857E-2</v>
      </c>
      <c r="F2690" s="31">
        <v>13.1518310511475</v>
      </c>
      <c r="G2690" s="31">
        <v>0.92209449745151795</v>
      </c>
      <c r="H2690" s="31">
        <v>0.245053986659902</v>
      </c>
      <c r="I2690" s="31">
        <v>2.7450906937056301</v>
      </c>
      <c r="J2690" s="31">
        <v>8.9269905443124209</v>
      </c>
      <c r="K2690" s="31">
        <v>27139.595426369102</v>
      </c>
      <c r="L2690" s="31">
        <v>7028.4693680309501</v>
      </c>
    </row>
    <row r="2691" spans="1:12" ht="14.25">
      <c r="A2691" s="33">
        <v>38786</v>
      </c>
      <c r="B2691" s="37">
        <v>1245.653</v>
      </c>
      <c r="C2691" s="31">
        <v>15.3114864910318</v>
      </c>
      <c r="D2691" s="31">
        <v>1.7187451063429999</v>
      </c>
      <c r="E2691" s="31">
        <f t="shared" si="15"/>
        <v>8.1477139507620158E-2</v>
      </c>
      <c r="F2691" s="31">
        <v>13.146362721610901</v>
      </c>
      <c r="G2691" s="31">
        <v>0.92145211559062601</v>
      </c>
      <c r="H2691" s="31">
        <v>0.245256301690252</v>
      </c>
      <c r="I2691" s="31">
        <v>2.7449251918847901</v>
      </c>
      <c r="J2691" s="31">
        <v>8.9348992976325299</v>
      </c>
      <c r="K2691" s="31">
        <v>27128.965176804701</v>
      </c>
      <c r="L2691" s="31">
        <v>7053.7601578059493</v>
      </c>
    </row>
    <row r="2692" spans="1:12" ht="14.25">
      <c r="A2692" s="33">
        <v>38789</v>
      </c>
      <c r="B2692" s="37">
        <v>1259.674</v>
      </c>
      <c r="C2692" s="31">
        <v>15.501846553982899</v>
      </c>
      <c r="D2692" s="31">
        <v>1.7400973380132601</v>
      </c>
      <c r="E2692" s="31">
        <f t="shared" si="15"/>
        <v>9.2614302461899181E-2</v>
      </c>
      <c r="F2692" s="31">
        <v>13.251201787950199</v>
      </c>
      <c r="G2692" s="31">
        <v>0.93280299238445497</v>
      </c>
      <c r="H2692" s="31">
        <v>0.245274837053122</v>
      </c>
      <c r="I2692" s="31">
        <v>2.74422333792781</v>
      </c>
      <c r="J2692" s="31">
        <v>8.9378598914740905</v>
      </c>
      <c r="K2692" s="31">
        <v>27464.7292239618</v>
      </c>
      <c r="L2692" s="31">
        <v>7124.8729896682698</v>
      </c>
    </row>
    <row r="2693" spans="1:12" ht="14.25">
      <c r="A2693" s="33">
        <v>38790</v>
      </c>
      <c r="B2693" s="37">
        <v>1259.0440000000001</v>
      </c>
      <c r="C2693" s="31">
        <v>15.481602949271901</v>
      </c>
      <c r="D2693" s="31">
        <v>1.7385788668741</v>
      </c>
      <c r="E2693" s="31">
        <f t="shared" si="15"/>
        <v>9.2614302461899181E-2</v>
      </c>
      <c r="F2693" s="31">
        <v>13.301075920423401</v>
      </c>
      <c r="G2693" s="31">
        <v>0.93177753012308195</v>
      </c>
      <c r="H2693" s="31">
        <v>0.24554394222863701</v>
      </c>
      <c r="I2693" s="31">
        <v>2.7437136552899202</v>
      </c>
      <c r="J2693" s="31">
        <v>8.9493282855965894</v>
      </c>
      <c r="K2693" s="31">
        <v>27440.763204617699</v>
      </c>
      <c r="L2693" s="31">
        <v>7117.9654790918603</v>
      </c>
    </row>
    <row r="2694" spans="1:12" ht="14.25">
      <c r="A2694" s="33">
        <v>38791</v>
      </c>
      <c r="B2694" s="37">
        <v>1274.8119999999999</v>
      </c>
      <c r="C2694" s="31">
        <v>15.664296570355701</v>
      </c>
      <c r="D2694" s="31">
        <v>1.7602660348622099</v>
      </c>
      <c r="E2694" s="31">
        <f t="shared" si="15"/>
        <v>0.10199296600234467</v>
      </c>
      <c r="F2694" s="31">
        <v>13.4325491445005</v>
      </c>
      <c r="G2694" s="31">
        <v>0.94351111879030902</v>
      </c>
      <c r="H2694" s="31">
        <v>0.24574844843197999</v>
      </c>
      <c r="I2694" s="31">
        <v>2.74326776495852</v>
      </c>
      <c r="J2694" s="31">
        <v>8.9582377473711805</v>
      </c>
      <c r="K2694" s="31">
        <v>27783.665748025698</v>
      </c>
      <c r="L2694" s="31">
        <v>7191.6671399122397</v>
      </c>
    </row>
    <row r="2695" spans="1:12" ht="14.25">
      <c r="A2695" s="33">
        <v>38792</v>
      </c>
      <c r="B2695" s="37">
        <v>1274.19</v>
      </c>
      <c r="C2695" s="31">
        <v>15.658827466011299</v>
      </c>
      <c r="D2695" s="31">
        <v>1.75998310817373</v>
      </c>
      <c r="E2695" s="31">
        <f t="shared" si="15"/>
        <v>0.10140679953106682</v>
      </c>
      <c r="F2695" s="31">
        <v>13.463536943628201</v>
      </c>
      <c r="G2695" s="31">
        <v>0.94258507519687396</v>
      </c>
      <c r="H2695" s="31">
        <v>0.24579623513555199</v>
      </c>
      <c r="I2695" s="31">
        <v>2.7428416342395701</v>
      </c>
      <c r="J2695" s="31">
        <v>8.9613717418904901</v>
      </c>
      <c r="K2695" s="31">
        <v>27777.8181574113</v>
      </c>
      <c r="L2695" s="31">
        <v>7193.2968964449192</v>
      </c>
    </row>
    <row r="2696" spans="1:12" ht="14.25">
      <c r="A2696" s="33">
        <v>38793</v>
      </c>
      <c r="B2696" s="37">
        <v>1269.462</v>
      </c>
      <c r="C2696" s="31">
        <v>15.597560603964</v>
      </c>
      <c r="D2696" s="31">
        <v>1.7528269053054399</v>
      </c>
      <c r="E2696" s="31">
        <f t="shared" si="15"/>
        <v>9.6717467760844084E-2</v>
      </c>
      <c r="F2696" s="31">
        <v>13.452323726920101</v>
      </c>
      <c r="G2696" s="31">
        <v>0.938650779908768</v>
      </c>
      <c r="H2696" s="31">
        <v>0.24589462671579301</v>
      </c>
      <c r="I2696" s="31">
        <v>2.7430470162470502</v>
      </c>
      <c r="J2696" s="31">
        <v>8.9642877157905296</v>
      </c>
      <c r="K2696" s="31">
        <v>27664.9562347996</v>
      </c>
      <c r="L2696" s="31">
        <v>7166.9852787447708</v>
      </c>
    </row>
    <row r="2697" spans="1:12" ht="14.25">
      <c r="A2697" s="33">
        <v>38796</v>
      </c>
      <c r="B2697" s="37">
        <v>1288.4179999999999</v>
      </c>
      <c r="C2697" s="31">
        <v>15.8880132479699</v>
      </c>
      <c r="D2697" s="31">
        <v>1.78011369095517</v>
      </c>
      <c r="E2697" s="31">
        <f t="shared" si="15"/>
        <v>0.11078546307151231</v>
      </c>
      <c r="F2697" s="31">
        <v>13.4279749227235</v>
      </c>
      <c r="G2697" s="31">
        <v>0.953263002554535</v>
      </c>
      <c r="H2697" s="31">
        <v>0.246813513295045</v>
      </c>
      <c r="I2697" s="31">
        <v>2.7430470162470502</v>
      </c>
      <c r="J2697" s="31">
        <v>8.9977864700520804</v>
      </c>
      <c r="K2697" s="31">
        <v>28093.849427445599</v>
      </c>
      <c r="L2697" s="31">
        <v>7263.9130328048095</v>
      </c>
    </row>
    <row r="2698" spans="1:12" ht="14.25">
      <c r="A2698" s="33">
        <v>38797</v>
      </c>
      <c r="B2698" s="37">
        <v>1290.395</v>
      </c>
      <c r="C2698" s="31">
        <v>15.894682225078199</v>
      </c>
      <c r="D2698" s="31">
        <v>1.7821289039714101</v>
      </c>
      <c r="E2698" s="31">
        <f t="shared" si="15"/>
        <v>0.11137162954279015</v>
      </c>
      <c r="F2698" s="31">
        <v>13.561422908743401</v>
      </c>
      <c r="G2698" s="31">
        <v>0.95394620017692799</v>
      </c>
      <c r="H2698" s="31">
        <v>0.247095264578607</v>
      </c>
      <c r="I2698" s="31">
        <v>2.7430470162470502</v>
      </c>
      <c r="J2698" s="31">
        <v>9.0080579412260491</v>
      </c>
      <c r="K2698" s="31">
        <v>28126.164841601698</v>
      </c>
      <c r="L2698" s="31">
        <v>7281.8078878739198</v>
      </c>
    </row>
    <row r="2699" spans="1:12" ht="14.25">
      <c r="A2699" s="33">
        <v>38798</v>
      </c>
      <c r="B2699" s="37">
        <v>1296.7059999999999</v>
      </c>
      <c r="C2699" s="31">
        <v>15.9824085666678</v>
      </c>
      <c r="D2699" s="31">
        <v>1.7907294692547799</v>
      </c>
      <c r="E2699" s="31">
        <f t="shared" si="15"/>
        <v>0.11430246189917936</v>
      </c>
      <c r="F2699" s="31">
        <v>13.6647556558556</v>
      </c>
      <c r="G2699" s="31">
        <v>0.95823009311368301</v>
      </c>
      <c r="H2699" s="31">
        <v>0.24671136788392301</v>
      </c>
      <c r="I2699" s="31">
        <v>2.7430470162470502</v>
      </c>
      <c r="J2699" s="31">
        <v>8.9940626763833507</v>
      </c>
      <c r="K2699" s="31">
        <v>28261.4939993236</v>
      </c>
      <c r="L2699" s="31">
        <v>7334.3025660413196</v>
      </c>
    </row>
    <row r="2700" spans="1:12" ht="14.25">
      <c r="A2700" s="33">
        <v>38799</v>
      </c>
      <c r="B2700" s="37">
        <v>1302.4570000000001</v>
      </c>
      <c r="C2700" s="31">
        <v>16.054866039685301</v>
      </c>
      <c r="D2700" s="31">
        <v>1.7997115641541599</v>
      </c>
      <c r="E2700" s="31">
        <f t="shared" si="15"/>
        <v>0.11781946072684643</v>
      </c>
      <c r="F2700" s="31">
        <v>13.6156204334583</v>
      </c>
      <c r="G2700" s="31">
        <v>0.96305280511575497</v>
      </c>
      <c r="H2700" s="31">
        <v>0.24681617159884101</v>
      </c>
      <c r="I2700" s="31">
        <v>2.7430470162470502</v>
      </c>
      <c r="J2700" s="31">
        <v>8.9978833806693803</v>
      </c>
      <c r="K2700" s="31">
        <v>28402.529719356698</v>
      </c>
      <c r="L2700" s="31">
        <v>7362.7126549017794</v>
      </c>
    </row>
    <row r="2701" spans="1:12" ht="14.25">
      <c r="A2701" s="33">
        <v>38800</v>
      </c>
      <c r="B2701" s="37">
        <v>1294.704</v>
      </c>
      <c r="C2701" s="31">
        <v>15.925590904711701</v>
      </c>
      <c r="D2701" s="31">
        <v>1.78902246081283</v>
      </c>
      <c r="E2701" s="31">
        <f t="shared" si="15"/>
        <v>0.11313012895662368</v>
      </c>
      <c r="F2701" s="31">
        <v>13.789103654054999</v>
      </c>
      <c r="G2701" s="31">
        <v>0.95655239686150395</v>
      </c>
      <c r="H2701" s="31">
        <v>0.24751686834025599</v>
      </c>
      <c r="I2701" s="31">
        <v>2.74360576823873</v>
      </c>
      <c r="J2701" s="31">
        <v>9.0215901717960705</v>
      </c>
      <c r="K2701" s="31">
        <v>28231.363283808398</v>
      </c>
      <c r="L2701" s="31">
        <v>7311.4155266404696</v>
      </c>
    </row>
    <row r="2702" spans="1:12" ht="14.25">
      <c r="A2702" s="33">
        <v>38803</v>
      </c>
      <c r="B2702" s="37">
        <v>1295.915</v>
      </c>
      <c r="C2702" s="31">
        <v>16.0650766068837</v>
      </c>
      <c r="D2702" s="31">
        <v>1.7894053758856201</v>
      </c>
      <c r="E2702" s="31">
        <f t="shared" si="15"/>
        <v>0.11899179366940212</v>
      </c>
      <c r="F2702" s="31">
        <v>13.634291368409601</v>
      </c>
      <c r="G2702" s="31">
        <v>0.95539026056690801</v>
      </c>
      <c r="H2702" s="31">
        <v>0.24557475926102301</v>
      </c>
      <c r="I2702" s="31">
        <v>2.74360576823873</v>
      </c>
      <c r="J2702" s="31">
        <v>8.9508034318892093</v>
      </c>
      <c r="K2702" s="31">
        <v>28237.3000736664</v>
      </c>
      <c r="L2702" s="31">
        <v>7358.292769324139</v>
      </c>
    </row>
    <row r="2703" spans="1:12" ht="14.25">
      <c r="A2703" s="33">
        <v>38804</v>
      </c>
      <c r="B2703" s="37">
        <v>1298.7909999999999</v>
      </c>
      <c r="C2703" s="31">
        <v>16.103748001822101</v>
      </c>
      <c r="D2703" s="31">
        <v>1.7901123219086601</v>
      </c>
      <c r="E2703" s="31">
        <f t="shared" si="15"/>
        <v>0.12133645955451348</v>
      </c>
      <c r="F2703" s="31">
        <v>13.185640528814099</v>
      </c>
      <c r="G2703" s="31">
        <v>0.95430016239362403</v>
      </c>
      <c r="H2703" s="31">
        <v>0.24540520594356699</v>
      </c>
      <c r="I2703" s="31">
        <v>2.74360576823873</v>
      </c>
      <c r="J2703" s="31">
        <v>8.9446234872551003</v>
      </c>
      <c r="K2703" s="31">
        <v>28249.6279728716</v>
      </c>
      <c r="L2703" s="31">
        <v>7395.7881138164003</v>
      </c>
    </row>
    <row r="2704" spans="1:12" ht="14.25">
      <c r="A2704" s="33">
        <v>38805</v>
      </c>
      <c r="B2704" s="37">
        <v>1305.567</v>
      </c>
      <c r="C2704" s="31">
        <v>16.131023438613301</v>
      </c>
      <c r="D2704" s="31">
        <v>1.7995552319622099</v>
      </c>
      <c r="E2704" s="31">
        <f t="shared" si="15"/>
        <v>0.12368112543962485</v>
      </c>
      <c r="F2704" s="31">
        <v>12.7158324140609</v>
      </c>
      <c r="G2704" s="31">
        <v>0.94782397130553697</v>
      </c>
      <c r="H2704" s="31">
        <v>0.24668090073938301</v>
      </c>
      <c r="I2704" s="31">
        <v>2.74360576823873</v>
      </c>
      <c r="J2704" s="31">
        <v>8.9911205026274708</v>
      </c>
      <c r="K2704" s="31">
        <v>28397.967277445299</v>
      </c>
      <c r="L2704" s="31">
        <v>7454.1546434929696</v>
      </c>
    </row>
    <row r="2705" spans="1:12" ht="14.25">
      <c r="A2705" s="33">
        <v>38806</v>
      </c>
      <c r="B2705" s="37">
        <v>1294.7180000000001</v>
      </c>
      <c r="C2705" s="31">
        <v>15.9852258879851</v>
      </c>
      <c r="D2705" s="31">
        <v>1.7856656157324999</v>
      </c>
      <c r="E2705" s="31">
        <f t="shared" si="15"/>
        <v>0.11547479484173505</v>
      </c>
      <c r="F2705" s="31">
        <v>12.564690763207</v>
      </c>
      <c r="G2705" s="31">
        <v>0.94057293983269796</v>
      </c>
      <c r="H2705" s="31">
        <v>0.24714830584713299</v>
      </c>
      <c r="I2705" s="31">
        <v>2.7428094561079699</v>
      </c>
      <c r="J2705" s="31">
        <v>9.01077197676846</v>
      </c>
      <c r="K2705" s="31">
        <v>28179.201144189501</v>
      </c>
      <c r="L2705" s="31">
        <v>7412.8772787213502</v>
      </c>
    </row>
    <row r="2706" spans="1:12" ht="14.25">
      <c r="A2706" s="33">
        <v>38807</v>
      </c>
      <c r="B2706" s="37">
        <v>1298.2950000000001</v>
      </c>
      <c r="C2706" s="31">
        <v>16.032274661394698</v>
      </c>
      <c r="D2706" s="31">
        <v>1.73908592840472</v>
      </c>
      <c r="E2706" s="31">
        <f t="shared" si="15"/>
        <v>0.11781946072684643</v>
      </c>
      <c r="F2706" s="31">
        <v>12.636302456662399</v>
      </c>
      <c r="G2706" s="31">
        <v>0.93999542141512304</v>
      </c>
      <c r="H2706" s="31">
        <v>0.247372030087705</v>
      </c>
      <c r="I2706" s="31">
        <v>2.8162687905083801</v>
      </c>
      <c r="J2706" s="31">
        <v>8.7836797013629901</v>
      </c>
      <c r="K2706" s="31">
        <v>28172.850255017402</v>
      </c>
      <c r="L2706" s="31">
        <v>7450.3607683517503</v>
      </c>
    </row>
    <row r="2707" spans="1:12" ht="14.25">
      <c r="A2707" s="33">
        <v>38810</v>
      </c>
      <c r="B2707" s="37">
        <v>1319.471</v>
      </c>
      <c r="C2707" s="31">
        <v>15.787442752471501</v>
      </c>
      <c r="D2707" s="31">
        <v>1.7614662645050601</v>
      </c>
      <c r="E2707" s="31">
        <f t="shared" si="15"/>
        <v>0.10668229777256741</v>
      </c>
      <c r="F2707" s="31">
        <v>12.907418149479801</v>
      </c>
      <c r="G2707" s="31">
        <v>0.93562495952190206</v>
      </c>
      <c r="H2707" s="31">
        <v>0.25564387154411999</v>
      </c>
      <c r="I2707" s="31">
        <v>2.8162687905083801</v>
      </c>
      <c r="J2707" s="31">
        <v>9.0773960356948997</v>
      </c>
      <c r="K2707" s="31">
        <v>28533.018899287901</v>
      </c>
      <c r="L2707" s="31">
        <v>7584.3188647778197</v>
      </c>
    </row>
    <row r="2708" spans="1:12" ht="14.25">
      <c r="A2708" s="33">
        <v>38811</v>
      </c>
      <c r="B2708" s="37">
        <v>1329.798</v>
      </c>
      <c r="C2708" s="31">
        <v>15.9141882365087</v>
      </c>
      <c r="D2708" s="31">
        <v>1.77492097425033</v>
      </c>
      <c r="E2708" s="31">
        <f t="shared" si="15"/>
        <v>0.11371629542790153</v>
      </c>
      <c r="F2708" s="31">
        <v>12.944350474203</v>
      </c>
      <c r="G2708" s="31">
        <v>0.94281062210691902</v>
      </c>
      <c r="H2708" s="31">
        <v>0.25571788036203802</v>
      </c>
      <c r="I2708" s="31">
        <v>2.8162687905083801</v>
      </c>
      <c r="J2708" s="31">
        <v>9.08002393890383</v>
      </c>
      <c r="K2708" s="31">
        <v>28750.876664709398</v>
      </c>
      <c r="L2708" s="31">
        <v>7674.4541296069601</v>
      </c>
    </row>
    <row r="2709" spans="1:12" ht="14.25">
      <c r="A2709" s="33">
        <v>38812</v>
      </c>
      <c r="B2709" s="37">
        <v>1340.162</v>
      </c>
      <c r="C2709" s="31">
        <v>16.011818593998701</v>
      </c>
      <c r="D2709" s="31">
        <v>1.7863830809307599</v>
      </c>
      <c r="E2709" s="31">
        <f t="shared" si="15"/>
        <v>0.11781946072684643</v>
      </c>
      <c r="F2709" s="31">
        <v>12.966385455607099</v>
      </c>
      <c r="G2709" s="31">
        <v>0.94915693863397899</v>
      </c>
      <c r="H2709" s="31">
        <v>0.25580290513116999</v>
      </c>
      <c r="I2709" s="31">
        <v>2.81491721717786</v>
      </c>
      <c r="J2709" s="31">
        <v>9.0874041897270796</v>
      </c>
      <c r="K2709" s="31">
        <v>28936.718127981803</v>
      </c>
      <c r="L2709" s="31">
        <v>7726.0264891444103</v>
      </c>
    </row>
    <row r="2710" spans="1:12" ht="14.25">
      <c r="A2710" s="33">
        <v>38813</v>
      </c>
      <c r="B2710" s="37">
        <v>1339.7370000000001</v>
      </c>
      <c r="C2710" s="31">
        <v>16.022663155318899</v>
      </c>
      <c r="D2710" s="31">
        <v>1.7858222666544401</v>
      </c>
      <c r="E2710" s="31">
        <f t="shared" si="15"/>
        <v>0.11957796014067995</v>
      </c>
      <c r="F2710" s="31">
        <v>12.9212045079245</v>
      </c>
      <c r="G2710" s="31">
        <v>0.94852437352946695</v>
      </c>
      <c r="H2710" s="31">
        <v>0.25619123407193301</v>
      </c>
      <c r="I2710" s="31">
        <v>2.8148838702520602</v>
      </c>
      <c r="J2710" s="31">
        <v>9.1013074031005203</v>
      </c>
      <c r="K2710" s="31">
        <v>28926.749419631498</v>
      </c>
      <c r="L2710" s="31">
        <v>7732.5667269415699</v>
      </c>
    </row>
    <row r="2711" spans="1:12" ht="14.25">
      <c r="A2711" s="33">
        <v>38814</v>
      </c>
      <c r="B2711" s="37">
        <v>1342.9649999999999</v>
      </c>
      <c r="C2711" s="31">
        <v>16.048769793167601</v>
      </c>
      <c r="D2711" s="31">
        <v>1.7894455106006699</v>
      </c>
      <c r="E2711" s="31">
        <f t="shared" si="15"/>
        <v>0.12133645955451348</v>
      </c>
      <c r="F2711" s="31">
        <v>12.912808274056999</v>
      </c>
      <c r="G2711" s="31">
        <v>0.95012936991722996</v>
      </c>
      <c r="H2711" s="31">
        <v>0.25638617537175001</v>
      </c>
      <c r="I2711" s="31">
        <v>2.8154416787969399</v>
      </c>
      <c r="J2711" s="31">
        <v>9.106428213469691</v>
      </c>
      <c r="K2711" s="31">
        <v>28985.718468787501</v>
      </c>
      <c r="L2711" s="31">
        <v>7770.5956588945901</v>
      </c>
    </row>
    <row r="2712" spans="1:12" ht="14.25">
      <c r="A2712" s="33">
        <v>38817</v>
      </c>
      <c r="B2712" s="37">
        <v>1359.0809999999999</v>
      </c>
      <c r="C2712" s="31">
        <v>16.235569364702499</v>
      </c>
      <c r="D2712" s="31">
        <v>1.81015098516823</v>
      </c>
      <c r="E2712" s="31">
        <f t="shared" si="15"/>
        <v>0.13188745603751464</v>
      </c>
      <c r="F2712" s="31">
        <v>13.3001052863601</v>
      </c>
      <c r="G2712" s="31">
        <v>0.96142922185058799</v>
      </c>
      <c r="H2712" s="31">
        <v>0.25655879851812902</v>
      </c>
      <c r="I2712" s="31">
        <v>2.8154675756185901</v>
      </c>
      <c r="J2712" s="31">
        <v>9.1124756946191905</v>
      </c>
      <c r="K2712" s="31">
        <v>29321.394045602901</v>
      </c>
      <c r="L2712" s="31">
        <v>7899.3733374102503</v>
      </c>
    </row>
    <row r="2713" spans="1:12" ht="14.25">
      <c r="A2713" s="33">
        <v>38818</v>
      </c>
      <c r="B2713" s="37">
        <v>1362.229</v>
      </c>
      <c r="C2713" s="31">
        <v>16.262588920157501</v>
      </c>
      <c r="D2713" s="31">
        <v>1.81155332716519</v>
      </c>
      <c r="E2713" s="31">
        <f t="shared" si="15"/>
        <v>0.13305978898007034</v>
      </c>
      <c r="F2713" s="31">
        <v>13.372031668603</v>
      </c>
      <c r="G2713" s="31">
        <v>0.95859814923620601</v>
      </c>
      <c r="H2713" s="31">
        <v>0.25707897705313298</v>
      </c>
      <c r="I2713" s="31">
        <v>2.8165824690411299</v>
      </c>
      <c r="J2713" s="31">
        <v>9.1273371143523594</v>
      </c>
      <c r="K2713" s="31">
        <v>29346.0280665094</v>
      </c>
      <c r="L2713" s="31">
        <v>7916.1939457302406</v>
      </c>
    </row>
    <row r="2714" spans="1:12" ht="14.25">
      <c r="A2714" s="33">
        <v>38819</v>
      </c>
      <c r="B2714" s="37">
        <v>1360.1320000000001</v>
      </c>
      <c r="C2714" s="31">
        <v>16.282337667701</v>
      </c>
      <c r="D2714" s="31">
        <v>1.80736877538367</v>
      </c>
      <c r="E2714" s="31">
        <f t="shared" si="15"/>
        <v>0.13423212192262601</v>
      </c>
      <c r="F2714" s="31">
        <v>11.6576673834136</v>
      </c>
      <c r="G2714" s="31">
        <v>0.95630542967263399</v>
      </c>
      <c r="H2714" s="31">
        <v>0.25626314082146301</v>
      </c>
      <c r="I2714" s="31">
        <v>2.81618981422847</v>
      </c>
      <c r="J2714" s="31">
        <v>9.0996402134089998</v>
      </c>
      <c r="K2714" s="31">
        <v>29278.163646591602</v>
      </c>
      <c r="L2714" s="31">
        <v>7900.1719489775805</v>
      </c>
    </row>
    <row r="2715" spans="1:12" ht="14.25">
      <c r="A2715" s="33">
        <v>38820</v>
      </c>
      <c r="B2715" s="37">
        <v>1332.33</v>
      </c>
      <c r="C2715" s="31">
        <v>15.9559376597081</v>
      </c>
      <c r="D2715" s="31">
        <v>1.7705253149387801</v>
      </c>
      <c r="E2715" s="31">
        <f t="shared" si="15"/>
        <v>0.11488862837045721</v>
      </c>
      <c r="F2715" s="31">
        <v>11.4229931089206</v>
      </c>
      <c r="G2715" s="31">
        <v>0.93667948730623296</v>
      </c>
      <c r="H2715" s="31">
        <v>0.25652217999084398</v>
      </c>
      <c r="I2715" s="31">
        <v>2.81745971134605</v>
      </c>
      <c r="J2715" s="31">
        <v>9.1047328541315604</v>
      </c>
      <c r="K2715" s="31">
        <v>28682.4749612825</v>
      </c>
      <c r="L2715" s="31">
        <v>7709.5357620755203</v>
      </c>
    </row>
    <row r="2716" spans="1:12" ht="14.25">
      <c r="A2716" s="33">
        <v>38821</v>
      </c>
      <c r="B2716" s="37">
        <v>1359.538</v>
      </c>
      <c r="C2716" s="31">
        <v>16.257981648369999</v>
      </c>
      <c r="D2716" s="31">
        <v>1.8044743553762601</v>
      </c>
      <c r="E2716" s="31">
        <f t="shared" si="15"/>
        <v>0.13364595545134819</v>
      </c>
      <c r="F2716" s="31">
        <v>11.613498778526401</v>
      </c>
      <c r="G2716" s="31">
        <v>0.95429875800894404</v>
      </c>
      <c r="H2716" s="31">
        <v>0.25604300984126999</v>
      </c>
      <c r="I2716" s="31">
        <v>2.81271285263945</v>
      </c>
      <c r="J2716" s="31">
        <v>9.1030625327075096</v>
      </c>
      <c r="K2716" s="31">
        <v>29230.628888924901</v>
      </c>
      <c r="L2716" s="31">
        <v>7867.4586176211806</v>
      </c>
    </row>
    <row r="2717" spans="1:12" ht="14.25">
      <c r="A2717" s="33">
        <v>38824</v>
      </c>
      <c r="B2717" s="37">
        <v>1378.614</v>
      </c>
      <c r="C2717" s="31">
        <v>16.526540970649702</v>
      </c>
      <c r="D2717" s="31">
        <v>1.82842251435984</v>
      </c>
      <c r="E2717" s="31">
        <f t="shared" si="15"/>
        <v>0.13774912075029308</v>
      </c>
      <c r="F2717" s="31">
        <v>11.726689088270501</v>
      </c>
      <c r="G2717" s="31">
        <v>0.96779746986847603</v>
      </c>
      <c r="H2717" s="31">
        <v>0.25431218227309399</v>
      </c>
      <c r="I2717" s="31">
        <v>2.7987579006877299</v>
      </c>
      <c r="J2717" s="31">
        <v>9.0866088206701505</v>
      </c>
      <c r="K2717" s="31">
        <v>29616.645503817799</v>
      </c>
      <c r="L2717" s="31">
        <v>7927.4396749856205</v>
      </c>
    </row>
    <row r="2718" spans="1:12" ht="14.25">
      <c r="A2718" s="33">
        <v>38825</v>
      </c>
      <c r="B2718" s="37">
        <v>1385.114</v>
      </c>
      <c r="C2718" s="31">
        <v>16.689043473377499</v>
      </c>
      <c r="D2718" s="31">
        <v>1.83681084029923</v>
      </c>
      <c r="E2718" s="31">
        <f t="shared" si="15"/>
        <v>0.1406799531066823</v>
      </c>
      <c r="F2718" s="31">
        <v>11.9165778846333</v>
      </c>
      <c r="G2718" s="31">
        <v>0.97146808407795904</v>
      </c>
      <c r="H2718" s="31">
        <v>0.259267553098529</v>
      </c>
      <c r="I2718" s="31">
        <v>2.7987579006877299</v>
      </c>
      <c r="J2718" s="31">
        <v>9.2636648934450498</v>
      </c>
      <c r="K2718" s="31">
        <v>29752.471704855801</v>
      </c>
      <c r="L2718" s="31">
        <v>7961.0502486673904</v>
      </c>
    </row>
    <row r="2719" spans="1:12" ht="14.25">
      <c r="A2719" s="33">
        <v>38826</v>
      </c>
      <c r="B2719" s="37">
        <v>1396.702</v>
      </c>
      <c r="C2719" s="31">
        <v>16.7889279265749</v>
      </c>
      <c r="D2719" s="31">
        <v>1.84674608967314</v>
      </c>
      <c r="E2719" s="31">
        <f t="shared" si="15"/>
        <v>0.14302461899179367</v>
      </c>
      <c r="F2719" s="31">
        <v>11.933779944805799</v>
      </c>
      <c r="G2719" s="31">
        <v>0.97571400698356703</v>
      </c>
      <c r="H2719" s="31">
        <v>0.25929441595135899</v>
      </c>
      <c r="I2719" s="31">
        <v>2.7987579006877299</v>
      </c>
      <c r="J2719" s="31">
        <v>9.2646247068259804</v>
      </c>
      <c r="K2719" s="31">
        <v>29912.302640323502</v>
      </c>
      <c r="L2719" s="31">
        <v>8008.3996302224596</v>
      </c>
    </row>
    <row r="2720" spans="1:12" ht="14.25">
      <c r="A2720" s="33">
        <v>38827</v>
      </c>
      <c r="B2720" s="37">
        <v>1385.9</v>
      </c>
      <c r="C2720" s="31">
        <v>16.632008600352201</v>
      </c>
      <c r="D2720" s="31">
        <v>1.8308715852039901</v>
      </c>
      <c r="E2720" s="31">
        <f t="shared" si="15"/>
        <v>0.13892145369284878</v>
      </c>
      <c r="F2720" s="31">
        <v>12.099053353874201</v>
      </c>
      <c r="G2720" s="31">
        <v>0.96635919243564405</v>
      </c>
      <c r="H2720" s="31">
        <v>0.256299060772405</v>
      </c>
      <c r="I2720" s="31">
        <v>2.79647037006634</v>
      </c>
      <c r="J2720" s="31">
        <v>9.1650912348599505</v>
      </c>
      <c r="K2720" s="31">
        <v>29653.139036552402</v>
      </c>
      <c r="L2720" s="31">
        <v>7964.0281379404796</v>
      </c>
    </row>
    <row r="2721" spans="1:12" ht="14.25">
      <c r="A2721" s="33">
        <v>38828</v>
      </c>
      <c r="B2721" s="37">
        <v>1416.7929999999999</v>
      </c>
      <c r="C2721" s="31">
        <v>17.046974906317999</v>
      </c>
      <c r="D2721" s="31">
        <v>1.8743342855584999</v>
      </c>
      <c r="E2721" s="31">
        <f t="shared" si="15"/>
        <v>0.14654161781946073</v>
      </c>
      <c r="F2721" s="31">
        <v>12.2596947170533</v>
      </c>
      <c r="G2721" s="31">
        <v>0.99079769159226205</v>
      </c>
      <c r="H2721" s="31">
        <v>0.25539418070285802</v>
      </c>
      <c r="I2721" s="31">
        <v>2.79554191581015</v>
      </c>
      <c r="J2721" s="31">
        <v>9.1357664593930696</v>
      </c>
      <c r="K2721" s="31">
        <v>30352.278717689904</v>
      </c>
      <c r="L2721" s="31">
        <v>8077.9290860620304</v>
      </c>
    </row>
    <row r="2722" spans="1:12" ht="14.25">
      <c r="A2722" s="33">
        <v>38831</v>
      </c>
      <c r="B2722" s="37">
        <v>1409.7860000000001</v>
      </c>
      <c r="C2722" s="31">
        <v>17.021848130513099</v>
      </c>
      <c r="D2722" s="31">
        <v>1.8596106163191399</v>
      </c>
      <c r="E2722" s="31">
        <f t="shared" si="15"/>
        <v>0.14654161781946073</v>
      </c>
      <c r="F2722" s="31">
        <v>11.959300188838</v>
      </c>
      <c r="G2722" s="31">
        <v>0.98202094451881705</v>
      </c>
      <c r="H2722" s="31">
        <v>0.25192651734882798</v>
      </c>
      <c r="I2722" s="31">
        <v>2.7947295659267501</v>
      </c>
      <c r="J2722" s="31">
        <v>9.0143432989119301</v>
      </c>
      <c r="K2722" s="31">
        <v>30111.918840079303</v>
      </c>
      <c r="L2722" s="31">
        <v>8026.3823844328199</v>
      </c>
    </row>
    <row r="2723" spans="1:12" ht="14.25">
      <c r="A2723" s="33">
        <v>38832</v>
      </c>
      <c r="B2723" s="37">
        <v>1399.7670000000001</v>
      </c>
      <c r="C2723" s="31">
        <v>17.012314426204298</v>
      </c>
      <c r="D2723" s="31">
        <v>1.8420423989549199</v>
      </c>
      <c r="E2723" s="31">
        <f t="shared" si="15"/>
        <v>0.14654161781946073</v>
      </c>
      <c r="F2723" s="31">
        <v>11.8883683658271</v>
      </c>
      <c r="G2723" s="31">
        <v>0.97486159482677703</v>
      </c>
      <c r="H2723" s="31">
        <v>0.24623726518233499</v>
      </c>
      <c r="I2723" s="31">
        <v>2.7905463033563702</v>
      </c>
      <c r="J2723" s="31">
        <v>8.8239806265235501</v>
      </c>
      <c r="K2723" s="31">
        <v>29685.546303735602</v>
      </c>
      <c r="L2723" s="31">
        <v>8012.3416668724503</v>
      </c>
    </row>
    <row r="2724" spans="1:12" ht="14.25">
      <c r="A2724" s="33">
        <v>38833</v>
      </c>
      <c r="B2724" s="37">
        <v>1417.4770000000001</v>
      </c>
      <c r="C2724" s="31">
        <v>17.210316774932199</v>
      </c>
      <c r="D2724" s="31">
        <v>1.86208239246869</v>
      </c>
      <c r="E2724" s="31">
        <f t="shared" si="15"/>
        <v>0.15005861664712777</v>
      </c>
      <c r="F2724" s="31">
        <v>12.076829080104099</v>
      </c>
      <c r="G2724" s="31">
        <v>0.98556483345483104</v>
      </c>
      <c r="H2724" s="31">
        <v>0.246490432463742</v>
      </c>
      <c r="I2724" s="31">
        <v>2.7904641326178501</v>
      </c>
      <c r="J2724" s="31">
        <v>8.8333130529256607</v>
      </c>
      <c r="K2724" s="31">
        <v>30009.1617910815</v>
      </c>
      <c r="L2724" s="31">
        <v>8121.09104592126</v>
      </c>
    </row>
    <row r="2725" spans="1:12" ht="14.25">
      <c r="A2725" s="33">
        <v>38834</v>
      </c>
      <c r="B2725" s="37">
        <v>1416.732</v>
      </c>
      <c r="C2725" s="31">
        <v>17.187188705200299</v>
      </c>
      <c r="D2725" s="31">
        <v>1.86110795133442</v>
      </c>
      <c r="E2725" s="31">
        <f t="shared" si="15"/>
        <v>0.15005861664712777</v>
      </c>
      <c r="F2725" s="31">
        <v>11.653437510911701</v>
      </c>
      <c r="G2725" s="31">
        <v>0.98446601089778496</v>
      </c>
      <c r="H2725" s="31">
        <v>0.24829233089319599</v>
      </c>
      <c r="I2725" s="31">
        <v>2.7904641326178501</v>
      </c>
      <c r="J2725" s="31">
        <v>8.8978864838611305</v>
      </c>
      <c r="K2725" s="31">
        <v>29993.947538597204</v>
      </c>
      <c r="L2725" s="31">
        <v>8118.55197520413</v>
      </c>
    </row>
    <row r="2726" spans="1:12" ht="14.25">
      <c r="A2726" s="33">
        <v>38835</v>
      </c>
      <c r="B2726" s="37">
        <v>1440.223</v>
      </c>
      <c r="C2726" s="31">
        <v>17.4959071003722</v>
      </c>
      <c r="D2726" s="31">
        <v>1.88971839373277</v>
      </c>
      <c r="E2726" s="31">
        <f t="shared" si="15"/>
        <v>0.15416178194607269</v>
      </c>
      <c r="F2726" s="31">
        <v>11.8158625846715</v>
      </c>
      <c r="G2726" s="31">
        <v>0.998434278146067</v>
      </c>
      <c r="H2726" s="31">
        <v>0.24525537602480299</v>
      </c>
      <c r="I2726" s="31">
        <v>2.7894814900750902</v>
      </c>
      <c r="J2726" s="31">
        <v>8.7921492541684199</v>
      </c>
      <c r="K2726" s="31">
        <v>30453.551587205602</v>
      </c>
      <c r="L2726" s="31">
        <v>8239.9786133671114</v>
      </c>
    </row>
    <row r="2727" spans="1:12" ht="14.25">
      <c r="A2727" s="33">
        <v>38845</v>
      </c>
      <c r="B2727" s="37">
        <v>1497.104</v>
      </c>
      <c r="C2727" s="31">
        <v>18.232150978755801</v>
      </c>
      <c r="D2727" s="31">
        <v>1.9660037634329299</v>
      </c>
      <c r="E2727" s="31">
        <f t="shared" si="15"/>
        <v>0.16529894490035171</v>
      </c>
      <c r="F2727" s="31">
        <v>11.872530356726999</v>
      </c>
      <c r="G2727" s="31">
        <v>1.03825360258752</v>
      </c>
      <c r="H2727" s="31">
        <v>0.23801883091592099</v>
      </c>
      <c r="I2727" s="31">
        <v>2.7894143006138399</v>
      </c>
      <c r="J2727" s="31">
        <v>8.5329321952476604</v>
      </c>
      <c r="K2727" s="31">
        <v>31680.765004695699</v>
      </c>
      <c r="L2727" s="31">
        <v>8536.3915118507903</v>
      </c>
    </row>
    <row r="2728" spans="1:12" ht="14.25">
      <c r="A2728" s="33">
        <v>38846</v>
      </c>
      <c r="B2728" s="37">
        <v>1531.1610000000001</v>
      </c>
      <c r="C2728" s="31">
        <v>18.636468764090001</v>
      </c>
      <c r="D2728" s="31">
        <v>2.01038017253344</v>
      </c>
      <c r="E2728" s="31">
        <f t="shared" si="15"/>
        <v>0.17584994138335286</v>
      </c>
      <c r="F2728" s="31">
        <v>12.182284059051099</v>
      </c>
      <c r="G2728" s="31">
        <v>1.0613485325463301</v>
      </c>
      <c r="H2728" s="31">
        <v>0.23801883091592099</v>
      </c>
      <c r="I2728" s="31">
        <v>2.7894143006138399</v>
      </c>
      <c r="J2728" s="31">
        <v>8.5329321952476604</v>
      </c>
      <c r="K2728" s="31">
        <v>32395.652978350601</v>
      </c>
      <c r="L2728" s="31">
        <v>8765.757660224539</v>
      </c>
    </row>
    <row r="2729" spans="1:12" ht="14.25">
      <c r="A2729" s="33">
        <v>38847</v>
      </c>
      <c r="B2729" s="37">
        <v>1545.6869999999999</v>
      </c>
      <c r="C2729" s="31">
        <v>18.7927382739189</v>
      </c>
      <c r="D2729" s="31">
        <v>2.02820565065826</v>
      </c>
      <c r="E2729" s="31">
        <f t="shared" si="15"/>
        <v>0.17936694021101993</v>
      </c>
      <c r="F2729" s="31">
        <v>12.2942467233564</v>
      </c>
      <c r="G2729" s="31">
        <v>1.0706849312071001</v>
      </c>
      <c r="H2729" s="31">
        <v>0.23801883091592099</v>
      </c>
      <c r="I2729" s="31">
        <v>2.7894143006138399</v>
      </c>
      <c r="J2729" s="31">
        <v>8.5329321952476604</v>
      </c>
      <c r="K2729" s="31">
        <v>32684.499273820202</v>
      </c>
      <c r="L2729" s="31">
        <v>8879.2157551572909</v>
      </c>
    </row>
    <row r="2730" spans="1:12" ht="14.25">
      <c r="A2730" s="33">
        <v>38848</v>
      </c>
      <c r="B2730" s="37">
        <v>1537.377</v>
      </c>
      <c r="C2730" s="31">
        <v>18.678744123388199</v>
      </c>
      <c r="D2730" s="31">
        <v>2.0171320032398201</v>
      </c>
      <c r="E2730" s="31">
        <f t="shared" si="15"/>
        <v>0.17643610785463071</v>
      </c>
      <c r="F2730" s="31">
        <v>12.254208662268001</v>
      </c>
      <c r="G2730" s="31">
        <v>1.0645815257796101</v>
      </c>
      <c r="H2730" s="31">
        <v>0.23800744405053301</v>
      </c>
      <c r="I2730" s="31">
        <v>2.7892808545119898</v>
      </c>
      <c r="J2730" s="31">
        <v>8.5329321952476604</v>
      </c>
      <c r="K2730" s="31">
        <v>32508.9350726964</v>
      </c>
      <c r="L2730" s="31">
        <v>8852.21497301815</v>
      </c>
    </row>
    <row r="2731" spans="1:12" ht="14.25">
      <c r="A2731" s="33">
        <v>38849</v>
      </c>
      <c r="B2731" s="37">
        <v>1602.8320000000001</v>
      </c>
      <c r="C2731" s="31">
        <v>19.4711998663239</v>
      </c>
      <c r="D2731" s="31">
        <v>2.1014641517452</v>
      </c>
      <c r="E2731" s="31">
        <f t="shared" ref="E2731:E2794" si="16">COUNTIF(C1026:C2731,"&lt;"&amp;C2731)/COUNTA(C1026:C2731)</f>
        <v>0.20222743259085579</v>
      </c>
      <c r="F2731" s="31">
        <v>12.583163258504801</v>
      </c>
      <c r="G2731" s="31">
        <v>1.1094874470410301</v>
      </c>
      <c r="H2731" s="31">
        <v>0.23800744405053301</v>
      </c>
      <c r="I2731" s="31">
        <v>2.7892808545119898</v>
      </c>
      <c r="J2731" s="31">
        <v>8.5329321952476604</v>
      </c>
      <c r="K2731" s="31">
        <v>33866.894407373999</v>
      </c>
      <c r="L2731" s="31">
        <v>9180.4524487062808</v>
      </c>
    </row>
    <row r="2732" spans="1:12" ht="14.25">
      <c r="A2732" s="33">
        <v>38852</v>
      </c>
      <c r="B2732" s="37">
        <v>1664.088</v>
      </c>
      <c r="C2732" s="31">
        <v>20.216146453561901</v>
      </c>
      <c r="D2732" s="31">
        <v>2.1809550367406398</v>
      </c>
      <c r="E2732" s="31">
        <f t="shared" si="16"/>
        <v>0.21688159437280188</v>
      </c>
      <c r="F2732" s="31">
        <v>13.0985207272361</v>
      </c>
      <c r="G2732" s="31">
        <v>1.15073731312253</v>
      </c>
      <c r="H2732" s="31">
        <v>0.23783923627620501</v>
      </c>
      <c r="I2732" s="31">
        <v>2.78730957699005</v>
      </c>
      <c r="J2732" s="31">
        <v>8.5329321952476604</v>
      </c>
      <c r="K2732" s="31">
        <v>35146.835398602103</v>
      </c>
      <c r="L2732" s="31">
        <v>9560.2307268528602</v>
      </c>
    </row>
    <row r="2733" spans="1:12" ht="14.25">
      <c r="A2733" s="33">
        <v>38853</v>
      </c>
      <c r="B2733" s="37">
        <v>1613.251</v>
      </c>
      <c r="C2733" s="31">
        <v>19.5986330301869</v>
      </c>
      <c r="D2733" s="31">
        <v>2.1166113490688798</v>
      </c>
      <c r="E2733" s="31">
        <f t="shared" si="16"/>
        <v>0.20457209847596716</v>
      </c>
      <c r="F2733" s="31">
        <v>12.780600044923499</v>
      </c>
      <c r="G2733" s="31">
        <v>1.11706583554696</v>
      </c>
      <c r="H2733" s="31">
        <v>0.237433163437657</v>
      </c>
      <c r="I2733" s="31">
        <v>2.78255068720566</v>
      </c>
      <c r="J2733" s="31">
        <v>8.5329321952476604</v>
      </c>
      <c r="K2733" s="31">
        <v>34112.618249239902</v>
      </c>
      <c r="L2733" s="31">
        <v>9386.3113037808107</v>
      </c>
    </row>
    <row r="2734" spans="1:12" ht="14.25">
      <c r="A2734" s="33">
        <v>38854</v>
      </c>
      <c r="B2734" s="37">
        <v>1625.146</v>
      </c>
      <c r="C2734" s="31">
        <v>19.691537317986398</v>
      </c>
      <c r="D2734" s="31">
        <v>2.12826196608914</v>
      </c>
      <c r="E2734" s="31">
        <f t="shared" si="16"/>
        <v>0.20808909730363423</v>
      </c>
      <c r="F2734" s="31">
        <v>12.803470764515801</v>
      </c>
      <c r="G2734" s="31">
        <v>1.1236622143783701</v>
      </c>
      <c r="H2734" s="31">
        <v>0.237225706107111</v>
      </c>
      <c r="I2734" s="31">
        <v>2.7801194323240002</v>
      </c>
      <c r="J2734" s="31">
        <v>8.5329321952476604</v>
      </c>
      <c r="K2734" s="31">
        <v>34299.4334943051</v>
      </c>
      <c r="L2734" s="31">
        <v>9434.03512229441</v>
      </c>
    </row>
    <row r="2735" spans="1:12" ht="14.25">
      <c r="A2735" s="33">
        <v>38855</v>
      </c>
      <c r="B2735" s="37">
        <v>1617.2809999999999</v>
      </c>
      <c r="C2735" s="31">
        <v>19.557435613075899</v>
      </c>
      <c r="D2735" s="31">
        <v>2.1160183028455002</v>
      </c>
      <c r="E2735" s="31">
        <f t="shared" si="16"/>
        <v>0.20398593200468934</v>
      </c>
      <c r="F2735" s="31">
        <v>12.7411237245463</v>
      </c>
      <c r="G2735" s="31">
        <v>1.1177388586494099</v>
      </c>
      <c r="H2735" s="31">
        <v>0.23718247012035701</v>
      </c>
      <c r="I2735" s="31">
        <v>2.7796127367853001</v>
      </c>
      <c r="J2735" s="31">
        <v>8.5329321952476604</v>
      </c>
      <c r="K2735" s="31">
        <v>34102.314215960898</v>
      </c>
      <c r="L2735" s="31">
        <v>9428.3721877660992</v>
      </c>
    </row>
    <row r="2736" spans="1:12" ht="14.25">
      <c r="A2736" s="33">
        <v>38856</v>
      </c>
      <c r="B2736" s="37">
        <v>1659.5450000000001</v>
      </c>
      <c r="C2736" s="31">
        <v>20.284571549996699</v>
      </c>
      <c r="D2736" s="31">
        <v>2.1920334100105001</v>
      </c>
      <c r="E2736" s="31">
        <f t="shared" si="16"/>
        <v>0.22039859320046892</v>
      </c>
      <c r="F2736" s="31">
        <v>13.346383335479199</v>
      </c>
      <c r="G2736" s="31">
        <v>1.15855945205558</v>
      </c>
      <c r="H2736" s="31">
        <v>0.236966352156467</v>
      </c>
      <c r="I2736" s="31">
        <v>2.77707998533544</v>
      </c>
      <c r="J2736" s="31">
        <v>8.5329321952476604</v>
      </c>
      <c r="K2736" s="31">
        <v>35325.237399810401</v>
      </c>
      <c r="L2736" s="31">
        <v>9818.0081279001188</v>
      </c>
    </row>
    <row r="2737" spans="1:12" ht="14.25">
      <c r="A2737" s="33">
        <v>38859</v>
      </c>
      <c r="B2737" s="37">
        <v>1657.6890000000001</v>
      </c>
      <c r="C2737" s="31">
        <v>20.1612293065801</v>
      </c>
      <c r="D2737" s="31">
        <v>2.1820123483078202</v>
      </c>
      <c r="E2737" s="31">
        <f t="shared" si="16"/>
        <v>0.2174677608440797</v>
      </c>
      <c r="F2737" s="31">
        <v>13.3673207350671</v>
      </c>
      <c r="G2737" s="31">
        <v>1.1537176618093701</v>
      </c>
      <c r="H2737" s="31">
        <v>0.23683656029791</v>
      </c>
      <c r="I2737" s="31">
        <v>2.7755589154899698</v>
      </c>
      <c r="J2737" s="31">
        <v>8.5329321952476604</v>
      </c>
      <c r="K2737" s="31">
        <v>35166.229080469398</v>
      </c>
      <c r="L2737" s="31">
        <v>9881.0977113401295</v>
      </c>
    </row>
    <row r="2738" spans="1:12" ht="14.25">
      <c r="A2738" s="33">
        <v>38860</v>
      </c>
      <c r="B2738" s="37">
        <v>1604.5519999999999</v>
      </c>
      <c r="C2738" s="31">
        <v>19.55635768674</v>
      </c>
      <c r="D2738" s="31">
        <v>2.11614346157398</v>
      </c>
      <c r="E2738" s="31">
        <f t="shared" si="16"/>
        <v>0.20398593200468934</v>
      </c>
      <c r="F2738" s="31">
        <v>12.833235825778999</v>
      </c>
      <c r="G2738" s="31">
        <v>1.11926257538764</v>
      </c>
      <c r="H2738" s="31">
        <v>0.23674815276789599</v>
      </c>
      <c r="I2738" s="31">
        <v>2.7745228410434501</v>
      </c>
      <c r="J2738" s="31">
        <v>8.5329321952476604</v>
      </c>
      <c r="K2738" s="31">
        <v>34107.830563821204</v>
      </c>
      <c r="L2738" s="31">
        <v>9494.7079694178592</v>
      </c>
    </row>
    <row r="2739" spans="1:12" ht="14.25">
      <c r="A2739" s="33">
        <v>38861</v>
      </c>
      <c r="B2739" s="37">
        <v>1590.924</v>
      </c>
      <c r="C2739" s="31">
        <v>19.412410805385498</v>
      </c>
      <c r="D2739" s="31">
        <v>2.0996814278832501</v>
      </c>
      <c r="E2739" s="31">
        <f t="shared" si="16"/>
        <v>0.20164126611957797</v>
      </c>
      <c r="F2739" s="31">
        <v>12.7079977739265</v>
      </c>
      <c r="G2739" s="31">
        <v>1.1103757214727199</v>
      </c>
      <c r="H2739" s="31">
        <v>0.236694716658371</v>
      </c>
      <c r="I2739" s="31">
        <v>2.7738966071967099</v>
      </c>
      <c r="J2739" s="31">
        <v>8.5329321952476604</v>
      </c>
      <c r="K2739" s="31">
        <v>33841.340080181501</v>
      </c>
      <c r="L2739" s="31">
        <v>9403.1549219215995</v>
      </c>
    </row>
    <row r="2740" spans="1:12" ht="14.25">
      <c r="A2740" s="33">
        <v>38862</v>
      </c>
      <c r="B2740" s="37">
        <v>1591.425</v>
      </c>
      <c r="C2740" s="31">
        <v>19.089038495804999</v>
      </c>
      <c r="D2740" s="31">
        <v>2.06778568575211</v>
      </c>
      <c r="E2740" s="31">
        <f t="shared" si="16"/>
        <v>0.1899179366940211</v>
      </c>
      <c r="F2740" s="31">
        <v>12.338433046455499</v>
      </c>
      <c r="G2740" s="31">
        <v>1.09354891912178</v>
      </c>
      <c r="H2740" s="31">
        <v>0.23664107449654501</v>
      </c>
      <c r="I2740" s="31">
        <v>2.7732679585610698</v>
      </c>
      <c r="J2740" s="31">
        <v>8.5329321952476604</v>
      </c>
      <c r="K2740" s="31">
        <v>33329.345793854198</v>
      </c>
      <c r="L2740" s="31">
        <v>9305.1182819019905</v>
      </c>
    </row>
    <row r="2741" spans="1:12" ht="14.25">
      <c r="A2741" s="33">
        <v>38863</v>
      </c>
      <c r="B2741" s="37">
        <v>1613.894</v>
      </c>
      <c r="C2741" s="31">
        <v>19.332140719127</v>
      </c>
      <c r="D2741" s="31">
        <v>2.0949109844581901</v>
      </c>
      <c r="E2741" s="31">
        <f t="shared" si="16"/>
        <v>0.20105509964830012</v>
      </c>
      <c r="F2741" s="31">
        <v>12.536861801553799</v>
      </c>
      <c r="G2741" s="31">
        <v>1.10733326966808</v>
      </c>
      <c r="H2741" s="31">
        <v>0.23655849399692999</v>
      </c>
      <c r="I2741" s="31">
        <v>2.7723001728371801</v>
      </c>
      <c r="J2741" s="31">
        <v>8.5329321952476604</v>
      </c>
      <c r="K2741" s="31">
        <v>33767.226695114899</v>
      </c>
      <c r="L2741" s="31">
        <v>9460.590214598531</v>
      </c>
    </row>
    <row r="2742" spans="1:12" ht="14.25">
      <c r="A2742" s="33">
        <v>38866</v>
      </c>
      <c r="B2742" s="37">
        <v>1648.538</v>
      </c>
      <c r="C2742" s="31">
        <v>19.714291620138098</v>
      </c>
      <c r="D2742" s="31">
        <v>2.13651272006835</v>
      </c>
      <c r="E2742" s="31">
        <f t="shared" si="16"/>
        <v>0.21219226260257915</v>
      </c>
      <c r="F2742" s="31">
        <v>12.8378932553517</v>
      </c>
      <c r="G2742" s="31">
        <v>1.12920452602988</v>
      </c>
      <c r="H2742" s="31">
        <v>0.23650199672293401</v>
      </c>
      <c r="I2742" s="31">
        <v>2.7716380642828899</v>
      </c>
      <c r="J2742" s="31">
        <v>8.5329321952476604</v>
      </c>
      <c r="K2742" s="31">
        <v>34438.665701243102</v>
      </c>
      <c r="L2742" s="31">
        <v>9688.4159828521806</v>
      </c>
    </row>
    <row r="2743" spans="1:12" ht="14.25">
      <c r="A2743" s="33">
        <v>38867</v>
      </c>
      <c r="B2743" s="37">
        <v>1657.288</v>
      </c>
      <c r="C2743" s="31">
        <v>19.7944207108977</v>
      </c>
      <c r="D2743" s="31">
        <v>2.1466904268140299</v>
      </c>
      <c r="E2743" s="31">
        <f t="shared" si="16"/>
        <v>0.21395076201641267</v>
      </c>
      <c r="F2743" s="31">
        <v>12.9547085184113</v>
      </c>
      <c r="G2743" s="31">
        <v>1.13404577368201</v>
      </c>
      <c r="H2743" s="31">
        <v>0.23641072680240499</v>
      </c>
      <c r="I2743" s="31">
        <v>2.7705684446206198</v>
      </c>
      <c r="J2743" s="31">
        <v>8.5329321952476604</v>
      </c>
      <c r="K2743" s="31">
        <v>34604.164075758599</v>
      </c>
      <c r="L2743" s="31">
        <v>9796.782603305579</v>
      </c>
    </row>
    <row r="2744" spans="1:12" ht="14.25">
      <c r="A2744" s="33">
        <v>38868</v>
      </c>
      <c r="B2744" s="37">
        <v>1641.3</v>
      </c>
      <c r="C2744" s="31">
        <v>19.5691805708232</v>
      </c>
      <c r="D2744" s="31">
        <v>2.12353028673959</v>
      </c>
      <c r="E2744" s="31">
        <f t="shared" si="16"/>
        <v>0.20691676436107856</v>
      </c>
      <c r="F2744" s="31">
        <v>12.809757744210399</v>
      </c>
      <c r="G2744" s="31">
        <v>1.1216556200547201</v>
      </c>
      <c r="H2744" s="31">
        <v>0.2362626545814</v>
      </c>
      <c r="I2744" s="31">
        <v>2.7688331417069501</v>
      </c>
      <c r="J2744" s="31">
        <v>8.5329321952476604</v>
      </c>
      <c r="K2744" s="31">
        <v>34232.492763093302</v>
      </c>
      <c r="L2744" s="31">
        <v>9722.7752638462407</v>
      </c>
    </row>
    <row r="2745" spans="1:12" ht="14.25">
      <c r="A2745" s="33">
        <v>38869</v>
      </c>
      <c r="B2745" s="37">
        <v>1684.1949999999999</v>
      </c>
      <c r="C2745" s="31">
        <v>20.048219541803299</v>
      </c>
      <c r="D2745" s="31">
        <v>2.1775690515836601</v>
      </c>
      <c r="E2745" s="31">
        <f t="shared" si="16"/>
        <v>0.21922626025791325</v>
      </c>
      <c r="F2745" s="31">
        <v>13.1600076336802</v>
      </c>
      <c r="G2745" s="31">
        <v>1.14982658565402</v>
      </c>
      <c r="H2745" s="31">
        <v>0.23613116742305501</v>
      </c>
      <c r="I2745" s="31">
        <v>2.76729220413314</v>
      </c>
      <c r="J2745" s="31">
        <v>8.5329321952476604</v>
      </c>
      <c r="K2745" s="31">
        <v>35104.390952893904</v>
      </c>
      <c r="L2745" s="31">
        <v>10021.494416657401</v>
      </c>
    </row>
    <row r="2746" spans="1:12" ht="14.25">
      <c r="A2746" s="33">
        <v>38870</v>
      </c>
      <c r="B2746" s="37">
        <v>1669.3989999999999</v>
      </c>
      <c r="C2746" s="31">
        <v>19.835669190712299</v>
      </c>
      <c r="D2746" s="31">
        <v>2.1566321584639399</v>
      </c>
      <c r="E2746" s="31">
        <f t="shared" si="16"/>
        <v>0.21512309495896834</v>
      </c>
      <c r="F2746" s="31">
        <v>13.0520816477602</v>
      </c>
      <c r="G2746" s="31">
        <v>1.13876167549259</v>
      </c>
      <c r="H2746" s="31">
        <v>0.23613116742305501</v>
      </c>
      <c r="I2746" s="31">
        <v>2.76729220413314</v>
      </c>
      <c r="J2746" s="31">
        <v>8.5329321952476604</v>
      </c>
      <c r="K2746" s="31">
        <v>34770.126176489197</v>
      </c>
      <c r="L2746" s="31">
        <v>9981.4697407413496</v>
      </c>
    </row>
    <row r="2747" spans="1:12" ht="14.25">
      <c r="A2747" s="33">
        <v>38873</v>
      </c>
      <c r="B2747" s="37">
        <v>1684.624</v>
      </c>
      <c r="C2747" s="31">
        <v>19.996617531605299</v>
      </c>
      <c r="D2747" s="31">
        <v>2.1750707617269698</v>
      </c>
      <c r="E2747" s="31">
        <f t="shared" si="16"/>
        <v>0.2198124267291911</v>
      </c>
      <c r="F2747" s="31">
        <v>13.211690156843201</v>
      </c>
      <c r="G2747" s="31">
        <v>1.14882918438617</v>
      </c>
      <c r="H2747" s="31">
        <v>0.23597082708206901</v>
      </c>
      <c r="I2747" s="31">
        <v>2.7654131274298699</v>
      </c>
      <c r="J2747" s="31">
        <v>8.5329321952476604</v>
      </c>
      <c r="K2747" s="31">
        <v>35067.931513901502</v>
      </c>
      <c r="L2747" s="31">
        <v>10096.7335336257</v>
      </c>
    </row>
    <row r="2748" spans="1:12" ht="14.25">
      <c r="A2748" s="33">
        <v>38874</v>
      </c>
      <c r="B2748" s="37">
        <v>1679.126</v>
      </c>
      <c r="C2748" s="31">
        <v>19.8674821982186</v>
      </c>
      <c r="D2748" s="31">
        <v>2.16327269430057</v>
      </c>
      <c r="E2748" s="31">
        <f t="shared" si="16"/>
        <v>0.21629542790152403</v>
      </c>
      <c r="F2748" s="31">
        <v>13.1072554476262</v>
      </c>
      <c r="G2748" s="31">
        <v>1.14249766125914</v>
      </c>
      <c r="H2748" s="31">
        <v>0.23590802063819999</v>
      </c>
      <c r="I2748" s="31">
        <v>2.7646770798153799</v>
      </c>
      <c r="J2748" s="31">
        <v>8.5329321952476604</v>
      </c>
      <c r="K2748" s="31">
        <v>34880.427185712004</v>
      </c>
      <c r="L2748" s="31">
        <v>10040.745184208499</v>
      </c>
    </row>
    <row r="2749" spans="1:12" ht="14.25">
      <c r="A2749" s="33">
        <v>38875</v>
      </c>
      <c r="B2749" s="37">
        <v>1589.5450000000001</v>
      </c>
      <c r="C2749" s="31">
        <v>18.812895297733601</v>
      </c>
      <c r="D2749" s="31">
        <v>2.0475849708348401</v>
      </c>
      <c r="E2749" s="31">
        <f t="shared" si="16"/>
        <v>0.18112543962485345</v>
      </c>
      <c r="F2749" s="31">
        <v>12.3642677268409</v>
      </c>
      <c r="G2749" s="31">
        <v>1.08179984153902</v>
      </c>
      <c r="H2749" s="31">
        <v>0.23573089154971999</v>
      </c>
      <c r="I2749" s="31">
        <v>2.7626012507284199</v>
      </c>
      <c r="J2749" s="31">
        <v>8.5329321952476604</v>
      </c>
      <c r="K2749" s="31">
        <v>33017.7161789854</v>
      </c>
      <c r="L2749" s="31">
        <v>9446.337983373809</v>
      </c>
    </row>
    <row r="2750" spans="1:12" ht="14.25">
      <c r="A2750" s="33">
        <v>38876</v>
      </c>
      <c r="B2750" s="37">
        <v>1591.49</v>
      </c>
      <c r="C2750" s="31">
        <v>18.844426178834201</v>
      </c>
      <c r="D2750" s="31">
        <v>2.0486866559986998</v>
      </c>
      <c r="E2750" s="31">
        <f t="shared" si="16"/>
        <v>0.18405627198124266</v>
      </c>
      <c r="F2750" s="31">
        <v>12.410479003390799</v>
      </c>
      <c r="G2750" s="31">
        <v>1.0821799943825401</v>
      </c>
      <c r="H2750" s="31">
        <v>0.23566949485639399</v>
      </c>
      <c r="I2750" s="31">
        <v>2.7618817244047502</v>
      </c>
      <c r="J2750" s="31">
        <v>8.5329321952476604</v>
      </c>
      <c r="K2750" s="31">
        <v>33031.933720129702</v>
      </c>
      <c r="L2750" s="31">
        <v>9469.5302506433491</v>
      </c>
    </row>
    <row r="2751" spans="1:12" ht="14.25">
      <c r="A2751" s="33">
        <v>38877</v>
      </c>
      <c r="B2751" s="37">
        <v>1551.384</v>
      </c>
      <c r="C2751" s="31">
        <v>18.338195190874099</v>
      </c>
      <c r="D2751" s="31">
        <v>1.9938444576335801</v>
      </c>
      <c r="E2751" s="31">
        <f t="shared" si="16"/>
        <v>0.16998827667057445</v>
      </c>
      <c r="F2751" s="31">
        <v>12.0312570273672</v>
      </c>
      <c r="G2751" s="31">
        <v>1.0535348625326699</v>
      </c>
      <c r="H2751" s="31">
        <v>0.235626881497074</v>
      </c>
      <c r="I2751" s="31">
        <v>2.7613823256243002</v>
      </c>
      <c r="J2751" s="31">
        <v>8.5329321952476604</v>
      </c>
      <c r="K2751" s="31">
        <v>32147.8101222519</v>
      </c>
      <c r="L2751" s="31">
        <v>9243.2285718298208</v>
      </c>
    </row>
    <row r="2752" spans="1:12" ht="14.25">
      <c r="A2752" s="33">
        <v>38880</v>
      </c>
      <c r="B2752" s="37">
        <v>1552.798</v>
      </c>
      <c r="C2752" s="31">
        <v>18.3380813901294</v>
      </c>
      <c r="D2752" s="31">
        <v>1.99345281565282</v>
      </c>
      <c r="E2752" s="31">
        <f t="shared" si="16"/>
        <v>0.16998827667057445</v>
      </c>
      <c r="F2752" s="31">
        <v>12.063081690447399</v>
      </c>
      <c r="G2752" s="31">
        <v>1.0534549013327601</v>
      </c>
      <c r="H2752" s="31">
        <v>0.235359472970951</v>
      </c>
      <c r="I2752" s="31">
        <v>2.7582484846420399</v>
      </c>
      <c r="J2752" s="31">
        <v>8.5329321952476604</v>
      </c>
      <c r="K2752" s="31">
        <v>32140.710352642403</v>
      </c>
      <c r="L2752" s="31">
        <v>9279.2708002243708</v>
      </c>
    </row>
    <row r="2753" spans="1:12" ht="14.25">
      <c r="A2753" s="33">
        <v>38881</v>
      </c>
      <c r="B2753" s="37">
        <v>1548.4949999999999</v>
      </c>
      <c r="C2753" s="31">
        <v>18.280834781343501</v>
      </c>
      <c r="D2753" s="31">
        <v>1.9863657460316699</v>
      </c>
      <c r="E2753" s="31">
        <f t="shared" si="16"/>
        <v>0.16705744431418523</v>
      </c>
      <c r="F2753" s="31">
        <v>12.095911063987099</v>
      </c>
      <c r="G2753" s="31">
        <v>1.0493916125406599</v>
      </c>
      <c r="H2753" s="31">
        <v>0.23503384991129</v>
      </c>
      <c r="I2753" s="31">
        <v>2.7544324100241901</v>
      </c>
      <c r="J2753" s="31">
        <v>8.5329321952476604</v>
      </c>
      <c r="K2753" s="31">
        <v>32027.232508442998</v>
      </c>
      <c r="L2753" s="31">
        <v>9312.1737952576696</v>
      </c>
    </row>
    <row r="2754" spans="1:12" ht="14.25">
      <c r="A2754" s="33">
        <v>38882</v>
      </c>
      <c r="B2754" s="37">
        <v>1531.327</v>
      </c>
      <c r="C2754" s="31">
        <v>18.020776689239401</v>
      </c>
      <c r="D2754" s="31">
        <v>1.9590235796297</v>
      </c>
      <c r="E2754" s="31">
        <f t="shared" si="16"/>
        <v>0.16295427901524032</v>
      </c>
      <c r="F2754" s="31">
        <v>11.9060296930307</v>
      </c>
      <c r="G2754" s="31">
        <v>1.0348982125331201</v>
      </c>
      <c r="H2754" s="31">
        <v>0.235028995986023</v>
      </c>
      <c r="I2754" s="31">
        <v>2.7543755254134199</v>
      </c>
      <c r="J2754" s="31">
        <v>8.5329321952476604</v>
      </c>
      <c r="K2754" s="31">
        <v>31588.360741422501</v>
      </c>
      <c r="L2754" s="31">
        <v>9212.1782454349395</v>
      </c>
    </row>
    <row r="2755" spans="1:12" ht="14.25">
      <c r="A2755" s="33">
        <v>38883</v>
      </c>
      <c r="B2755" s="37">
        <v>1533.98</v>
      </c>
      <c r="C2755" s="31">
        <v>18.053960155603399</v>
      </c>
      <c r="D2755" s="31">
        <v>1.9615957501708301</v>
      </c>
      <c r="E2755" s="31">
        <f t="shared" si="16"/>
        <v>0.16471277842907386</v>
      </c>
      <c r="F2755" s="31">
        <v>11.9379727886878</v>
      </c>
      <c r="G2755" s="31">
        <v>1.0364783240453901</v>
      </c>
      <c r="H2755" s="31">
        <v>0.23499397276818601</v>
      </c>
      <c r="I2755" s="31">
        <v>2.7539650777849101</v>
      </c>
      <c r="J2755" s="31">
        <v>8.5329321952476604</v>
      </c>
      <c r="K2755" s="31">
        <v>31629.006942656899</v>
      </c>
      <c r="L2755" s="31">
        <v>9236.9147920140804</v>
      </c>
    </row>
    <row r="2756" spans="1:12" ht="14.25">
      <c r="A2756" s="33">
        <v>38884</v>
      </c>
      <c r="B2756" s="37">
        <v>1574.4670000000001</v>
      </c>
      <c r="C2756" s="31">
        <v>18.5609607744261</v>
      </c>
      <c r="D2756" s="31">
        <v>2.0157005160650701</v>
      </c>
      <c r="E2756" s="31">
        <f t="shared" si="16"/>
        <v>0.17878077373974208</v>
      </c>
      <c r="F2756" s="31">
        <v>12.2141641786399</v>
      </c>
      <c r="G2756" s="31">
        <v>1.0653869858016001</v>
      </c>
      <c r="H2756" s="31">
        <v>0.23490007048895201</v>
      </c>
      <c r="I2756" s="31">
        <v>2.7528646087188902</v>
      </c>
      <c r="J2756" s="31">
        <v>8.5329321952476604</v>
      </c>
      <c r="K2756" s="31">
        <v>32500.082689007901</v>
      </c>
      <c r="L2756" s="31">
        <v>9459.5366097404803</v>
      </c>
    </row>
    <row r="2757" spans="1:12" ht="14.25">
      <c r="A2757" s="33">
        <v>38887</v>
      </c>
      <c r="B2757" s="37">
        <v>1586.2860000000001</v>
      </c>
      <c r="C2757" s="31">
        <v>18.675180069784901</v>
      </c>
      <c r="D2757" s="31">
        <v>2.0281041521190901</v>
      </c>
      <c r="E2757" s="31">
        <f t="shared" si="16"/>
        <v>0.17995310668229778</v>
      </c>
      <c r="F2757" s="31">
        <v>12.353663520945901</v>
      </c>
      <c r="G2757" s="31">
        <v>1.07182944635024</v>
      </c>
      <c r="H2757" s="31">
        <v>0.234864426080342</v>
      </c>
      <c r="I2757" s="31">
        <v>2.7524468811688001</v>
      </c>
      <c r="J2757" s="31">
        <v>8.5329321952476604</v>
      </c>
      <c r="K2757" s="31">
        <v>32700.707369424701</v>
      </c>
      <c r="L2757" s="31">
        <v>9560.8920574785898</v>
      </c>
    </row>
    <row r="2758" spans="1:12" ht="14.25">
      <c r="A2758" s="33">
        <v>38888</v>
      </c>
      <c r="B2758" s="37">
        <v>1592.3320000000001</v>
      </c>
      <c r="C2758" s="31">
        <v>18.712337017065799</v>
      </c>
      <c r="D2758" s="31">
        <v>2.03244453777585</v>
      </c>
      <c r="E2758" s="31">
        <f t="shared" si="16"/>
        <v>0.18229777256740914</v>
      </c>
      <c r="F2758" s="31">
        <v>12.423878250500801</v>
      </c>
      <c r="G2758" s="31">
        <v>1.0740901165572601</v>
      </c>
      <c r="H2758" s="31">
        <v>0.23480286082212301</v>
      </c>
      <c r="I2758" s="31">
        <v>2.7517253793824201</v>
      </c>
      <c r="J2758" s="31">
        <v>8.5329321952476604</v>
      </c>
      <c r="K2758" s="31">
        <v>32768.835782173199</v>
      </c>
      <c r="L2758" s="31">
        <v>9615.4293043213693</v>
      </c>
    </row>
    <row r="2759" spans="1:12" ht="14.25">
      <c r="A2759" s="33">
        <v>38889</v>
      </c>
      <c r="B2759" s="37">
        <v>1598.116</v>
      </c>
      <c r="C2759" s="31">
        <v>18.8005265242295</v>
      </c>
      <c r="D2759" s="31">
        <v>2.0424698352206501</v>
      </c>
      <c r="E2759" s="31">
        <f t="shared" si="16"/>
        <v>0.18522860492379836</v>
      </c>
      <c r="F2759" s="31">
        <v>12.400756441272801</v>
      </c>
      <c r="G2759" s="31">
        <v>1.07932955670532</v>
      </c>
      <c r="H2759" s="31">
        <v>0.23480286082212301</v>
      </c>
      <c r="I2759" s="31">
        <v>2.7517253793824201</v>
      </c>
      <c r="J2759" s="31">
        <v>8.5329321952476604</v>
      </c>
      <c r="K2759" s="31">
        <v>32929.057072689699</v>
      </c>
      <c r="L2759" s="31">
        <v>9587.1701665518995</v>
      </c>
    </row>
    <row r="2760" spans="1:12" ht="14.25">
      <c r="A2760" s="33">
        <v>38890</v>
      </c>
      <c r="B2760" s="37">
        <v>1596.066</v>
      </c>
      <c r="C2760" s="31">
        <v>18.765625914847401</v>
      </c>
      <c r="D2760" s="31">
        <v>2.0388235571251001</v>
      </c>
      <c r="E2760" s="31">
        <f t="shared" si="16"/>
        <v>0.18288393903868699</v>
      </c>
      <c r="F2760" s="31">
        <v>12.426590863371301</v>
      </c>
      <c r="G2760" s="31">
        <v>1.0773972402802501</v>
      </c>
      <c r="H2760" s="31">
        <v>0.234745746916591</v>
      </c>
      <c r="I2760" s="31">
        <v>2.7510560443376102</v>
      </c>
      <c r="J2760" s="31">
        <v>8.5329321952476604</v>
      </c>
      <c r="K2760" s="31">
        <v>32869.420070207598</v>
      </c>
      <c r="L2760" s="31">
        <v>9597.991127386309</v>
      </c>
    </row>
    <row r="2761" spans="1:12" ht="14.25">
      <c r="A2761" s="33">
        <v>38891</v>
      </c>
      <c r="B2761" s="37">
        <v>1605.711</v>
      </c>
      <c r="C2761" s="31">
        <v>18.846313491684899</v>
      </c>
      <c r="D2761" s="31">
        <v>2.05171366347972</v>
      </c>
      <c r="E2761" s="31">
        <f t="shared" si="16"/>
        <v>0.19050410316529895</v>
      </c>
      <c r="F2761" s="31">
        <v>12.5071255840696</v>
      </c>
      <c r="G2761" s="31">
        <v>1.08421053685022</v>
      </c>
      <c r="H2761" s="31">
        <v>0.23502310738940699</v>
      </c>
      <c r="I2761" s="31">
        <v>2.7477317621296198</v>
      </c>
      <c r="J2761" s="31">
        <v>8.5533497348101193</v>
      </c>
      <c r="K2761" s="31">
        <v>33106.9213666703</v>
      </c>
      <c r="L2761" s="31">
        <v>9712.0655992347492</v>
      </c>
    </row>
    <row r="2762" spans="1:12" ht="14.25">
      <c r="A2762" s="33">
        <v>38894</v>
      </c>
      <c r="B2762" s="37">
        <v>1633.4490000000001</v>
      </c>
      <c r="C2762" s="31">
        <v>19.167559309970301</v>
      </c>
      <c r="D2762" s="31">
        <v>2.0860776483744701</v>
      </c>
      <c r="E2762" s="31">
        <f t="shared" si="16"/>
        <v>0.19871043376318875</v>
      </c>
      <c r="F2762" s="31">
        <v>12.714623652490999</v>
      </c>
      <c r="G2762" s="31">
        <v>1.1023936986012399</v>
      </c>
      <c r="H2762" s="31">
        <v>0.234803096222645</v>
      </c>
      <c r="I2762" s="31">
        <v>2.7451595398590101</v>
      </c>
      <c r="J2762" s="31">
        <v>8.5533497348101193</v>
      </c>
      <c r="K2762" s="31">
        <v>33659.585038454003</v>
      </c>
      <c r="L2762" s="31">
        <v>9856.7927697387313</v>
      </c>
    </row>
    <row r="2763" spans="1:12" ht="14.25">
      <c r="A2763" s="33">
        <v>38895</v>
      </c>
      <c r="B2763" s="37">
        <v>1639.5509999999999</v>
      </c>
      <c r="C2763" s="31">
        <v>19.2991162212214</v>
      </c>
      <c r="D2763" s="31">
        <v>2.0993754661622099</v>
      </c>
      <c r="E2763" s="31">
        <f t="shared" si="16"/>
        <v>0.20867526377491208</v>
      </c>
      <c r="F2763" s="31">
        <v>12.804774399542801</v>
      </c>
      <c r="G2763" s="31">
        <v>1.1093412493925101</v>
      </c>
      <c r="H2763" s="31">
        <v>0.23455993921347501</v>
      </c>
      <c r="I2763" s="31">
        <v>2.7423167119996399</v>
      </c>
      <c r="J2763" s="31">
        <v>8.5533497348101193</v>
      </c>
      <c r="K2763" s="31">
        <v>33873.962677116404</v>
      </c>
      <c r="L2763" s="31">
        <v>9878.0067932790789</v>
      </c>
    </row>
    <row r="2764" spans="1:12" ht="14.25">
      <c r="A2764" s="33">
        <v>38896</v>
      </c>
      <c r="B2764" s="37">
        <v>1639.2860000000001</v>
      </c>
      <c r="C2764" s="31">
        <v>19.2796814735621</v>
      </c>
      <c r="D2764" s="31">
        <v>2.0977065578081402</v>
      </c>
      <c r="E2764" s="31">
        <f t="shared" si="16"/>
        <v>0.20633059788980071</v>
      </c>
      <c r="F2764" s="31">
        <v>12.805225288230201</v>
      </c>
      <c r="G2764" s="31">
        <v>1.1085453272641701</v>
      </c>
      <c r="H2764" s="31">
        <v>0.23449523494008601</v>
      </c>
      <c r="I2764" s="31">
        <v>2.74156023324693</v>
      </c>
      <c r="J2764" s="31">
        <v>8.5533497348101193</v>
      </c>
      <c r="K2764" s="31">
        <v>33848.551501779999</v>
      </c>
      <c r="L2764" s="31">
        <v>9879.2059462704001</v>
      </c>
    </row>
    <row r="2765" spans="1:12" ht="14.25">
      <c r="A2765" s="33">
        <v>38897</v>
      </c>
      <c r="B2765" s="37">
        <v>1671.6179999999999</v>
      </c>
      <c r="C2765" s="31">
        <v>19.656051986689</v>
      </c>
      <c r="D2765" s="31">
        <v>2.13826550161428</v>
      </c>
      <c r="E2765" s="31">
        <f t="shared" si="16"/>
        <v>0.21922626025791325</v>
      </c>
      <c r="F2765" s="31">
        <v>13.0705140490173</v>
      </c>
      <c r="G2765" s="31">
        <v>1.13009583735449</v>
      </c>
      <c r="H2765" s="31">
        <v>0.234373746834067</v>
      </c>
      <c r="I2765" s="31">
        <v>2.74013987619636</v>
      </c>
      <c r="J2765" s="31">
        <v>8.5533497348101193</v>
      </c>
      <c r="K2765" s="31">
        <v>34502.760702950094</v>
      </c>
      <c r="L2765" s="31">
        <v>10075.6318304749</v>
      </c>
    </row>
    <row r="2766" spans="1:12" ht="14.25">
      <c r="A2766" s="33">
        <v>38898</v>
      </c>
      <c r="B2766" s="37">
        <v>1672.211</v>
      </c>
      <c r="C2766" s="31">
        <v>19.6746847736948</v>
      </c>
      <c r="D2766" s="31">
        <v>2.13527574222358</v>
      </c>
      <c r="E2766" s="31">
        <f t="shared" si="16"/>
        <v>0.2198124267291911</v>
      </c>
      <c r="F2766" s="31">
        <v>13.213437746864299</v>
      </c>
      <c r="G2766" s="31">
        <v>1.1372694599345099</v>
      </c>
      <c r="H2766" s="31">
        <v>0.23182936454674699</v>
      </c>
      <c r="I2766" s="31">
        <v>2.7313739531993</v>
      </c>
      <c r="J2766" s="31">
        <v>8.4876464562899407</v>
      </c>
      <c r="K2766" s="31">
        <v>34715.7039001831</v>
      </c>
      <c r="L2766" s="31">
        <v>10087.905743220201</v>
      </c>
    </row>
    <row r="2767" spans="1:12" ht="14.25">
      <c r="A2767" s="33">
        <v>38901</v>
      </c>
      <c r="B2767" s="37">
        <v>1697.2819999999999</v>
      </c>
      <c r="C2767" s="31">
        <v>19.9728722939136</v>
      </c>
      <c r="D2767" s="31">
        <v>2.16692094316925</v>
      </c>
      <c r="E2767" s="31">
        <f t="shared" si="16"/>
        <v>0.22919109026963658</v>
      </c>
      <c r="F2767" s="31">
        <v>13.464664242025</v>
      </c>
      <c r="G2767" s="31">
        <v>1.15400078291448</v>
      </c>
      <c r="H2767" s="31">
        <v>0.230517013762254</v>
      </c>
      <c r="I2767" s="31">
        <v>2.7159120605385798</v>
      </c>
      <c r="J2767" s="31">
        <v>8.4876464562899407</v>
      </c>
      <c r="K2767" s="31">
        <v>35230.243644407899</v>
      </c>
      <c r="L2767" s="31">
        <v>10262.679888266</v>
      </c>
    </row>
    <row r="2768" spans="1:12" ht="14.25">
      <c r="A2768" s="33">
        <v>38902</v>
      </c>
      <c r="B2768" s="37">
        <v>1681.547</v>
      </c>
      <c r="C2768" s="31">
        <v>19.766319899360099</v>
      </c>
      <c r="D2768" s="31">
        <v>2.1458752737499598</v>
      </c>
      <c r="E2768" s="31">
        <f t="shared" si="16"/>
        <v>0.22508792497069169</v>
      </c>
      <c r="F2768" s="31">
        <v>13.360483927454</v>
      </c>
      <c r="G2768" s="31">
        <v>1.1427928600589501</v>
      </c>
      <c r="H2768" s="31">
        <v>0.230517013762254</v>
      </c>
      <c r="I2768" s="31">
        <v>2.7159120605385798</v>
      </c>
      <c r="J2768" s="31">
        <v>8.4876464562899407</v>
      </c>
      <c r="K2768" s="31">
        <v>34888.4467137506</v>
      </c>
      <c r="L2768" s="31">
        <v>10212.412718769699</v>
      </c>
    </row>
    <row r="2769" spans="1:12" ht="14.25">
      <c r="A2769" s="33">
        <v>38903</v>
      </c>
      <c r="B2769" s="37">
        <v>1718.5550000000001</v>
      </c>
      <c r="C2769" s="31">
        <v>21.668090833513102</v>
      </c>
      <c r="D2769" s="31">
        <v>2.2181275336120798</v>
      </c>
      <c r="E2769" s="31">
        <f t="shared" si="16"/>
        <v>0.25322391559202811</v>
      </c>
      <c r="F2769" s="31">
        <v>16.8265215751534</v>
      </c>
      <c r="G2769" s="31">
        <v>1.3955622254808999</v>
      </c>
      <c r="H2769" s="31">
        <v>0.193918185464832</v>
      </c>
      <c r="I2769" s="31">
        <v>2.3244878736030898</v>
      </c>
      <c r="J2769" s="31">
        <v>8.3424046933937195</v>
      </c>
      <c r="K2769" s="31">
        <v>43991.2122312707</v>
      </c>
      <c r="L2769" s="31">
        <v>10228.554477781601</v>
      </c>
    </row>
    <row r="2770" spans="1:12" ht="14.25">
      <c r="A2770" s="33">
        <v>38904</v>
      </c>
      <c r="B2770" s="37">
        <v>1741.47</v>
      </c>
      <c r="C2770" s="31">
        <v>21.905780921057101</v>
      </c>
      <c r="D2770" s="31">
        <v>2.24345550532315</v>
      </c>
      <c r="E2770" s="31">
        <f t="shared" si="16"/>
        <v>0.25498241500586166</v>
      </c>
      <c r="F2770" s="31">
        <v>16.9161478396022</v>
      </c>
      <c r="G2770" s="31">
        <v>1.41121625285451</v>
      </c>
      <c r="H2770" s="31">
        <v>0.193850537526565</v>
      </c>
      <c r="I2770" s="31">
        <v>2.3236769810516802</v>
      </c>
      <c r="J2770" s="31">
        <v>8.3424046933937195</v>
      </c>
      <c r="K2770" s="31">
        <v>44493.923612340193</v>
      </c>
      <c r="L2770" s="31">
        <v>10450.8498356321</v>
      </c>
    </row>
    <row r="2771" spans="1:12" ht="14.25">
      <c r="A2771" s="33">
        <v>38905</v>
      </c>
      <c r="B2771" s="37">
        <v>1730.19</v>
      </c>
      <c r="C2771" s="31">
        <v>21.762096010318299</v>
      </c>
      <c r="D2771" s="31">
        <v>2.2300167151791199</v>
      </c>
      <c r="E2771" s="31">
        <f t="shared" si="16"/>
        <v>0.25498241500586166</v>
      </c>
      <c r="F2771" s="31">
        <v>16.820726397749301</v>
      </c>
      <c r="G2771" s="31">
        <v>1.40262770416134</v>
      </c>
      <c r="H2771" s="31">
        <v>0.193816005241773</v>
      </c>
      <c r="I2771" s="31">
        <v>2.3232630442305799</v>
      </c>
      <c r="J2771" s="31">
        <v>8.3424046933937195</v>
      </c>
      <c r="K2771" s="31">
        <v>44227.795103682802</v>
      </c>
      <c r="L2771" s="31">
        <v>10430.653099265</v>
      </c>
    </row>
    <row r="2772" spans="1:12" ht="14.25">
      <c r="A2772" s="33">
        <v>38908</v>
      </c>
      <c r="B2772" s="37">
        <v>1734.329</v>
      </c>
      <c r="C2772" s="31">
        <v>21.809067093790102</v>
      </c>
      <c r="D2772" s="31">
        <v>2.2348698747463702</v>
      </c>
      <c r="E2772" s="31">
        <f t="shared" si="16"/>
        <v>0.25556858147713951</v>
      </c>
      <c r="F2772" s="31">
        <v>16.874117701748101</v>
      </c>
      <c r="G2772" s="31">
        <v>1.40567441698888</v>
      </c>
      <c r="H2772" s="31">
        <v>0.19381306566988801</v>
      </c>
      <c r="I2772" s="31">
        <v>2.3232278077251198</v>
      </c>
      <c r="J2772" s="31">
        <v>8.3424046933937195</v>
      </c>
      <c r="K2772" s="31">
        <v>44324.671175597097</v>
      </c>
      <c r="L2772" s="31">
        <v>10450.541564393101</v>
      </c>
    </row>
    <row r="2773" spans="1:12" ht="14.25">
      <c r="A2773" s="33">
        <v>38909</v>
      </c>
      <c r="B2773" s="37">
        <v>1745.806</v>
      </c>
      <c r="C2773" s="31">
        <v>21.961435124118101</v>
      </c>
      <c r="D2773" s="31">
        <v>2.2506687359842901</v>
      </c>
      <c r="E2773" s="31">
        <f t="shared" si="16"/>
        <v>0.25732708089097306</v>
      </c>
      <c r="F2773" s="31">
        <v>17.001626213978199</v>
      </c>
      <c r="G2773" s="31">
        <v>1.4152212943872999</v>
      </c>
      <c r="H2773" s="31">
        <v>0.19372279224629901</v>
      </c>
      <c r="I2773" s="31">
        <v>2.3221457045797198</v>
      </c>
      <c r="J2773" s="31">
        <v>8.3424046933937195</v>
      </c>
      <c r="K2773" s="31">
        <v>44638.416611008397</v>
      </c>
      <c r="L2773" s="31">
        <v>10521.248623735999</v>
      </c>
    </row>
    <row r="2774" spans="1:12" ht="14.25">
      <c r="A2774" s="33">
        <v>38910</v>
      </c>
      <c r="B2774" s="37">
        <v>1740</v>
      </c>
      <c r="C2774" s="31">
        <v>21.886484625202399</v>
      </c>
      <c r="D2774" s="31">
        <v>2.24296437662675</v>
      </c>
      <c r="E2774" s="31">
        <f t="shared" si="16"/>
        <v>0.25615474794841736</v>
      </c>
      <c r="F2774" s="31">
        <v>16.883296171258799</v>
      </c>
      <c r="G2774" s="31">
        <v>1.4104052214293099</v>
      </c>
      <c r="H2774" s="31">
        <v>0.19357654299103799</v>
      </c>
      <c r="I2774" s="31">
        <v>2.32039262185793</v>
      </c>
      <c r="J2774" s="31">
        <v>8.3424046933937195</v>
      </c>
      <c r="K2774" s="31">
        <v>44484.945384434701</v>
      </c>
      <c r="L2774" s="31">
        <v>10523.4514394896</v>
      </c>
    </row>
    <row r="2775" spans="1:12" ht="14.25">
      <c r="A2775" s="33">
        <v>38911</v>
      </c>
      <c r="B2775" s="37">
        <v>1655.7729999999999</v>
      </c>
      <c r="C2775" s="31">
        <v>20.849648182638699</v>
      </c>
      <c r="D2775" s="31">
        <v>2.1360833645936701</v>
      </c>
      <c r="E2775" s="31">
        <f t="shared" si="16"/>
        <v>0.2485345838218054</v>
      </c>
      <c r="F2775" s="31">
        <v>16.130235053555701</v>
      </c>
      <c r="G2775" s="31">
        <v>1.34394046359562</v>
      </c>
      <c r="H2775" s="31">
        <v>0.193552111443071</v>
      </c>
      <c r="I2775" s="31">
        <v>2.3200997620787098</v>
      </c>
      <c r="J2775" s="31">
        <v>8.3424046933937195</v>
      </c>
      <c r="K2775" s="31">
        <v>42367.576028289797</v>
      </c>
      <c r="L2775" s="31">
        <v>9927.0765797152599</v>
      </c>
    </row>
    <row r="2776" spans="1:12" ht="14.25">
      <c r="A2776" s="33">
        <v>38912</v>
      </c>
      <c r="B2776" s="37">
        <v>1665.2080000000001</v>
      </c>
      <c r="C2776" s="31">
        <v>20.946217773280001</v>
      </c>
      <c r="D2776" s="31">
        <v>2.1455394529506102</v>
      </c>
      <c r="E2776" s="31">
        <f t="shared" si="16"/>
        <v>0.25087924970691677</v>
      </c>
      <c r="F2776" s="31">
        <v>16.1913713556403</v>
      </c>
      <c r="G2776" s="31">
        <v>1.3496287053256699</v>
      </c>
      <c r="H2776" s="31">
        <v>0.19351108826413499</v>
      </c>
      <c r="I2776" s="31">
        <v>2.3196080192246602</v>
      </c>
      <c r="J2776" s="31">
        <v>8.3424046933937195</v>
      </c>
      <c r="K2776" s="31">
        <v>42553.4958237873</v>
      </c>
      <c r="L2776" s="31">
        <v>10004.469787043899</v>
      </c>
    </row>
    <row r="2777" spans="1:12" ht="14.25">
      <c r="A2777" s="33">
        <v>38915</v>
      </c>
      <c r="B2777" s="37">
        <v>1682.8869999999999</v>
      </c>
      <c r="C2777" s="31">
        <v>21.149738484695199</v>
      </c>
      <c r="D2777" s="31">
        <v>2.1663121377980001</v>
      </c>
      <c r="E2777" s="31">
        <f t="shared" si="16"/>
        <v>0.25263774912075027</v>
      </c>
      <c r="F2777" s="31">
        <v>16.304268045930598</v>
      </c>
      <c r="G2777" s="31">
        <v>1.36286933289652</v>
      </c>
      <c r="H2777" s="31">
        <v>0.193502344363401</v>
      </c>
      <c r="I2777" s="31">
        <v>2.3195032065111101</v>
      </c>
      <c r="J2777" s="31">
        <v>8.3424046933937195</v>
      </c>
      <c r="K2777" s="31">
        <v>42966.280066997206</v>
      </c>
      <c r="L2777" s="31">
        <v>10130.8354435989</v>
      </c>
    </row>
    <row r="2778" spans="1:12" ht="14.25">
      <c r="A2778" s="33">
        <v>38916</v>
      </c>
      <c r="B2778" s="37">
        <v>1684.252</v>
      </c>
      <c r="C2778" s="31">
        <v>21.156300267366301</v>
      </c>
      <c r="D2778" s="31">
        <v>2.1674531165028501</v>
      </c>
      <c r="E2778" s="31">
        <f t="shared" si="16"/>
        <v>0.25322391559202811</v>
      </c>
      <c r="F2778" s="31">
        <v>16.293176590426299</v>
      </c>
      <c r="G2778" s="31">
        <v>1.3636696033447699</v>
      </c>
      <c r="H2778" s="31">
        <v>0.19348960313267599</v>
      </c>
      <c r="I2778" s="31">
        <v>2.31935047799705</v>
      </c>
      <c r="J2778" s="31">
        <v>8.3424046933937195</v>
      </c>
      <c r="K2778" s="31">
        <v>42989.2115531483</v>
      </c>
      <c r="L2778" s="31">
        <v>10152.9164999409</v>
      </c>
    </row>
    <row r="2779" spans="1:12" ht="14.25">
      <c r="A2779" s="33">
        <v>38917</v>
      </c>
      <c r="B2779" s="37">
        <v>1645.16</v>
      </c>
      <c r="C2779" s="31">
        <v>20.659272702038201</v>
      </c>
      <c r="D2779" s="31">
        <v>2.1168616391369501</v>
      </c>
      <c r="E2779" s="31">
        <f t="shared" si="16"/>
        <v>0.24384525205158264</v>
      </c>
      <c r="F2779" s="31">
        <v>15.922774191494399</v>
      </c>
      <c r="G2779" s="31">
        <v>1.3319654155763101</v>
      </c>
      <c r="H2779" s="31">
        <v>0.19348960313267599</v>
      </c>
      <c r="I2779" s="31">
        <v>2.31935047799705</v>
      </c>
      <c r="J2779" s="31">
        <v>8.3424046933937195</v>
      </c>
      <c r="K2779" s="31">
        <v>41986.995064508701</v>
      </c>
      <c r="L2779" s="31">
        <v>9909.4585511866699</v>
      </c>
    </row>
    <row r="2780" spans="1:12" ht="14.25">
      <c r="A2780" s="33">
        <v>38918</v>
      </c>
      <c r="B2780" s="37">
        <v>1655.1220000000001</v>
      </c>
      <c r="C2780" s="31">
        <v>20.772409722564301</v>
      </c>
      <c r="D2780" s="31">
        <v>2.1288048493799701</v>
      </c>
      <c r="E2780" s="31">
        <f t="shared" si="16"/>
        <v>0.24677608440797186</v>
      </c>
      <c r="F2780" s="31">
        <v>16.0125953710921</v>
      </c>
      <c r="G2780" s="31">
        <v>1.33944706160148</v>
      </c>
      <c r="H2780" s="31">
        <v>0.19347953193907</v>
      </c>
      <c r="I2780" s="31">
        <v>2.3192297550882999</v>
      </c>
      <c r="J2780" s="31">
        <v>8.3424046933937195</v>
      </c>
      <c r="K2780" s="31">
        <v>42224.714745873098</v>
      </c>
      <c r="L2780" s="31">
        <v>9981.1852453958109</v>
      </c>
    </row>
    <row r="2781" spans="1:12" ht="14.25">
      <c r="A2781" s="33">
        <v>38919</v>
      </c>
      <c r="B2781" s="37">
        <v>1665.328</v>
      </c>
      <c r="C2781" s="31">
        <v>20.8899087222782</v>
      </c>
      <c r="D2781" s="31">
        <v>2.1404001080892798</v>
      </c>
      <c r="E2781" s="31">
        <f t="shared" si="16"/>
        <v>0.25087924970691677</v>
      </c>
      <c r="F2781" s="31">
        <v>16.100235186400699</v>
      </c>
      <c r="G2781" s="31">
        <v>1.34646273535207</v>
      </c>
      <c r="H2781" s="31">
        <v>0.19346382546118901</v>
      </c>
      <c r="I2781" s="31">
        <v>2.3190414823005598</v>
      </c>
      <c r="J2781" s="31">
        <v>8.3424046933937195</v>
      </c>
      <c r="K2781" s="31">
        <v>42455.355816792202</v>
      </c>
      <c r="L2781" s="31">
        <v>10056.7489756698</v>
      </c>
    </row>
    <row r="2782" spans="1:12" ht="14.25">
      <c r="A2782" s="33">
        <v>38922</v>
      </c>
      <c r="B2782" s="37">
        <v>1665.944</v>
      </c>
      <c r="C2782" s="31">
        <v>20.870811182604601</v>
      </c>
      <c r="D2782" s="31">
        <v>2.1388050670392298</v>
      </c>
      <c r="E2782" s="31">
        <f t="shared" si="16"/>
        <v>0.25087924970691677</v>
      </c>
      <c r="F2782" s="31">
        <v>16.026147590878299</v>
      </c>
      <c r="G2782" s="31">
        <v>1.34531504956959</v>
      </c>
      <c r="H2782" s="31">
        <v>0.193515369042911</v>
      </c>
      <c r="I2782" s="31">
        <v>2.3190414823005598</v>
      </c>
      <c r="J2782" s="31">
        <v>8.34462731778898</v>
      </c>
      <c r="K2782" s="31">
        <v>42423.744724075201</v>
      </c>
      <c r="L2782" s="31">
        <v>10076.810917409</v>
      </c>
    </row>
    <row r="2783" spans="1:12" ht="14.25">
      <c r="A2783" s="33">
        <v>38923</v>
      </c>
      <c r="B2783" s="37">
        <v>1685.461</v>
      </c>
      <c r="C2783" s="31">
        <v>21.116509190078499</v>
      </c>
      <c r="D2783" s="31">
        <v>2.1638609514824898</v>
      </c>
      <c r="E2783" s="31">
        <f t="shared" si="16"/>
        <v>0.25498241500586166</v>
      </c>
      <c r="F2783" s="31">
        <v>16.150992039329299</v>
      </c>
      <c r="G2783" s="31">
        <v>1.3609510661428299</v>
      </c>
      <c r="H2783" s="31">
        <v>0.193515369042911</v>
      </c>
      <c r="I2783" s="31">
        <v>2.3190414823005598</v>
      </c>
      <c r="J2783" s="31">
        <v>8.34462731778898</v>
      </c>
      <c r="K2783" s="31">
        <v>42920.7997889584</v>
      </c>
      <c r="L2783" s="31">
        <v>10212.1500182933</v>
      </c>
    </row>
    <row r="2784" spans="1:12" ht="14.25">
      <c r="A2784" s="33">
        <v>38924</v>
      </c>
      <c r="B2784" s="37">
        <v>1686.654</v>
      </c>
      <c r="C2784" s="31">
        <v>21.116581808528998</v>
      </c>
      <c r="D2784" s="31">
        <v>2.1638858712704701</v>
      </c>
      <c r="E2784" s="31">
        <f t="shared" si="16"/>
        <v>0.25556858147713951</v>
      </c>
      <c r="F2784" s="31">
        <v>16.124628261516801</v>
      </c>
      <c r="G2784" s="31">
        <v>1.36099433955434</v>
      </c>
      <c r="H2784" s="31">
        <v>0.193515369042911</v>
      </c>
      <c r="I2784" s="31">
        <v>2.3190414823005598</v>
      </c>
      <c r="J2784" s="31">
        <v>8.34462731778898</v>
      </c>
      <c r="K2784" s="31">
        <v>42921.142242228801</v>
      </c>
      <c r="L2784" s="31">
        <v>10227.3837115509</v>
      </c>
    </row>
    <row r="2785" spans="1:12" ht="14.25">
      <c r="A2785" s="33">
        <v>38925</v>
      </c>
      <c r="B2785" s="37">
        <v>1675.1679999999999</v>
      </c>
      <c r="C2785" s="31">
        <v>20.976613959112999</v>
      </c>
      <c r="D2785" s="31">
        <v>2.1488010204800498</v>
      </c>
      <c r="E2785" s="31">
        <f t="shared" si="16"/>
        <v>0.25439624853458381</v>
      </c>
      <c r="F2785" s="31">
        <v>16.071646407668901</v>
      </c>
      <c r="G2785" s="31">
        <v>1.3517141383375899</v>
      </c>
      <c r="H2785" s="31">
        <v>0.193492675210864</v>
      </c>
      <c r="I2785" s="31">
        <v>2.31876952489392</v>
      </c>
      <c r="J2785" s="31">
        <v>8.34462731778898</v>
      </c>
      <c r="K2785" s="31">
        <v>42623.1634917634</v>
      </c>
      <c r="L2785" s="31">
        <v>10130.646818171001</v>
      </c>
    </row>
    <row r="2786" spans="1:12" ht="14.25">
      <c r="A2786" s="33">
        <v>38926</v>
      </c>
      <c r="B2786" s="37">
        <v>1662.0309999999999</v>
      </c>
      <c r="C2786" s="31">
        <v>20.8049461426147</v>
      </c>
      <c r="D2786" s="31">
        <v>2.13124556607647</v>
      </c>
      <c r="E2786" s="31">
        <f t="shared" si="16"/>
        <v>0.2485345838218054</v>
      </c>
      <c r="F2786" s="31">
        <v>15.9225234121971</v>
      </c>
      <c r="G2786" s="31">
        <v>1.3405367169547799</v>
      </c>
      <c r="H2786" s="31">
        <v>0.19349465883806699</v>
      </c>
      <c r="I2786" s="31">
        <v>2.31862280329028</v>
      </c>
      <c r="J2786" s="31">
        <v>8.3452409147139104</v>
      </c>
      <c r="K2786" s="31">
        <v>42275.717157648898</v>
      </c>
      <c r="L2786" s="31">
        <v>10039.709886053701</v>
      </c>
    </row>
    <row r="2787" spans="1:12" ht="14.25">
      <c r="A2787" s="33">
        <v>38929</v>
      </c>
      <c r="B2787" s="37">
        <v>1612.7329999999999</v>
      </c>
      <c r="C2787" s="31">
        <v>20.189027103867801</v>
      </c>
      <c r="D2787" s="31">
        <v>2.0707575928588602</v>
      </c>
      <c r="E2787" s="31">
        <f t="shared" si="16"/>
        <v>0.23622508792497068</v>
      </c>
      <c r="F2787" s="31">
        <v>15.4656425581001</v>
      </c>
      <c r="G2787" s="31">
        <v>1.30254857887107</v>
      </c>
      <c r="H2787" s="31">
        <v>0.193848675728131</v>
      </c>
      <c r="I2787" s="31">
        <v>2.3185256708312498</v>
      </c>
      <c r="J2787" s="31">
        <v>8.3608595827464693</v>
      </c>
      <c r="K2787" s="31">
        <v>41102.034507923796</v>
      </c>
      <c r="L2787" s="31">
        <v>9700.2299925343395</v>
      </c>
    </row>
    <row r="2788" spans="1:12" ht="14.25">
      <c r="A2788" s="33">
        <v>38930</v>
      </c>
      <c r="B2788" s="37">
        <v>1600.614</v>
      </c>
      <c r="C2788" s="31">
        <v>19.9587186631721</v>
      </c>
      <c r="D2788" s="31">
        <v>2.06308701054368</v>
      </c>
      <c r="E2788" s="31">
        <f t="shared" si="16"/>
        <v>0.22860492379835873</v>
      </c>
      <c r="F2788" s="31">
        <v>15.2650345025788</v>
      </c>
      <c r="G2788" s="31">
        <v>1.3045733505102499</v>
      </c>
      <c r="H2788" s="31">
        <v>0.19505932443804</v>
      </c>
      <c r="I2788" s="31">
        <v>2.3050288994631898</v>
      </c>
      <c r="J2788" s="31">
        <v>8.4623374780015297</v>
      </c>
      <c r="K2788" s="31">
        <v>41329.603334156498</v>
      </c>
      <c r="L2788" s="31">
        <v>9666.3628730801593</v>
      </c>
    </row>
    <row r="2789" spans="1:12" ht="14.25">
      <c r="A2789" s="33">
        <v>38931</v>
      </c>
      <c r="B2789" s="37">
        <v>1600.8720000000001</v>
      </c>
      <c r="C2789" s="31">
        <v>19.978621394093299</v>
      </c>
      <c r="D2789" s="31">
        <v>2.0646402818516001</v>
      </c>
      <c r="E2789" s="31">
        <f t="shared" si="16"/>
        <v>0.23153575615474795</v>
      </c>
      <c r="F2789" s="31">
        <v>15.2846042808189</v>
      </c>
      <c r="G2789" s="31">
        <v>1.3059372989947899</v>
      </c>
      <c r="H2789" s="31">
        <v>0.19504299284434001</v>
      </c>
      <c r="I2789" s="31">
        <v>2.3048359079435001</v>
      </c>
      <c r="J2789" s="31">
        <v>8.4623374780015297</v>
      </c>
      <c r="K2789" s="31">
        <v>41359.934121158702</v>
      </c>
      <c r="L2789" s="31">
        <v>9626.0909111892306</v>
      </c>
    </row>
    <row r="2790" spans="1:12" ht="14.25">
      <c r="A2790" s="33">
        <v>38932</v>
      </c>
      <c r="B2790" s="37">
        <v>1601.058</v>
      </c>
      <c r="C2790" s="31">
        <v>19.976506853519901</v>
      </c>
      <c r="D2790" s="31">
        <v>2.0650428958122098</v>
      </c>
      <c r="E2790" s="31">
        <f t="shared" si="16"/>
        <v>0.23153575615474795</v>
      </c>
      <c r="F2790" s="31">
        <v>15.260094081956799</v>
      </c>
      <c r="G2790" s="31">
        <v>1.3063153766042399</v>
      </c>
      <c r="H2790" s="31">
        <v>0.19499364392266699</v>
      </c>
      <c r="I2790" s="31">
        <v>2.3042527484819302</v>
      </c>
      <c r="J2790" s="31">
        <v>8.4623374780015297</v>
      </c>
      <c r="K2790" s="31">
        <v>41366.536383111605</v>
      </c>
      <c r="L2790" s="31">
        <v>9629.2027671177602</v>
      </c>
    </row>
    <row r="2791" spans="1:12" ht="14.25">
      <c r="A2791" s="33">
        <v>38933</v>
      </c>
      <c r="B2791" s="37">
        <v>1570.15</v>
      </c>
      <c r="C2791" s="31">
        <v>19.6094649430445</v>
      </c>
      <c r="D2791" s="31">
        <v>2.0262278344294899</v>
      </c>
      <c r="E2791" s="31">
        <f t="shared" si="16"/>
        <v>0.21805392731535755</v>
      </c>
      <c r="F2791" s="31">
        <v>14.9355662912499</v>
      </c>
      <c r="G2791" s="31">
        <v>1.28196271701339</v>
      </c>
      <c r="H2791" s="31">
        <v>0.19499364392266699</v>
      </c>
      <c r="I2791" s="31">
        <v>2.3042527484819302</v>
      </c>
      <c r="J2791" s="31">
        <v>8.4623374780015297</v>
      </c>
      <c r="K2791" s="31">
        <v>40588.853418668201</v>
      </c>
      <c r="L2791" s="31">
        <v>9379.5505959978291</v>
      </c>
    </row>
    <row r="2792" spans="1:12" ht="14.25">
      <c r="A2792" s="33">
        <v>38936</v>
      </c>
      <c r="B2792" s="37">
        <v>1547.4359999999999</v>
      </c>
      <c r="C2792" s="31">
        <v>19.330308738888</v>
      </c>
      <c r="D2792" s="31">
        <v>1.9969564825629</v>
      </c>
      <c r="E2792" s="31">
        <f t="shared" si="16"/>
        <v>0.2104337631887456</v>
      </c>
      <c r="F2792" s="31">
        <v>14.7127243449769</v>
      </c>
      <c r="G2792" s="31">
        <v>1.2637278544467201</v>
      </c>
      <c r="H2792" s="31">
        <v>0.19494472545428099</v>
      </c>
      <c r="I2792" s="31">
        <v>2.30367467571525</v>
      </c>
      <c r="J2792" s="31">
        <v>8.4623374780015297</v>
      </c>
      <c r="K2792" s="31">
        <v>40000.827259555699</v>
      </c>
      <c r="L2792" s="31">
        <v>9247.1243228595613</v>
      </c>
    </row>
    <row r="2793" spans="1:12" ht="14.25">
      <c r="A2793" s="33">
        <v>38937</v>
      </c>
      <c r="B2793" s="37">
        <v>1580.577</v>
      </c>
      <c r="C2793" s="31">
        <v>19.7292459724233</v>
      </c>
      <c r="D2793" s="31">
        <v>2.03813703343382</v>
      </c>
      <c r="E2793" s="31">
        <f t="shared" si="16"/>
        <v>0.22508792497069169</v>
      </c>
      <c r="F2793" s="31">
        <v>14.9979459615287</v>
      </c>
      <c r="G2793" s="31">
        <v>1.28961692859177</v>
      </c>
      <c r="H2793" s="31">
        <v>0.19483615572441301</v>
      </c>
      <c r="I2793" s="31">
        <v>2.3023917000581</v>
      </c>
      <c r="J2793" s="31">
        <v>8.4623374780015297</v>
      </c>
      <c r="K2793" s="31">
        <v>40823.815752898197</v>
      </c>
      <c r="L2793" s="31">
        <v>9460.35972211644</v>
      </c>
    </row>
    <row r="2794" spans="1:12" ht="14.25">
      <c r="A2794" s="33">
        <v>38938</v>
      </c>
      <c r="B2794" s="37">
        <v>1578.566</v>
      </c>
      <c r="C2794" s="31">
        <v>19.642561260895398</v>
      </c>
      <c r="D2794" s="31">
        <v>2.0354213228387401</v>
      </c>
      <c r="E2794" s="31">
        <f t="shared" si="16"/>
        <v>0.21922626025791325</v>
      </c>
      <c r="F2794" s="31">
        <v>13.3332838747368</v>
      </c>
      <c r="G2794" s="31">
        <v>1.28675909007488</v>
      </c>
      <c r="H2794" s="31">
        <v>0.195398292964621</v>
      </c>
      <c r="I2794" s="31">
        <v>2.3014907250142298</v>
      </c>
      <c r="J2794" s="31">
        <v>8.4900751865255604</v>
      </c>
      <c r="K2794" s="31">
        <v>40769.8816584612</v>
      </c>
      <c r="L2794" s="31">
        <v>9493.6831141886214</v>
      </c>
    </row>
    <row r="2795" spans="1:12" ht="14.25">
      <c r="A2795" s="33">
        <v>38939</v>
      </c>
      <c r="B2795" s="37">
        <v>1606.0650000000001</v>
      </c>
      <c r="C2795" s="31">
        <v>19.9682910739097</v>
      </c>
      <c r="D2795" s="31">
        <v>2.0693949016046802</v>
      </c>
      <c r="E2795" s="31">
        <f t="shared" ref="E2795:E2858" si="17">COUNTIF(C1090:C2795,"&lt;"&amp;C2795)/COUNTA(C1090:C2795)</f>
        <v>0.23153575615474795</v>
      </c>
      <c r="F2795" s="31">
        <v>13.508151815573299</v>
      </c>
      <c r="G2795" s="31">
        <v>1.3081827397974399</v>
      </c>
      <c r="H2795" s="31">
        <v>0.195319377156561</v>
      </c>
      <c r="I2795" s="31">
        <v>2.3002803679878898</v>
      </c>
      <c r="J2795" s="31">
        <v>8.4911117737969999</v>
      </c>
      <c r="K2795" s="31">
        <v>41449.713842553698</v>
      </c>
      <c r="L2795" s="31">
        <v>9636.0982247881893</v>
      </c>
    </row>
    <row r="2796" spans="1:12" ht="14.25">
      <c r="A2796" s="33">
        <v>38940</v>
      </c>
      <c r="B2796" s="37">
        <v>1605.9259999999999</v>
      </c>
      <c r="C2796" s="31">
        <v>19.8857242315154</v>
      </c>
      <c r="D2796" s="31">
        <v>2.0674379330382102</v>
      </c>
      <c r="E2796" s="31">
        <f t="shared" si="17"/>
        <v>0.23036342321219228</v>
      </c>
      <c r="F2796" s="31">
        <v>16.120559342349601</v>
      </c>
      <c r="G2796" s="31">
        <v>1.3064545228768101</v>
      </c>
      <c r="H2796" s="31">
        <v>0.19597483175379199</v>
      </c>
      <c r="I2796" s="31">
        <v>2.2996092738970701</v>
      </c>
      <c r="J2796" s="31">
        <v>8.5220925997432495</v>
      </c>
      <c r="K2796" s="31">
        <v>41410.6656299721</v>
      </c>
      <c r="L2796" s="31">
        <v>9666.8957307721794</v>
      </c>
    </row>
    <row r="2797" spans="1:12" ht="14.25">
      <c r="A2797" s="33">
        <v>38943</v>
      </c>
      <c r="B2797" s="37">
        <v>1570.7380000000001</v>
      </c>
      <c r="C2797" s="31">
        <v>19.4460853335545</v>
      </c>
      <c r="D2797" s="31">
        <v>2.0216153923648799</v>
      </c>
      <c r="E2797" s="31">
        <f t="shared" si="17"/>
        <v>0.21336459554513482</v>
      </c>
      <c r="F2797" s="31">
        <v>15.8344090589174</v>
      </c>
      <c r="G2797" s="31">
        <v>1.2775119367277401</v>
      </c>
      <c r="H2797" s="31">
        <v>0.195970029616889</v>
      </c>
      <c r="I2797" s="31">
        <v>2.2995529246278399</v>
      </c>
      <c r="J2797" s="31">
        <v>8.5220925997432495</v>
      </c>
      <c r="K2797" s="31">
        <v>40492.966800708302</v>
      </c>
      <c r="L2797" s="31">
        <v>9418.0638242650093</v>
      </c>
    </row>
    <row r="2798" spans="1:12" ht="14.25">
      <c r="A2798" s="33">
        <v>38944</v>
      </c>
      <c r="B2798" s="37">
        <v>1595.6569999999999</v>
      </c>
      <c r="C2798" s="31">
        <v>19.7469363389935</v>
      </c>
      <c r="D2798" s="31">
        <v>2.0531369082765099</v>
      </c>
      <c r="E2798" s="31">
        <f t="shared" si="17"/>
        <v>0.22743259085580306</v>
      </c>
      <c r="F2798" s="31">
        <v>16.065370044233401</v>
      </c>
      <c r="G2798" s="31">
        <v>1.29745764271416</v>
      </c>
      <c r="H2798" s="31">
        <v>0.195922932834798</v>
      </c>
      <c r="I2798" s="31">
        <v>2.2989139447649198</v>
      </c>
      <c r="J2798" s="31">
        <v>8.5224126497189303</v>
      </c>
      <c r="K2798" s="31">
        <v>41123.755505024201</v>
      </c>
      <c r="L2798" s="31">
        <v>9765.9331010095793</v>
      </c>
    </row>
    <row r="2799" spans="1:12" ht="14.25">
      <c r="A2799" s="33">
        <v>38945</v>
      </c>
      <c r="B2799" s="37">
        <v>1616.41</v>
      </c>
      <c r="C2799" s="31">
        <v>19.9994518126244</v>
      </c>
      <c r="D2799" s="31">
        <v>2.0790168811527101</v>
      </c>
      <c r="E2799" s="31">
        <f t="shared" si="17"/>
        <v>0.2391559202813599</v>
      </c>
      <c r="F2799" s="31">
        <v>16.306182724890402</v>
      </c>
      <c r="G2799" s="31">
        <v>1.3135905084311399</v>
      </c>
      <c r="H2799" s="31">
        <v>0.195922932834798</v>
      </c>
      <c r="I2799" s="31">
        <v>2.2989139447649198</v>
      </c>
      <c r="J2799" s="31">
        <v>8.5224126497189303</v>
      </c>
      <c r="K2799" s="31">
        <v>41641.734844004699</v>
      </c>
      <c r="L2799" s="31">
        <v>9889.6346222018801</v>
      </c>
    </row>
    <row r="2800" spans="1:12" ht="14.25">
      <c r="A2800" s="33">
        <v>38946</v>
      </c>
      <c r="B2800" s="37">
        <v>1603.3320000000001</v>
      </c>
      <c r="C2800" s="31">
        <v>19.827217045662401</v>
      </c>
      <c r="D2800" s="31">
        <v>2.0615376674080199</v>
      </c>
      <c r="E2800" s="31">
        <f t="shared" si="17"/>
        <v>0.22977725674091443</v>
      </c>
      <c r="F2800" s="31">
        <v>16.163682013994698</v>
      </c>
      <c r="G2800" s="31">
        <v>1.3023773824699501</v>
      </c>
      <c r="H2800" s="31">
        <v>0.195894490676255</v>
      </c>
      <c r="I2800" s="31">
        <v>2.29847010824431</v>
      </c>
      <c r="J2800" s="31">
        <v>8.5228208961085592</v>
      </c>
      <c r="K2800" s="31">
        <v>41291.5030382884</v>
      </c>
      <c r="L2800" s="31">
        <v>9832.8485173842691</v>
      </c>
    </row>
    <row r="2801" spans="1:12" ht="14.25">
      <c r="A2801" s="33">
        <v>38947</v>
      </c>
      <c r="B2801" s="37">
        <v>1598.018</v>
      </c>
      <c r="C2801" s="31">
        <v>19.719612450666499</v>
      </c>
      <c r="D2801" s="31">
        <v>2.0499658393651101</v>
      </c>
      <c r="E2801" s="31">
        <f t="shared" si="17"/>
        <v>0.22626025791324736</v>
      </c>
      <c r="F2801" s="31">
        <v>16.127557385241499</v>
      </c>
      <c r="G2801" s="31">
        <v>1.2914152959856899</v>
      </c>
      <c r="H2801" s="31">
        <v>0.195682255286592</v>
      </c>
      <c r="I2801" s="31">
        <v>2.2918467252958199</v>
      </c>
      <c r="J2801" s="31">
        <v>8.5381911943232094</v>
      </c>
      <c r="K2801" s="31">
        <v>41463.380151323698</v>
      </c>
      <c r="L2801" s="31">
        <v>9828.8849740518399</v>
      </c>
    </row>
    <row r="2802" spans="1:12" ht="14.25">
      <c r="A2802" s="33">
        <v>38950</v>
      </c>
      <c r="B2802" s="37">
        <v>1601.15</v>
      </c>
      <c r="C2802" s="31">
        <v>19.760306167008999</v>
      </c>
      <c r="D2802" s="31">
        <v>2.0532852632594798</v>
      </c>
      <c r="E2802" s="31">
        <f t="shared" si="17"/>
        <v>0.22919109026963658</v>
      </c>
      <c r="F2802" s="31">
        <v>16.174595091625399</v>
      </c>
      <c r="G2802" s="31">
        <v>1.2934294869001399</v>
      </c>
      <c r="H2802" s="31">
        <v>0.195522944705077</v>
      </c>
      <c r="I2802" s="31">
        <v>2.2914971250037302</v>
      </c>
      <c r="J2802" s="31">
        <v>8.5325415673283196</v>
      </c>
      <c r="K2802" s="31">
        <v>41530.870516312796</v>
      </c>
      <c r="L2802" s="31">
        <v>9867.5130644839101</v>
      </c>
    </row>
    <row r="2803" spans="1:12" ht="14.25">
      <c r="A2803" s="33">
        <v>38951</v>
      </c>
      <c r="B2803" s="37">
        <v>1613.355</v>
      </c>
      <c r="C2803" s="31">
        <v>19.893590301707398</v>
      </c>
      <c r="D2803" s="31">
        <v>2.0670063705903199</v>
      </c>
      <c r="E2803" s="31">
        <f t="shared" si="17"/>
        <v>0.23388042203985931</v>
      </c>
      <c r="F2803" s="31">
        <v>16.303736655875401</v>
      </c>
      <c r="G2803" s="31">
        <v>1.30193272356246</v>
      </c>
      <c r="H2803" s="31">
        <v>0.19549565982165701</v>
      </c>
      <c r="I2803" s="31">
        <v>2.29116845359508</v>
      </c>
      <c r="J2803" s="31">
        <v>8.5325747006905601</v>
      </c>
      <c r="K2803" s="31">
        <v>41808.884984583099</v>
      </c>
      <c r="L2803" s="31">
        <v>9971.9105811667305</v>
      </c>
    </row>
    <row r="2804" spans="1:12" ht="14.25">
      <c r="A2804" s="33">
        <v>38952</v>
      </c>
      <c r="B2804" s="37">
        <v>1612.396</v>
      </c>
      <c r="C2804" s="31">
        <v>19.870836575972</v>
      </c>
      <c r="D2804" s="31">
        <v>2.0644865629329199</v>
      </c>
      <c r="E2804" s="31">
        <f t="shared" si="17"/>
        <v>0.23329425556858147</v>
      </c>
      <c r="F2804" s="31">
        <v>16.3045467370059</v>
      </c>
      <c r="G2804" s="31">
        <v>1.30053191929473</v>
      </c>
      <c r="H2804" s="31">
        <v>0.195494684959199</v>
      </c>
      <c r="I2804" s="31">
        <v>2.29116845359508</v>
      </c>
      <c r="J2804" s="31">
        <v>8.5325321519876702</v>
      </c>
      <c r="K2804" s="31">
        <v>41758.061485450802</v>
      </c>
      <c r="L2804" s="31">
        <v>9971.5389326820205</v>
      </c>
    </row>
    <row r="2805" spans="1:12" ht="14.25">
      <c r="A2805" s="33">
        <v>38953</v>
      </c>
      <c r="B2805" s="37">
        <v>1623.0170000000001</v>
      </c>
      <c r="C2805" s="31">
        <v>19.9840692509901</v>
      </c>
      <c r="D2805" s="31">
        <v>2.0772232050852399</v>
      </c>
      <c r="E2805" s="31">
        <f t="shared" si="17"/>
        <v>0.24091441969519342</v>
      </c>
      <c r="F2805" s="31">
        <v>16.4332810914795</v>
      </c>
      <c r="G2805" s="31">
        <v>1.3086049065264</v>
      </c>
      <c r="H2805" s="31">
        <v>0.195491386245913</v>
      </c>
      <c r="I2805" s="31">
        <v>2.2906725599169802</v>
      </c>
      <c r="J2805" s="31">
        <v>8.5342353013124708</v>
      </c>
      <c r="K2805" s="31">
        <v>42015.475464417599</v>
      </c>
      <c r="L2805" s="31">
        <v>10055.4476948228</v>
      </c>
    </row>
    <row r="2806" spans="1:12" ht="14.25">
      <c r="A2806" s="33">
        <v>38954</v>
      </c>
      <c r="B2806" s="37">
        <v>1623.0340000000001</v>
      </c>
      <c r="C2806" s="31">
        <v>19.978173182403602</v>
      </c>
      <c r="D2806" s="31">
        <v>2.0763102925468901</v>
      </c>
      <c r="E2806" s="31">
        <f t="shared" si="17"/>
        <v>0.23974208675263775</v>
      </c>
      <c r="F2806" s="31">
        <v>16.425228741573399</v>
      </c>
      <c r="G2806" s="31">
        <v>1.30803938430725</v>
      </c>
      <c r="H2806" s="31">
        <v>0.195474438877874</v>
      </c>
      <c r="I2806" s="31">
        <v>2.2904739789376598</v>
      </c>
      <c r="J2806" s="31">
        <v>8.5342353013124708</v>
      </c>
      <c r="K2806" s="31">
        <v>41997.199358806698</v>
      </c>
      <c r="L2806" s="31">
        <v>10069.4610355688</v>
      </c>
    </row>
    <row r="2807" spans="1:12" ht="14.25">
      <c r="A2807" s="33">
        <v>38957</v>
      </c>
      <c r="B2807" s="37">
        <v>1650.4380000000001</v>
      </c>
      <c r="C2807" s="31">
        <v>20.314411417319999</v>
      </c>
      <c r="D2807" s="31">
        <v>2.1110944069369002</v>
      </c>
      <c r="E2807" s="31">
        <f t="shared" si="17"/>
        <v>0.25205158264947247</v>
      </c>
      <c r="F2807" s="31">
        <v>16.718340603290599</v>
      </c>
      <c r="G2807" s="31">
        <v>1.32967869749898</v>
      </c>
      <c r="H2807" s="31">
        <v>0.19528053718010899</v>
      </c>
      <c r="I2807" s="31">
        <v>2.2882733072631898</v>
      </c>
      <c r="J2807" s="31">
        <v>8.5339691093834791</v>
      </c>
      <c r="K2807" s="31">
        <v>42699.722739439705</v>
      </c>
      <c r="L2807" s="31">
        <v>10312.6565930096</v>
      </c>
    </row>
    <row r="2808" spans="1:12" ht="14.25">
      <c r="A2808" s="33">
        <v>38958</v>
      </c>
      <c r="B2808" s="37">
        <v>1651.0239999999999</v>
      </c>
      <c r="C2808" s="31">
        <v>20.314150078437201</v>
      </c>
      <c r="D2808" s="31">
        <v>2.1115623259668399</v>
      </c>
      <c r="E2808" s="31">
        <f t="shared" si="17"/>
        <v>0.25205158264947247</v>
      </c>
      <c r="F2808" s="31">
        <v>16.722453782471199</v>
      </c>
      <c r="G2808" s="31">
        <v>1.3299641929553301</v>
      </c>
      <c r="H2808" s="31">
        <v>0.19518098214881399</v>
      </c>
      <c r="I2808" s="31">
        <v>2.2873098364526401</v>
      </c>
      <c r="J2808" s="31">
        <v>8.5332113314179203</v>
      </c>
      <c r="K2808" s="31">
        <v>42709.505464857299</v>
      </c>
      <c r="L2808" s="31">
        <v>10335.1050411704</v>
      </c>
    </row>
    <row r="2809" spans="1:12" ht="14.25">
      <c r="A2809" s="33">
        <v>38959</v>
      </c>
      <c r="B2809" s="37">
        <v>1655.1949999999999</v>
      </c>
      <c r="C2809" s="31">
        <v>20.365501527427998</v>
      </c>
      <c r="D2809" s="31">
        <v>2.1159490583026099</v>
      </c>
      <c r="E2809" s="31">
        <f t="shared" si="17"/>
        <v>0.25439624853458381</v>
      </c>
      <c r="F2809" s="31">
        <v>16.7523975681463</v>
      </c>
      <c r="G2809" s="31">
        <v>1.3328751344441701</v>
      </c>
      <c r="H2809" s="31">
        <v>0.195027783902255</v>
      </c>
      <c r="I2809" s="31">
        <v>2.28711949385624</v>
      </c>
      <c r="J2809" s="31">
        <v>8.5272231917110908</v>
      </c>
      <c r="K2809" s="31">
        <v>42798.188281884301</v>
      </c>
      <c r="L2809" s="31">
        <v>10363.478872723101</v>
      </c>
    </row>
    <row r="2810" spans="1:12" ht="14.25">
      <c r="A2810" s="33">
        <v>38960</v>
      </c>
      <c r="B2810" s="37">
        <v>1658.6379999999999</v>
      </c>
      <c r="C2810" s="31">
        <v>20.3584184604005</v>
      </c>
      <c r="D2810" s="31">
        <v>2.1167733519129399</v>
      </c>
      <c r="E2810" s="31">
        <f t="shared" si="17"/>
        <v>0.25381008206330596</v>
      </c>
      <c r="F2810" s="31">
        <v>17.295270012365201</v>
      </c>
      <c r="G2810" s="31">
        <v>1.33232131476904</v>
      </c>
      <c r="H2810" s="31">
        <v>0.19460625196957901</v>
      </c>
      <c r="I2810" s="31">
        <v>2.2859735615583401</v>
      </c>
      <c r="J2810" s="31">
        <v>8.5130578604293596</v>
      </c>
      <c r="K2810" s="31">
        <v>42815.138636862903</v>
      </c>
      <c r="L2810" s="31">
        <v>10400.6753664466</v>
      </c>
    </row>
    <row r="2811" spans="1:12" ht="14.25">
      <c r="A2811" s="33">
        <v>38961</v>
      </c>
      <c r="B2811" s="37">
        <v>1636.691</v>
      </c>
      <c r="C2811" s="31">
        <v>20.101534759760501</v>
      </c>
      <c r="D2811" s="31">
        <v>2.0898655357846398</v>
      </c>
      <c r="E2811" s="31">
        <f t="shared" si="17"/>
        <v>0.24443141852286049</v>
      </c>
      <c r="F2811" s="31">
        <v>17.0663190790914</v>
      </c>
      <c r="G2811" s="31">
        <v>1.3153586850032699</v>
      </c>
      <c r="H2811" s="31">
        <v>0.19460169898518601</v>
      </c>
      <c r="I2811" s="31">
        <v>2.2859200791966798</v>
      </c>
      <c r="J2811" s="31">
        <v>8.5130578604293596</v>
      </c>
      <c r="K2811" s="31">
        <v>42271.630433849197</v>
      </c>
      <c r="L2811" s="31">
        <v>10217.9909233866</v>
      </c>
    </row>
    <row r="2812" spans="1:12" ht="14.25">
      <c r="A2812" s="33">
        <v>38964</v>
      </c>
      <c r="B2812" s="37">
        <v>1657.52</v>
      </c>
      <c r="C2812" s="31">
        <v>20.330242435985198</v>
      </c>
      <c r="D2812" s="31">
        <v>2.1147811928100899</v>
      </c>
      <c r="E2812" s="31">
        <f t="shared" si="17"/>
        <v>0.25439624853458381</v>
      </c>
      <c r="F2812" s="31">
        <v>17.270045131962799</v>
      </c>
      <c r="G2812" s="31">
        <v>1.3309790312501599</v>
      </c>
      <c r="H2812" s="31">
        <v>0.194571582274944</v>
      </c>
      <c r="I2812" s="31">
        <v>2.2855663084278701</v>
      </c>
      <c r="J2812" s="31">
        <v>8.5130578604293596</v>
      </c>
      <c r="K2812" s="31">
        <v>42775.3032083328</v>
      </c>
      <c r="L2812" s="31">
        <v>10391.296250578</v>
      </c>
    </row>
    <row r="2813" spans="1:12" ht="14.25">
      <c r="A2813" s="33">
        <v>38965</v>
      </c>
      <c r="B2813" s="37">
        <v>1664.078</v>
      </c>
      <c r="C2813" s="31">
        <v>20.394284591696799</v>
      </c>
      <c r="D2813" s="31">
        <v>2.1221196349370901</v>
      </c>
      <c r="E2813" s="31">
        <f t="shared" si="17"/>
        <v>0.25674091441969521</v>
      </c>
      <c r="F2813" s="31">
        <v>17.335918236110899</v>
      </c>
      <c r="G2813" s="31">
        <v>1.3357332784585101</v>
      </c>
      <c r="H2813" s="31">
        <v>0.194571582274944</v>
      </c>
      <c r="I2813" s="31">
        <v>2.2855663084278701</v>
      </c>
      <c r="J2813" s="31">
        <v>8.5130578604293596</v>
      </c>
      <c r="K2813" s="31">
        <v>42924.626782934305</v>
      </c>
      <c r="L2813" s="31">
        <v>10433.7908399641</v>
      </c>
    </row>
    <row r="2814" spans="1:12" ht="14.25">
      <c r="A2814" s="33">
        <v>38966</v>
      </c>
      <c r="B2814" s="37">
        <v>1672.1210000000001</v>
      </c>
      <c r="C2814" s="31">
        <v>20.499028041617301</v>
      </c>
      <c r="D2814" s="31">
        <v>2.1329370344625</v>
      </c>
      <c r="E2814" s="31">
        <f t="shared" si="17"/>
        <v>0.25791324736225085</v>
      </c>
      <c r="F2814" s="31">
        <v>17.4435768216543</v>
      </c>
      <c r="G2814" s="31">
        <v>1.34239063949193</v>
      </c>
      <c r="H2814" s="31">
        <v>0.194571582274944</v>
      </c>
      <c r="I2814" s="31">
        <v>2.2855663084278701</v>
      </c>
      <c r="J2814" s="31">
        <v>8.5130578604293596</v>
      </c>
      <c r="K2814" s="31">
        <v>43144.123135536502</v>
      </c>
      <c r="L2814" s="31">
        <v>10477.208530264399</v>
      </c>
    </row>
    <row r="2815" spans="1:12" ht="14.25">
      <c r="A2815" s="33">
        <v>38967</v>
      </c>
      <c r="B2815" s="37">
        <v>1661.19</v>
      </c>
      <c r="C2815" s="31">
        <v>20.3879273798361</v>
      </c>
      <c r="D2815" s="31">
        <v>2.12037226987839</v>
      </c>
      <c r="E2815" s="31">
        <f t="shared" si="17"/>
        <v>0.25674091441969521</v>
      </c>
      <c r="F2815" s="31">
        <v>17.240347685227999</v>
      </c>
      <c r="G2815" s="31">
        <v>1.3347073455868499</v>
      </c>
      <c r="H2815" s="31">
        <v>0.19449522565813099</v>
      </c>
      <c r="I2815" s="31">
        <v>2.2846693731777501</v>
      </c>
      <c r="J2815" s="31">
        <v>8.5130578604293596</v>
      </c>
      <c r="K2815" s="31">
        <v>42889.761311880604</v>
      </c>
      <c r="L2815" s="31">
        <v>10338.257242551899</v>
      </c>
    </row>
    <row r="2816" spans="1:12" ht="14.25">
      <c r="A2816" s="33">
        <v>38968</v>
      </c>
      <c r="B2816" s="37">
        <v>1667.9839999999999</v>
      </c>
      <c r="C2816" s="31">
        <v>20.474589459059999</v>
      </c>
      <c r="D2816" s="31">
        <v>2.1291272247102002</v>
      </c>
      <c r="E2816" s="31">
        <f t="shared" si="17"/>
        <v>0.25791324736225085</v>
      </c>
      <c r="F2816" s="31">
        <v>17.283103676839101</v>
      </c>
      <c r="G2816" s="31">
        <v>1.3406456782127101</v>
      </c>
      <c r="H2816" s="31">
        <v>0.194218006610997</v>
      </c>
      <c r="I2816" s="31">
        <v>2.2814129751633301</v>
      </c>
      <c r="J2816" s="31">
        <v>8.5130578604293596</v>
      </c>
      <c r="K2816" s="31">
        <v>43067.550237753101</v>
      </c>
      <c r="L2816" s="31">
        <v>10377.5027932709</v>
      </c>
    </row>
    <row r="2817" spans="1:12" ht="14.25">
      <c r="A2817" s="33">
        <v>38971</v>
      </c>
      <c r="B2817" s="37">
        <v>1674.9659999999999</v>
      </c>
      <c r="C2817" s="31">
        <v>20.5441925586682</v>
      </c>
      <c r="D2817" s="31">
        <v>2.1367189444672299</v>
      </c>
      <c r="E2817" s="31">
        <f t="shared" si="17"/>
        <v>0.2608440797186401</v>
      </c>
      <c r="F2817" s="31">
        <v>17.348264518848399</v>
      </c>
      <c r="G2817" s="31">
        <v>1.34553084271769</v>
      </c>
      <c r="H2817" s="31">
        <v>0.194216511723527</v>
      </c>
      <c r="I2817" s="31">
        <v>2.28139541522782</v>
      </c>
      <c r="J2817" s="31">
        <v>8.5130578604293596</v>
      </c>
      <c r="K2817" s="31">
        <v>43221.913160418699</v>
      </c>
      <c r="L2817" s="31">
        <v>10424.808353812599</v>
      </c>
    </row>
    <row r="2818" spans="1:12" ht="14.25">
      <c r="A2818" s="33">
        <v>38972</v>
      </c>
      <c r="B2818" s="37">
        <v>1695.8620000000001</v>
      </c>
      <c r="C2818" s="31">
        <v>20.8269027890906</v>
      </c>
      <c r="D2818" s="31">
        <v>2.1652986450853899</v>
      </c>
      <c r="E2818" s="31">
        <f t="shared" si="17"/>
        <v>0.26846424384525203</v>
      </c>
      <c r="F2818" s="31">
        <v>17.5364466622318</v>
      </c>
      <c r="G2818" s="31">
        <v>1.3637880106375599</v>
      </c>
      <c r="H2818" s="31">
        <v>0.19421082195178099</v>
      </c>
      <c r="I2818" s="31">
        <v>2.2813285794111402</v>
      </c>
      <c r="J2818" s="31">
        <v>8.5130578604293596</v>
      </c>
      <c r="K2818" s="31">
        <v>43800.388866601003</v>
      </c>
      <c r="L2818" s="31">
        <v>10482.5366296386</v>
      </c>
    </row>
    <row r="2819" spans="1:12" ht="14.25">
      <c r="A2819" s="33">
        <v>38973</v>
      </c>
      <c r="B2819" s="37">
        <v>1689.3889999999999</v>
      </c>
      <c r="C2819" s="31">
        <v>20.7461184476374</v>
      </c>
      <c r="D2819" s="31">
        <v>2.1561218840449401</v>
      </c>
      <c r="E2819" s="31">
        <f t="shared" si="17"/>
        <v>0.26436107854630714</v>
      </c>
      <c r="F2819" s="31">
        <v>17.433697695830801</v>
      </c>
      <c r="G2819" s="31">
        <v>1.3581704400175001</v>
      </c>
      <c r="H2819" s="31">
        <v>0.194181078379045</v>
      </c>
      <c r="I2819" s="31">
        <v>2.2809791917619102</v>
      </c>
      <c r="J2819" s="31">
        <v>8.5130578604293596</v>
      </c>
      <c r="K2819" s="31">
        <v>43616.2975164659</v>
      </c>
      <c r="L2819" s="31">
        <v>10395.9049902157</v>
      </c>
    </row>
    <row r="2820" spans="1:12" ht="14.25">
      <c r="A2820" s="33">
        <v>38974</v>
      </c>
      <c r="B2820" s="37">
        <v>1689.692</v>
      </c>
      <c r="C2820" s="31">
        <v>20.744750510131698</v>
      </c>
      <c r="D2820" s="31">
        <v>2.1563643657270499</v>
      </c>
      <c r="E2820" s="31">
        <f t="shared" si="17"/>
        <v>0.26436107854630714</v>
      </c>
      <c r="F2820" s="31">
        <v>17.438142498464298</v>
      </c>
      <c r="G2820" s="31">
        <v>1.3582394758144001</v>
      </c>
      <c r="H2820" s="31">
        <v>0.194181078379045</v>
      </c>
      <c r="I2820" s="31">
        <v>2.2809791917619102</v>
      </c>
      <c r="J2820" s="31">
        <v>8.5130578604293596</v>
      </c>
      <c r="K2820" s="31">
        <v>43620.880059201001</v>
      </c>
      <c r="L2820" s="31">
        <v>10411.711494445401</v>
      </c>
    </row>
    <row r="2821" spans="1:12" ht="14.25">
      <c r="A2821" s="33">
        <v>38975</v>
      </c>
      <c r="B2821" s="37">
        <v>1721.0450000000001</v>
      </c>
      <c r="C2821" s="31">
        <v>21.1485089283401</v>
      </c>
      <c r="D2821" s="31">
        <v>2.1978117618327202</v>
      </c>
      <c r="E2821" s="31">
        <f t="shared" si="17"/>
        <v>0.27725674091441971</v>
      </c>
      <c r="F2821" s="31">
        <v>17.8488024166336</v>
      </c>
      <c r="G2821" s="31">
        <v>1.3846417721097299</v>
      </c>
      <c r="H2821" s="31">
        <v>0.19413747094857001</v>
      </c>
      <c r="I2821" s="31">
        <v>2.28046695008342</v>
      </c>
      <c r="J2821" s="31">
        <v>8.5130578604293596</v>
      </c>
      <c r="K2821" s="31">
        <v>44457.165283264803</v>
      </c>
      <c r="L2821" s="31">
        <v>10579.386110380899</v>
      </c>
    </row>
    <row r="2822" spans="1:12" ht="14.25">
      <c r="A2822" s="33">
        <v>38978</v>
      </c>
      <c r="B2822" s="37">
        <v>1732.9870000000001</v>
      </c>
      <c r="C2822" s="31">
        <v>21.3076668530258</v>
      </c>
      <c r="D2822" s="31">
        <v>2.21550198902899</v>
      </c>
      <c r="E2822" s="31">
        <f t="shared" si="17"/>
        <v>0.27960140679953105</v>
      </c>
      <c r="F2822" s="31">
        <v>17.969785635653</v>
      </c>
      <c r="G2822" s="31">
        <v>1.39554779754765</v>
      </c>
      <c r="H2822" s="31">
        <v>0.19413747094857001</v>
      </c>
      <c r="I2822" s="31">
        <v>2.28046695008342</v>
      </c>
      <c r="J2822" s="31">
        <v>8.5130578604293596</v>
      </c>
      <c r="K2822" s="31">
        <v>44815.982111230194</v>
      </c>
      <c r="L2822" s="31">
        <v>10719.4830279364</v>
      </c>
    </row>
    <row r="2823" spans="1:12" ht="14.25">
      <c r="A2823" s="33">
        <v>38979</v>
      </c>
      <c r="B2823" s="37">
        <v>1735.241</v>
      </c>
      <c r="C2823" s="31">
        <v>21.319920585672101</v>
      </c>
      <c r="D2823" s="31">
        <v>2.2170354985145302</v>
      </c>
      <c r="E2823" s="31">
        <f t="shared" si="17"/>
        <v>0.2801875732708089</v>
      </c>
      <c r="F2823" s="31">
        <v>17.9845861184195</v>
      </c>
      <c r="G2823" s="31">
        <v>1.3966475926081701</v>
      </c>
      <c r="H2823" s="31">
        <v>0.19402318008392999</v>
      </c>
      <c r="I2823" s="31">
        <v>2.279124414105</v>
      </c>
      <c r="J2823" s="31">
        <v>8.5130578604293596</v>
      </c>
      <c r="K2823" s="31">
        <v>44847.0079339</v>
      </c>
      <c r="L2823" s="31">
        <v>10752.964702766199</v>
      </c>
    </row>
    <row r="2824" spans="1:12" ht="14.25">
      <c r="A2824" s="33">
        <v>38980</v>
      </c>
      <c r="B2824" s="37">
        <v>1732.453</v>
      </c>
      <c r="C2824" s="31">
        <v>21.266649789136199</v>
      </c>
      <c r="D2824" s="31">
        <v>2.21276534319558</v>
      </c>
      <c r="E2824" s="31">
        <f t="shared" si="17"/>
        <v>0.27960140679953105</v>
      </c>
      <c r="F2824" s="31">
        <v>17.91150318703</v>
      </c>
      <c r="G2824" s="31">
        <v>1.3941299032908501</v>
      </c>
      <c r="H2824" s="31">
        <v>0.19389246594932</v>
      </c>
      <c r="I2824" s="31">
        <v>2.27758895955091</v>
      </c>
      <c r="J2824" s="31">
        <v>8.5130578604293596</v>
      </c>
      <c r="K2824" s="31">
        <v>44761.7086358788</v>
      </c>
      <c r="L2824" s="31">
        <v>10774.763587858299</v>
      </c>
    </row>
    <row r="2825" spans="1:12" ht="14.25">
      <c r="A2825" s="33">
        <v>38981</v>
      </c>
      <c r="B2825" s="37">
        <v>1740.9010000000001</v>
      </c>
      <c r="C2825" s="31">
        <v>21.375006966832</v>
      </c>
      <c r="D2825" s="31">
        <v>2.2243024479983502</v>
      </c>
      <c r="E2825" s="31">
        <f t="shared" si="17"/>
        <v>0.2813599062133646</v>
      </c>
      <c r="F2825" s="31">
        <v>17.981514319411101</v>
      </c>
      <c r="G2825" s="31">
        <v>1.40148658546002</v>
      </c>
      <c r="H2825" s="31">
        <v>0.19381539869188899</v>
      </c>
      <c r="I2825" s="31">
        <v>2.2766836766467602</v>
      </c>
      <c r="J2825" s="31">
        <v>8.5130578604293596</v>
      </c>
      <c r="K2825" s="31">
        <v>44996.609139932196</v>
      </c>
      <c r="L2825" s="31">
        <v>10852.800169775501</v>
      </c>
    </row>
    <row r="2826" spans="1:12" ht="14.25">
      <c r="A2826" s="33">
        <v>38982</v>
      </c>
      <c r="B2826" s="37">
        <v>1725.3610000000001</v>
      </c>
      <c r="C2826" s="31">
        <v>22.5187221051997</v>
      </c>
      <c r="D2826" s="31">
        <v>2.36767064900077</v>
      </c>
      <c r="E2826" s="31">
        <f t="shared" si="17"/>
        <v>0.29660023446658851</v>
      </c>
      <c r="F2826" s="31">
        <v>17.990990328969399</v>
      </c>
      <c r="G2826" s="31">
        <v>1.4868567744857</v>
      </c>
      <c r="H2826" s="31">
        <v>0.19241004961740299</v>
      </c>
      <c r="I2826" s="31">
        <v>2.2245112166936001</v>
      </c>
      <c r="J2826" s="31">
        <v>8.6495427927484805</v>
      </c>
      <c r="K2826" s="31">
        <v>47924.592229821799</v>
      </c>
      <c r="L2826" s="31">
        <v>10768.0088420263</v>
      </c>
    </row>
    <row r="2827" spans="1:12" ht="14.25">
      <c r="A2827" s="33">
        <v>38985</v>
      </c>
      <c r="B2827" s="37">
        <v>1722.366</v>
      </c>
      <c r="C2827" s="31">
        <v>22.469937624916401</v>
      </c>
      <c r="D2827" s="31">
        <v>2.36438319397221</v>
      </c>
      <c r="E2827" s="31">
        <f t="shared" si="17"/>
        <v>0.29542790152403281</v>
      </c>
      <c r="F2827" s="31">
        <v>17.9298944294626</v>
      </c>
      <c r="G2827" s="31">
        <v>1.4847064417417799</v>
      </c>
      <c r="H2827" s="31">
        <v>0.19234221659395001</v>
      </c>
      <c r="I2827" s="31">
        <v>2.2237269784387199</v>
      </c>
      <c r="J2827" s="31">
        <v>8.6495427927484805</v>
      </c>
      <c r="K2827" s="31">
        <v>47858.778267487694</v>
      </c>
      <c r="L2827" s="31">
        <v>10780.9931668605</v>
      </c>
    </row>
    <row r="2828" spans="1:12" ht="14.25">
      <c r="A2828" s="33">
        <v>38986</v>
      </c>
      <c r="B2828" s="37">
        <v>1712.6369999999999</v>
      </c>
      <c r="C2828" s="31">
        <v>22.334331691027099</v>
      </c>
      <c r="D2828" s="31">
        <v>2.35146567264198</v>
      </c>
      <c r="E2828" s="31">
        <f t="shared" si="17"/>
        <v>0.29308323563892147</v>
      </c>
      <c r="F2828" s="31">
        <v>17.8118914689848</v>
      </c>
      <c r="G2828" s="31">
        <v>1.4763752573120701</v>
      </c>
      <c r="H2828" s="31">
        <v>0.19232328647090699</v>
      </c>
      <c r="I2828" s="31">
        <v>2.22350812151765</v>
      </c>
      <c r="J2828" s="31">
        <v>8.6495427927484805</v>
      </c>
      <c r="K2828" s="31">
        <v>47597.0791793393</v>
      </c>
      <c r="L2828" s="31">
        <v>10692.3801097216</v>
      </c>
    </row>
    <row r="2829" spans="1:12" ht="14.25">
      <c r="A2829" s="33">
        <v>38987</v>
      </c>
      <c r="B2829" s="37">
        <v>1725.039</v>
      </c>
      <c r="C2829" s="31">
        <v>22.4591901035358</v>
      </c>
      <c r="D2829" s="31">
        <v>2.36401812589708</v>
      </c>
      <c r="E2829" s="31">
        <f t="shared" si="17"/>
        <v>0.29601406799531066</v>
      </c>
      <c r="F2829" s="31">
        <v>17.9377347425397</v>
      </c>
      <c r="G2829" s="31">
        <v>1.4843355636751401</v>
      </c>
      <c r="H2829" s="31">
        <v>0.19232328647090699</v>
      </c>
      <c r="I2829" s="31">
        <v>2.22350812151765</v>
      </c>
      <c r="J2829" s="31">
        <v>8.6495427927484805</v>
      </c>
      <c r="K2829" s="31">
        <v>47850.915389984199</v>
      </c>
      <c r="L2829" s="31">
        <v>10782.0794275155</v>
      </c>
    </row>
    <row r="2830" spans="1:12" ht="14.25">
      <c r="A2830" s="33">
        <v>38988</v>
      </c>
      <c r="B2830" s="37">
        <v>1736.963</v>
      </c>
      <c r="C2830" s="31">
        <v>22.615256160710601</v>
      </c>
      <c r="D2830" s="31">
        <v>2.38041995069575</v>
      </c>
      <c r="E2830" s="31">
        <f t="shared" si="17"/>
        <v>0.2989449003516999</v>
      </c>
      <c r="F2830" s="31">
        <v>18.0468423217782</v>
      </c>
      <c r="G2830" s="31">
        <v>1.49440725638992</v>
      </c>
      <c r="H2830" s="31">
        <v>0.19208081696579901</v>
      </c>
      <c r="I2830" s="31">
        <v>2.2207048576814201</v>
      </c>
      <c r="J2830" s="31">
        <v>8.6495427927484805</v>
      </c>
      <c r="K2830" s="31">
        <v>48183.2333427743</v>
      </c>
      <c r="L2830" s="31">
        <v>10906.714496664499</v>
      </c>
    </row>
    <row r="2831" spans="1:12" ht="14.25">
      <c r="A2831" s="33">
        <v>38989</v>
      </c>
      <c r="B2831" s="37">
        <v>1752.424</v>
      </c>
      <c r="C2831" s="31">
        <v>22.8010635625132</v>
      </c>
      <c r="D2831" s="31">
        <v>2.3997136470011</v>
      </c>
      <c r="E2831" s="31">
        <f t="shared" si="17"/>
        <v>0.30011723329425555</v>
      </c>
      <c r="F2831" s="31">
        <v>18.1906301585995</v>
      </c>
      <c r="G2831" s="31">
        <v>1.5067138684527099</v>
      </c>
      <c r="H2831" s="31">
        <v>0.19206634259769501</v>
      </c>
      <c r="I2831" s="31">
        <v>2.2205375151009998</v>
      </c>
      <c r="J2831" s="31">
        <v>8.6495427927484805</v>
      </c>
      <c r="K2831" s="31">
        <v>48572.495864131604</v>
      </c>
      <c r="L2831" s="31">
        <v>11038.666789024099</v>
      </c>
    </row>
    <row r="2832" spans="1:12" ht="14.25">
      <c r="A2832" s="33">
        <v>38999</v>
      </c>
      <c r="B2832" s="37">
        <v>1785.385</v>
      </c>
      <c r="C2832" s="31">
        <v>23.203457604775299</v>
      </c>
      <c r="D2832" s="31">
        <v>2.3345749322985099</v>
      </c>
      <c r="E2832" s="31">
        <f t="shared" si="17"/>
        <v>0.30480656506447829</v>
      </c>
      <c r="F2832" s="31">
        <v>18.578726024791301</v>
      </c>
      <c r="G2832" s="31">
        <v>1.5331305342859001</v>
      </c>
      <c r="H2832" s="31">
        <v>0.19201972420715899</v>
      </c>
      <c r="I2832" s="31">
        <v>2.3215398020906401</v>
      </c>
      <c r="J2832" s="31">
        <v>8.2712225753888706</v>
      </c>
      <c r="K2832" s="31">
        <v>49414.638314703494</v>
      </c>
      <c r="L2832" s="31">
        <v>11315.521556543201</v>
      </c>
    </row>
    <row r="2833" spans="1:12" ht="14.25">
      <c r="A2833" s="33">
        <v>39000</v>
      </c>
      <c r="B2833" s="37">
        <v>1784.8620000000001</v>
      </c>
      <c r="C2833" s="31">
        <v>22.5478403967501</v>
      </c>
      <c r="D2833" s="31">
        <v>2.2720436457406401</v>
      </c>
      <c r="E2833" s="31">
        <f t="shared" si="17"/>
        <v>0.2989449003516999</v>
      </c>
      <c r="F2833" s="31">
        <v>18.479447693282701</v>
      </c>
      <c r="G2833" s="31">
        <v>1.4916457906851901</v>
      </c>
      <c r="H2833" s="31">
        <v>0.19201972420715899</v>
      </c>
      <c r="I2833" s="31">
        <v>2.3215398020906401</v>
      </c>
      <c r="J2833" s="31">
        <v>8.2712225753888706</v>
      </c>
      <c r="K2833" s="31">
        <v>48094.491863791794</v>
      </c>
      <c r="L2833" s="31">
        <v>11348.047239633401</v>
      </c>
    </row>
    <row r="2834" spans="1:12" ht="14.25">
      <c r="A2834" s="33">
        <v>39001</v>
      </c>
      <c r="B2834" s="37">
        <v>1790.104</v>
      </c>
      <c r="C2834" s="31">
        <v>22.6209897985038</v>
      </c>
      <c r="D2834" s="31">
        <v>2.2794670924307199</v>
      </c>
      <c r="E2834" s="31">
        <f t="shared" si="17"/>
        <v>0.30011723329425555</v>
      </c>
      <c r="F2834" s="31">
        <v>18.465681555893401</v>
      </c>
      <c r="G2834" s="31">
        <v>1.4966862153206399</v>
      </c>
      <c r="H2834" s="31">
        <v>0.19201972420715899</v>
      </c>
      <c r="I2834" s="31">
        <v>2.3215398020906401</v>
      </c>
      <c r="J2834" s="31">
        <v>8.2712225753888706</v>
      </c>
      <c r="K2834" s="31">
        <v>48251.459592686297</v>
      </c>
      <c r="L2834" s="31">
        <v>11354.185502444399</v>
      </c>
    </row>
    <row r="2835" spans="1:12" ht="14.25">
      <c r="A2835" s="33">
        <v>39002</v>
      </c>
      <c r="B2835" s="37">
        <v>1778.181</v>
      </c>
      <c r="C2835" s="31">
        <v>22.4825470126118</v>
      </c>
      <c r="D2835" s="31">
        <v>2.2651321205566401</v>
      </c>
      <c r="E2835" s="31">
        <f t="shared" si="17"/>
        <v>0.29777256740914421</v>
      </c>
      <c r="F2835" s="31">
        <v>18.3381633703254</v>
      </c>
      <c r="G2835" s="31">
        <v>1.4868749605017999</v>
      </c>
      <c r="H2835" s="31">
        <v>0.19199880922394599</v>
      </c>
      <c r="I2835" s="31">
        <v>2.3212869376196101</v>
      </c>
      <c r="J2835" s="31">
        <v>8.2712225753888706</v>
      </c>
      <c r="K2835" s="31">
        <v>47947.939223378205</v>
      </c>
      <c r="L2835" s="31">
        <v>11244.032752764198</v>
      </c>
    </row>
    <row r="2836" spans="1:12" ht="14.25">
      <c r="A2836" s="33">
        <v>39003</v>
      </c>
      <c r="B2836" s="37">
        <v>1784.6559999999999</v>
      </c>
      <c r="C2836" s="31">
        <v>22.570121778938798</v>
      </c>
      <c r="D2836" s="31">
        <v>2.2739126237529201</v>
      </c>
      <c r="E2836" s="31">
        <f t="shared" si="17"/>
        <v>0.30011723329425555</v>
      </c>
      <c r="F2836" s="31">
        <v>18.455627688422101</v>
      </c>
      <c r="G2836" s="31">
        <v>1.49265143513939</v>
      </c>
      <c r="H2836" s="31">
        <v>0.19199880922394599</v>
      </c>
      <c r="I2836" s="31">
        <v>2.3212869376196101</v>
      </c>
      <c r="J2836" s="31">
        <v>8.2712225753888706</v>
      </c>
      <c r="K2836" s="31">
        <v>48134.901825049099</v>
      </c>
      <c r="L2836" s="31">
        <v>11283.873445061101</v>
      </c>
    </row>
    <row r="2837" spans="1:12" ht="14.25">
      <c r="A2837" s="33">
        <v>39006</v>
      </c>
      <c r="B2837" s="37">
        <v>1771.299</v>
      </c>
      <c r="C2837" s="31">
        <v>22.658119681239999</v>
      </c>
      <c r="D2837" s="31">
        <v>2.25415588843072</v>
      </c>
      <c r="E2837" s="31">
        <f t="shared" si="17"/>
        <v>0.30246189917936694</v>
      </c>
      <c r="F2837" s="31">
        <v>20.1132478238464</v>
      </c>
      <c r="G2837" s="31">
        <v>1.48816483955606</v>
      </c>
      <c r="H2837" s="31">
        <v>0.18931460814460299</v>
      </c>
      <c r="I2837" s="31">
        <v>2.3214345371539</v>
      </c>
      <c r="J2837" s="31">
        <v>8.1550698550692005</v>
      </c>
      <c r="K2837" s="31">
        <v>47897.377870674005</v>
      </c>
      <c r="L2837" s="31">
        <v>11220.6122798653</v>
      </c>
    </row>
    <row r="2838" spans="1:12" ht="14.25">
      <c r="A2838" s="33">
        <v>39007</v>
      </c>
      <c r="B2838" s="37">
        <v>1763.9010000000001</v>
      </c>
      <c r="C2838" s="31">
        <v>22.5689857341088</v>
      </c>
      <c r="D2838" s="31">
        <v>2.2450114208920802</v>
      </c>
      <c r="E2838" s="31">
        <f t="shared" si="17"/>
        <v>0.30011723329425555</v>
      </c>
      <c r="F2838" s="31">
        <v>20.067273971639601</v>
      </c>
      <c r="G2838" s="31">
        <v>1.48199952782362</v>
      </c>
      <c r="H2838" s="31">
        <v>0.18931015296116999</v>
      </c>
      <c r="I2838" s="31">
        <v>2.32042663308005</v>
      </c>
      <c r="J2838" s="31">
        <v>8.1584201052668703</v>
      </c>
      <c r="K2838" s="31">
        <v>47724.796749446999</v>
      </c>
      <c r="L2838" s="31">
        <v>11187.4306376575</v>
      </c>
    </row>
    <row r="2839" spans="1:12" ht="14.25">
      <c r="A2839" s="33">
        <v>39008</v>
      </c>
      <c r="B2839" s="37">
        <v>1787.1849999999999</v>
      </c>
      <c r="C2839" s="31">
        <v>22.8384408913744</v>
      </c>
      <c r="D2839" s="31">
        <v>2.2721578070763702</v>
      </c>
      <c r="E2839" s="31">
        <f t="shared" si="17"/>
        <v>0.30422039859320049</v>
      </c>
      <c r="F2839" s="31">
        <v>20.2820191124808</v>
      </c>
      <c r="G2839" s="31">
        <v>1.5000842817914499</v>
      </c>
      <c r="H2839" s="31">
        <v>0.18931015296116999</v>
      </c>
      <c r="I2839" s="31">
        <v>2.32042663308005</v>
      </c>
      <c r="J2839" s="31">
        <v>8.1584201052668703</v>
      </c>
      <c r="K2839" s="31">
        <v>48300.625539517401</v>
      </c>
      <c r="L2839" s="31">
        <v>11363.394956275801</v>
      </c>
    </row>
    <row r="2840" spans="1:12" ht="14.25">
      <c r="A2840" s="33">
        <v>39009</v>
      </c>
      <c r="B2840" s="37">
        <v>1792.2529999999999</v>
      </c>
      <c r="C2840" s="31">
        <v>22.886021768899301</v>
      </c>
      <c r="D2840" s="31">
        <v>2.2775739371053101</v>
      </c>
      <c r="E2840" s="31">
        <f t="shared" si="17"/>
        <v>0.30539273153575613</v>
      </c>
      <c r="F2840" s="31">
        <v>20.281980350720399</v>
      </c>
      <c r="G2840" s="31">
        <v>1.5037947547274699</v>
      </c>
      <c r="H2840" s="31">
        <v>0.18930031866414901</v>
      </c>
      <c r="I2840" s="31">
        <v>2.32030609139558</v>
      </c>
      <c r="J2840" s="31">
        <v>8.1584201052668703</v>
      </c>
      <c r="K2840" s="31">
        <v>48416.625380224803</v>
      </c>
      <c r="L2840" s="31">
        <v>11401.0847265271</v>
      </c>
    </row>
    <row r="2841" spans="1:12" ht="14.25">
      <c r="A2841" s="33">
        <v>39010</v>
      </c>
      <c r="B2841" s="37">
        <v>1790.364</v>
      </c>
      <c r="C2841" s="31">
        <v>22.884668212357798</v>
      </c>
      <c r="D2841" s="31">
        <v>2.2761942124975598</v>
      </c>
      <c r="E2841" s="31">
        <f t="shared" si="17"/>
        <v>0.30539273153575613</v>
      </c>
      <c r="F2841" s="31">
        <v>20.267216944563302</v>
      </c>
      <c r="G2841" s="31">
        <v>1.50265096411345</v>
      </c>
      <c r="H2841" s="31">
        <v>0.18930031866414901</v>
      </c>
      <c r="I2841" s="31">
        <v>2.32030609139558</v>
      </c>
      <c r="J2841" s="31">
        <v>8.1584201052668703</v>
      </c>
      <c r="K2841" s="31">
        <v>48384.675496835305</v>
      </c>
      <c r="L2841" s="31">
        <v>11368.202435204799</v>
      </c>
    </row>
    <row r="2842" spans="1:12" ht="14.25">
      <c r="A2842" s="33">
        <v>39013</v>
      </c>
      <c r="B2842" s="37">
        <v>1759.394</v>
      </c>
      <c r="C2842" s="31">
        <v>22.543917063967399</v>
      </c>
      <c r="D2842" s="31">
        <v>2.24198252127246</v>
      </c>
      <c r="E2842" s="31">
        <f t="shared" si="17"/>
        <v>0.2995310668229777</v>
      </c>
      <c r="F2842" s="31">
        <v>19.866480681488</v>
      </c>
      <c r="G2842" s="31">
        <v>1.4800702941469399</v>
      </c>
      <c r="H2842" s="31">
        <v>0.189361219811749</v>
      </c>
      <c r="I2842" s="31">
        <v>2.31984420659666</v>
      </c>
      <c r="J2842" s="31">
        <v>8.16266968589035</v>
      </c>
      <c r="K2842" s="31">
        <v>47652.869392833301</v>
      </c>
      <c r="L2842" s="31">
        <v>11084.323445325601</v>
      </c>
    </row>
    <row r="2843" spans="1:12" ht="14.25">
      <c r="A2843" s="33">
        <v>39014</v>
      </c>
      <c r="B2843" s="37">
        <v>1805.181</v>
      </c>
      <c r="C2843" s="31">
        <v>23.0976000539459</v>
      </c>
      <c r="D2843" s="31">
        <v>2.2961612100598798</v>
      </c>
      <c r="E2843" s="31">
        <f t="shared" si="17"/>
        <v>0.30949589683470108</v>
      </c>
      <c r="F2843" s="31">
        <v>20.237078243450799</v>
      </c>
      <c r="G2843" s="31">
        <v>1.5159576812323401</v>
      </c>
      <c r="H2843" s="31">
        <v>0.18938847913067999</v>
      </c>
      <c r="I2843" s="31">
        <v>2.31984420659666</v>
      </c>
      <c r="J2843" s="31">
        <v>8.1638447354412502</v>
      </c>
      <c r="K2843" s="31">
        <v>48802.461811808302</v>
      </c>
      <c r="L2843" s="31">
        <v>11344.4465193306</v>
      </c>
    </row>
    <row r="2844" spans="1:12" ht="14.25">
      <c r="A2844" s="33">
        <v>39015</v>
      </c>
      <c r="B2844" s="37">
        <v>1806.646</v>
      </c>
      <c r="C2844" s="31">
        <v>23.101052184534499</v>
      </c>
      <c r="D2844" s="31">
        <v>2.2974386339188899</v>
      </c>
      <c r="E2844" s="31">
        <f t="shared" si="17"/>
        <v>0.31008206330597887</v>
      </c>
      <c r="F2844" s="31">
        <v>20.2523240701716</v>
      </c>
      <c r="G2844" s="31">
        <v>1.5168807554133901</v>
      </c>
      <c r="H2844" s="31">
        <v>0.18959524021739199</v>
      </c>
      <c r="I2844" s="31">
        <v>2.31984420659666</v>
      </c>
      <c r="J2844" s="31">
        <v>8.1727574497573308</v>
      </c>
      <c r="K2844" s="31">
        <v>48827.993647920797</v>
      </c>
      <c r="L2844" s="31">
        <v>11352.757638603001</v>
      </c>
    </row>
    <row r="2845" spans="1:12" ht="14.25">
      <c r="A2845" s="33">
        <v>39016</v>
      </c>
      <c r="B2845" s="37">
        <v>1810.646</v>
      </c>
      <c r="C2845" s="31">
        <v>21.991032766194898</v>
      </c>
      <c r="D2845" s="31">
        <v>2.1945683382648902</v>
      </c>
      <c r="E2845" s="31">
        <f t="shared" si="17"/>
        <v>0.28839390386869873</v>
      </c>
      <c r="F2845" s="31">
        <v>18.743579681575799</v>
      </c>
      <c r="G2845" s="31">
        <v>1.44716438450767</v>
      </c>
      <c r="H2845" s="31">
        <v>0.18940098445624201</v>
      </c>
      <c r="I2845" s="31">
        <v>2.3133574220616699</v>
      </c>
      <c r="J2845" s="31">
        <v>8.1872771863955194</v>
      </c>
      <c r="K2845" s="31">
        <v>46646.805623419903</v>
      </c>
      <c r="L2845" s="31">
        <v>11585.705738711102</v>
      </c>
    </row>
    <row r="2846" spans="1:12" ht="14.25">
      <c r="A2846" s="33">
        <v>39017</v>
      </c>
      <c r="B2846" s="37">
        <v>1807.175</v>
      </c>
      <c r="C2846" s="31">
        <v>22.751410645124899</v>
      </c>
      <c r="D2846" s="31">
        <v>2.3172982609056798</v>
      </c>
      <c r="E2846" s="31">
        <f t="shared" si="17"/>
        <v>0.30480656506447829</v>
      </c>
      <c r="F2846" s="31">
        <v>11.7775493351413</v>
      </c>
      <c r="G2846" s="31">
        <v>1.6798798840245099</v>
      </c>
      <c r="H2846" s="31">
        <v>0.17004449893283799</v>
      </c>
      <c r="I2846" s="31">
        <v>1.96520651936317</v>
      </c>
      <c r="J2846" s="31">
        <v>8.6527546727222191</v>
      </c>
      <c r="K2846" s="31">
        <v>56806.806631177002</v>
      </c>
      <c r="L2846" s="31">
        <v>11642.3685686811</v>
      </c>
    </row>
    <row r="2847" spans="1:12" ht="14.25">
      <c r="A2847" s="33">
        <v>39020</v>
      </c>
      <c r="B2847" s="37">
        <v>1809.6559999999999</v>
      </c>
      <c r="C2847" s="31">
        <v>22.5365631823827</v>
      </c>
      <c r="D2847" s="31">
        <v>2.3194907776598601</v>
      </c>
      <c r="E2847" s="31">
        <f t="shared" si="17"/>
        <v>0.30011723329425555</v>
      </c>
      <c r="F2847" s="31">
        <v>11.4829374809366</v>
      </c>
      <c r="G2847" s="31">
        <v>1.6765135281405401</v>
      </c>
      <c r="H2847" s="31">
        <v>0.172059271141873</v>
      </c>
      <c r="I2847" s="31">
        <v>1.9646096752077999</v>
      </c>
      <c r="J2847" s="31">
        <v>8.7579366687010705</v>
      </c>
      <c r="K2847" s="31">
        <v>56859.735879962995</v>
      </c>
      <c r="L2847" s="31">
        <v>11689.7756935704</v>
      </c>
    </row>
    <row r="2848" spans="1:12" ht="14.25">
      <c r="A2848" s="33">
        <v>39021</v>
      </c>
      <c r="B2848" s="37">
        <v>1837.9929999999999</v>
      </c>
      <c r="C2848" s="31">
        <v>22.880138841091199</v>
      </c>
      <c r="D2848" s="31">
        <v>2.3556731388263499</v>
      </c>
      <c r="E2848" s="31">
        <f t="shared" si="17"/>
        <v>0.30715123094958968</v>
      </c>
      <c r="F2848" s="31">
        <v>11.585786171838601</v>
      </c>
      <c r="G2848" s="31">
        <v>1.7026294075970001</v>
      </c>
      <c r="H2848" s="31">
        <v>0.172069076703422</v>
      </c>
      <c r="I2848" s="31">
        <v>1.9646096752077999</v>
      </c>
      <c r="J2848" s="31">
        <v>8.7584357786094209</v>
      </c>
      <c r="K2848" s="31">
        <v>57745.8863848404</v>
      </c>
      <c r="L2848" s="31">
        <v>11834.028387877801</v>
      </c>
    </row>
    <row r="2849" spans="1:12" ht="14.25">
      <c r="A2849" s="33">
        <v>39022</v>
      </c>
      <c r="B2849" s="37">
        <v>1855.713</v>
      </c>
      <c r="C2849" s="31">
        <v>23.102702436607</v>
      </c>
      <c r="D2849" s="31">
        <v>2.37789160102328</v>
      </c>
      <c r="E2849" s="31">
        <f t="shared" si="17"/>
        <v>0.31301289566236812</v>
      </c>
      <c r="F2849" s="31">
        <v>11.692757044986999</v>
      </c>
      <c r="G2849" s="31">
        <v>1.7189474305664101</v>
      </c>
      <c r="H2849" s="31">
        <v>0.17206411934512</v>
      </c>
      <c r="I2849" s="31">
        <v>1.96455307425271</v>
      </c>
      <c r="J2849" s="31">
        <v>8.7584357786094209</v>
      </c>
      <c r="K2849" s="31">
        <v>58290.138288862698</v>
      </c>
      <c r="L2849" s="31">
        <v>11972.774928426599</v>
      </c>
    </row>
    <row r="2850" spans="1:12" ht="14.25">
      <c r="A2850" s="33">
        <v>39023</v>
      </c>
      <c r="B2850" s="37">
        <v>1851.3140000000001</v>
      </c>
      <c r="C2850" s="31">
        <v>23.035628492600601</v>
      </c>
      <c r="D2850" s="31">
        <v>2.3710244091905102</v>
      </c>
      <c r="E2850" s="31">
        <f t="shared" si="17"/>
        <v>0.31184056271981242</v>
      </c>
      <c r="F2850" s="31">
        <v>11.6568488083267</v>
      </c>
      <c r="G2850" s="31">
        <v>1.7137987362956899</v>
      </c>
      <c r="H2850" s="31">
        <v>0.17201592429711801</v>
      </c>
      <c r="I2850" s="31">
        <v>1.9640028042133899</v>
      </c>
      <c r="J2850" s="31">
        <v>8.7584357786094209</v>
      </c>
      <c r="K2850" s="31">
        <v>58120.2705317121</v>
      </c>
      <c r="L2850" s="31">
        <v>11954.977063691398</v>
      </c>
    </row>
    <row r="2851" spans="1:12" ht="14.25">
      <c r="A2851" s="33">
        <v>39024</v>
      </c>
      <c r="B2851" s="37">
        <v>1866.3620000000001</v>
      </c>
      <c r="C2851" s="31">
        <v>23.246281517781501</v>
      </c>
      <c r="D2851" s="31">
        <v>2.39191871245397</v>
      </c>
      <c r="E2851" s="31">
        <f t="shared" si="17"/>
        <v>0.31594372801875731</v>
      </c>
      <c r="F2851" s="31">
        <v>11.784193847508799</v>
      </c>
      <c r="G2851" s="31">
        <v>1.72907295365836</v>
      </c>
      <c r="H2851" s="31">
        <v>0.17201592429711801</v>
      </c>
      <c r="I2851" s="31">
        <v>1.9640028042133899</v>
      </c>
      <c r="J2851" s="31">
        <v>8.7584357786094209</v>
      </c>
      <c r="K2851" s="31">
        <v>58631.505995174804</v>
      </c>
      <c r="L2851" s="31">
        <v>12023.0171224527</v>
      </c>
    </row>
    <row r="2852" spans="1:12" ht="14.25">
      <c r="A2852" s="33">
        <v>39027</v>
      </c>
      <c r="B2852" s="37">
        <v>1886.307</v>
      </c>
      <c r="C2852" s="31">
        <v>23.5073495898936</v>
      </c>
      <c r="D2852" s="31">
        <v>2.4172043821141198</v>
      </c>
      <c r="E2852" s="31">
        <f t="shared" si="17"/>
        <v>0.31711606096131301</v>
      </c>
      <c r="F2852" s="31">
        <v>11.898833623875801</v>
      </c>
      <c r="G2852" s="31">
        <v>1.74743899155216</v>
      </c>
      <c r="H2852" s="31">
        <v>0.17200710277584899</v>
      </c>
      <c r="I2852" s="31">
        <v>1.9639020839307799</v>
      </c>
      <c r="J2852" s="31">
        <v>8.7584357786094209</v>
      </c>
      <c r="K2852" s="31">
        <v>59249.869553848097</v>
      </c>
      <c r="L2852" s="31">
        <v>12093.7145168324</v>
      </c>
    </row>
    <row r="2853" spans="1:12" ht="14.25">
      <c r="A2853" s="33">
        <v>39028</v>
      </c>
      <c r="B2853" s="37">
        <v>1889.53</v>
      </c>
      <c r="C2853" s="31">
        <v>23.558887420639099</v>
      </c>
      <c r="D2853" s="31">
        <v>2.4211956973396198</v>
      </c>
      <c r="E2853" s="31">
        <f t="shared" si="17"/>
        <v>0.3182883939038687</v>
      </c>
      <c r="F2853" s="31">
        <v>11.957216851294</v>
      </c>
      <c r="G2853" s="31">
        <v>1.75098000575722</v>
      </c>
      <c r="H2853" s="31">
        <v>0.17200102959712699</v>
      </c>
      <c r="I2853" s="31">
        <v>1.96383274302475</v>
      </c>
      <c r="J2853" s="31">
        <v>8.7584357786094209</v>
      </c>
      <c r="K2853" s="31">
        <v>59346.157800230401</v>
      </c>
      <c r="L2853" s="31">
        <v>12119.844986181899</v>
      </c>
    </row>
    <row r="2854" spans="1:12" ht="14.25">
      <c r="A2854" s="33">
        <v>39029</v>
      </c>
      <c r="B2854" s="37">
        <v>1866.817</v>
      </c>
      <c r="C2854" s="31">
        <v>23.266701105290299</v>
      </c>
      <c r="D2854" s="31">
        <v>2.3920743614445801</v>
      </c>
      <c r="E2854" s="31">
        <f t="shared" si="17"/>
        <v>0.31652989449003516</v>
      </c>
      <c r="F2854" s="31">
        <v>11.8208417368563</v>
      </c>
      <c r="G2854" s="31">
        <v>1.7298912359813601</v>
      </c>
      <c r="H2854" s="31">
        <v>0.17198424526179801</v>
      </c>
      <c r="I2854" s="31">
        <v>1.9636411068039401</v>
      </c>
      <c r="J2854" s="31">
        <v>8.7584357786094209</v>
      </c>
      <c r="K2854" s="31">
        <v>58634.405015852302</v>
      </c>
      <c r="L2854" s="31">
        <v>12022.4068411596</v>
      </c>
    </row>
    <row r="2855" spans="1:12" ht="14.25">
      <c r="A2855" s="33">
        <v>39030</v>
      </c>
      <c r="B2855" s="37">
        <v>1896.482</v>
      </c>
      <c r="C2855" s="31">
        <v>23.680861203986499</v>
      </c>
      <c r="D2855" s="31">
        <v>2.43430731296016</v>
      </c>
      <c r="E2855" s="31">
        <f t="shared" si="17"/>
        <v>0.32004689331770225</v>
      </c>
      <c r="F2855" s="31">
        <v>12.02333301312</v>
      </c>
      <c r="G2855" s="31">
        <v>1.76061668432574</v>
      </c>
      <c r="H2855" s="31">
        <v>0.171398298349591</v>
      </c>
      <c r="I2855" s="31">
        <v>1.9569510205029299</v>
      </c>
      <c r="J2855" s="31">
        <v>8.7584357786094209</v>
      </c>
      <c r="K2855" s="31">
        <v>59668.550832363704</v>
      </c>
      <c r="L2855" s="31">
        <v>12202.566067990801</v>
      </c>
    </row>
    <row r="2856" spans="1:12" ht="14.25">
      <c r="A2856" s="33">
        <v>39031</v>
      </c>
      <c r="B2856" s="37">
        <v>1883.347</v>
      </c>
      <c r="C2856" s="31">
        <v>23.5651019383684</v>
      </c>
      <c r="D2856" s="31">
        <v>2.4203201556002001</v>
      </c>
      <c r="E2856" s="31">
        <f t="shared" si="17"/>
        <v>0.3194607268464244</v>
      </c>
      <c r="F2856" s="31">
        <v>12.0111210457616</v>
      </c>
      <c r="G2856" s="31">
        <v>1.75126330202291</v>
      </c>
      <c r="H2856" s="31">
        <v>0.171398298349591</v>
      </c>
      <c r="I2856" s="31">
        <v>1.9569510205029299</v>
      </c>
      <c r="J2856" s="31">
        <v>8.7584357786094209</v>
      </c>
      <c r="K2856" s="31">
        <v>59325.869881142498</v>
      </c>
      <c r="L2856" s="31">
        <v>12017.415992809199</v>
      </c>
    </row>
    <row r="2857" spans="1:12" ht="14.25">
      <c r="A2857" s="33">
        <v>39034</v>
      </c>
      <c r="B2857" s="37">
        <v>1863.7650000000001</v>
      </c>
      <c r="C2857" s="31">
        <v>23.367954999037298</v>
      </c>
      <c r="D2857" s="31">
        <v>2.3984106854490501</v>
      </c>
      <c r="E2857" s="31">
        <f t="shared" si="17"/>
        <v>0.31711606096131301</v>
      </c>
      <c r="F2857" s="31">
        <v>11.933688227188</v>
      </c>
      <c r="G2857" s="31">
        <v>1.73615179672027</v>
      </c>
      <c r="H2857" s="31">
        <v>0.17140320860771199</v>
      </c>
      <c r="I2857" s="31">
        <v>1.9570070836886999</v>
      </c>
      <c r="J2857" s="31">
        <v>8.7584357786094209</v>
      </c>
      <c r="K2857" s="31">
        <v>58787.4991445083</v>
      </c>
      <c r="L2857" s="31">
        <v>11759.365247314199</v>
      </c>
    </row>
    <row r="2858" spans="1:12" ht="14.25">
      <c r="A2858" s="33">
        <v>39035</v>
      </c>
      <c r="B2858" s="37">
        <v>1888.239</v>
      </c>
      <c r="C2858" s="31">
        <v>23.6733919601594</v>
      </c>
      <c r="D2858" s="31">
        <v>2.42952516324545</v>
      </c>
      <c r="E2858" s="31">
        <f t="shared" si="17"/>
        <v>0.3212192262602579</v>
      </c>
      <c r="F2858" s="31">
        <v>12.114293946929701</v>
      </c>
      <c r="G2858" s="31">
        <v>1.75881573605226</v>
      </c>
      <c r="H2858" s="31">
        <v>0.171403208601524</v>
      </c>
      <c r="I2858" s="31">
        <v>1.95700708361805</v>
      </c>
      <c r="J2858" s="31">
        <v>8.7584357786094209</v>
      </c>
      <c r="K2858" s="31">
        <v>59547.401704920398</v>
      </c>
      <c r="L2858" s="31">
        <v>11898.377674476398</v>
      </c>
    </row>
    <row r="2859" spans="1:12" ht="14.25">
      <c r="A2859" s="33">
        <v>39036</v>
      </c>
      <c r="B2859" s="37">
        <v>1922.9349999999999</v>
      </c>
      <c r="C2859" s="31">
        <v>24.091799124270899</v>
      </c>
      <c r="D2859" s="31">
        <v>2.4726652927715498</v>
      </c>
      <c r="E2859" s="31">
        <f t="shared" ref="E2859:E2922" si="18">COUNTIF(C1154:C2859,"&lt;"&amp;C2859)/COUNTA(C1154:C2859)</f>
        <v>0.32825322391559203</v>
      </c>
      <c r="F2859" s="31">
        <v>12.3096113957954</v>
      </c>
      <c r="G2859" s="31">
        <v>1.7899666897941899</v>
      </c>
      <c r="H2859" s="31">
        <v>0.171403208601524</v>
      </c>
      <c r="I2859" s="31">
        <v>1.95700708361805</v>
      </c>
      <c r="J2859" s="31">
        <v>8.7584357786094209</v>
      </c>
      <c r="K2859" s="31">
        <v>60603.2813038729</v>
      </c>
      <c r="L2859" s="31">
        <v>12147.262820773301</v>
      </c>
    </row>
    <row r="2860" spans="1:12" ht="14.25">
      <c r="A2860" s="33">
        <v>39037</v>
      </c>
      <c r="B2860" s="37">
        <v>1941.547</v>
      </c>
      <c r="C2860" s="31">
        <v>24.460312472189599</v>
      </c>
      <c r="D2860" s="31">
        <v>2.5081784730186998</v>
      </c>
      <c r="E2860" s="31">
        <f t="shared" si="18"/>
        <v>0.33352872215709262</v>
      </c>
      <c r="F2860" s="31">
        <v>12.624224528198599</v>
      </c>
      <c r="G2860" s="31">
        <v>1.81634083442282</v>
      </c>
      <c r="H2860" s="31">
        <v>0.171083586562118</v>
      </c>
      <c r="I2860" s="31">
        <v>1.95335777856536</v>
      </c>
      <c r="J2860" s="31">
        <v>8.7584357786094209</v>
      </c>
      <c r="K2860" s="31">
        <v>61471.848644147198</v>
      </c>
      <c r="L2860" s="31">
        <v>12102.9034140927</v>
      </c>
    </row>
    <row r="2861" spans="1:12" ht="14.25">
      <c r="A2861" s="33">
        <v>39038</v>
      </c>
      <c r="B2861" s="37">
        <v>1971.7929999999999</v>
      </c>
      <c r="C2861" s="31">
        <v>24.816001558800501</v>
      </c>
      <c r="D2861" s="31">
        <v>2.5453096332937699</v>
      </c>
      <c r="E2861" s="31">
        <f t="shared" si="18"/>
        <v>0.33645955451348181</v>
      </c>
      <c r="F2861" s="31">
        <v>12.7184911534591</v>
      </c>
      <c r="G2861" s="31">
        <v>1.8431930874062901</v>
      </c>
      <c r="H2861" s="31">
        <v>0.171083586562118</v>
      </c>
      <c r="I2861" s="31">
        <v>1.95335777856536</v>
      </c>
      <c r="J2861" s="31">
        <v>8.7584357786094209</v>
      </c>
      <c r="K2861" s="31">
        <v>62380.310391966603</v>
      </c>
      <c r="L2861" s="31">
        <v>12286.875261924299</v>
      </c>
    </row>
    <row r="2862" spans="1:12" ht="14.25">
      <c r="A2862" s="33">
        <v>39041</v>
      </c>
      <c r="B2862" s="37">
        <v>2017.279</v>
      </c>
      <c r="C2862" s="31">
        <v>25.434650305889999</v>
      </c>
      <c r="D2862" s="31">
        <v>2.6069279146339599</v>
      </c>
      <c r="E2862" s="31">
        <f t="shared" si="18"/>
        <v>0.35345838218053927</v>
      </c>
      <c r="F2862" s="31">
        <v>12.988720720427301</v>
      </c>
      <c r="G2862" s="31">
        <v>1.88831102968675</v>
      </c>
      <c r="H2862" s="31">
        <v>0.17103085362230799</v>
      </c>
      <c r="I2862" s="31">
        <v>1.9527556968564299</v>
      </c>
      <c r="J2862" s="31">
        <v>8.7584357786094209</v>
      </c>
      <c r="K2862" s="31">
        <v>63886.434038678206</v>
      </c>
      <c r="L2862" s="31">
        <v>12478.6964337151</v>
      </c>
    </row>
    <row r="2863" spans="1:12" ht="14.25">
      <c r="A2863" s="33">
        <v>39042</v>
      </c>
      <c r="B2863" s="37">
        <v>2037.5519999999999</v>
      </c>
      <c r="C2863" s="31">
        <v>25.6957847908884</v>
      </c>
      <c r="D2863" s="31">
        <v>2.6325735278461</v>
      </c>
      <c r="E2863" s="31">
        <f t="shared" si="18"/>
        <v>0.35756154747948415</v>
      </c>
      <c r="F2863" s="31">
        <v>13.0450657160528</v>
      </c>
      <c r="G2863" s="31">
        <v>1.9065075844054999</v>
      </c>
      <c r="H2863" s="31">
        <v>0.17103085362230799</v>
      </c>
      <c r="I2863" s="31">
        <v>1.9527556968564299</v>
      </c>
      <c r="J2863" s="31">
        <v>8.7584357786094209</v>
      </c>
      <c r="K2863" s="31">
        <v>64513.218636433601</v>
      </c>
      <c r="L2863" s="31">
        <v>12601.638121251</v>
      </c>
    </row>
    <row r="2864" spans="1:12" ht="14.25">
      <c r="A2864" s="33">
        <v>39043</v>
      </c>
      <c r="B2864" s="37">
        <v>2041.355</v>
      </c>
      <c r="C2864" s="31">
        <v>25.717263483970498</v>
      </c>
      <c r="D2864" s="31">
        <v>2.6352054351023901</v>
      </c>
      <c r="E2864" s="31">
        <f t="shared" si="18"/>
        <v>0.358147713950762</v>
      </c>
      <c r="F2864" s="31">
        <v>13.060047628476701</v>
      </c>
      <c r="G2864" s="31">
        <v>1.9081943702791</v>
      </c>
      <c r="H2864" s="31">
        <v>0.17102850527817501</v>
      </c>
      <c r="I2864" s="31">
        <v>1.9527288844872901</v>
      </c>
      <c r="J2864" s="31">
        <v>8.7584357786094209</v>
      </c>
      <c r="K2864" s="31">
        <v>64577.560309604101</v>
      </c>
      <c r="L2864" s="31">
        <v>12725.685219083998</v>
      </c>
    </row>
    <row r="2865" spans="1:12" ht="14.25">
      <c r="A2865" s="33">
        <v>39044</v>
      </c>
      <c r="B2865" s="37">
        <v>2062.3629999999998</v>
      </c>
      <c r="C2865" s="31">
        <v>25.9332256043221</v>
      </c>
      <c r="D2865" s="31">
        <v>2.66462750811296</v>
      </c>
      <c r="E2865" s="31">
        <f t="shared" si="18"/>
        <v>0.3604923798358734</v>
      </c>
      <c r="F2865" s="31">
        <v>13.270722196255299</v>
      </c>
      <c r="G2865" s="31">
        <v>1.9274499302996</v>
      </c>
      <c r="H2865" s="31">
        <v>0.17159961467625701</v>
      </c>
      <c r="I2865" s="31">
        <v>1.9530188002856399</v>
      </c>
      <c r="J2865" s="31">
        <v>8.7863780241726008</v>
      </c>
      <c r="K2865" s="31">
        <v>65364.799041239501</v>
      </c>
      <c r="L2865" s="31">
        <v>12856.413145796201</v>
      </c>
    </row>
    <row r="2866" spans="1:12" ht="14.25">
      <c r="A2866" s="33">
        <v>39045</v>
      </c>
      <c r="B2866" s="37">
        <v>2050.8119999999999</v>
      </c>
      <c r="C2866" s="31">
        <v>25.740342156744401</v>
      </c>
      <c r="D2866" s="31">
        <v>2.6459367673803502</v>
      </c>
      <c r="E2866" s="31">
        <f t="shared" si="18"/>
        <v>0.35873388042203985</v>
      </c>
      <c r="F2866" s="31">
        <v>13.181405317594001</v>
      </c>
      <c r="G2866" s="31">
        <v>1.9134204672663699</v>
      </c>
      <c r="H2866" s="31">
        <v>0.171593797996479</v>
      </c>
      <c r="I2866" s="31">
        <v>1.95295259917567</v>
      </c>
      <c r="J2866" s="31">
        <v>8.7863780241726008</v>
      </c>
      <c r="K2866" s="31">
        <v>64909.008345324299</v>
      </c>
      <c r="L2866" s="31">
        <v>12914.414571339499</v>
      </c>
    </row>
    <row r="2867" spans="1:12" ht="14.25">
      <c r="A2867" s="33">
        <v>39048</v>
      </c>
      <c r="B2867" s="37">
        <v>2047.277</v>
      </c>
      <c r="C2867" s="31">
        <v>25.6380865889003</v>
      </c>
      <c r="D2867" s="31">
        <v>2.6372538554908398</v>
      </c>
      <c r="E2867" s="31">
        <f t="shared" si="18"/>
        <v>0.35697538100820631</v>
      </c>
      <c r="F2867" s="31">
        <v>13.0713440468435</v>
      </c>
      <c r="G2867" s="31">
        <v>1.9065802611006999</v>
      </c>
      <c r="H2867" s="31">
        <v>0.171593797996479</v>
      </c>
      <c r="I2867" s="31">
        <v>1.95295259917567</v>
      </c>
      <c r="J2867" s="31">
        <v>8.7863780241726008</v>
      </c>
      <c r="K2867" s="31">
        <v>64697.222463695703</v>
      </c>
      <c r="L2867" s="31">
        <v>13058.9737331996</v>
      </c>
    </row>
    <row r="2868" spans="1:12" ht="14.25">
      <c r="A2868" s="33">
        <v>39049</v>
      </c>
      <c r="B2868" s="37">
        <v>2038.721</v>
      </c>
      <c r="C2868" s="31">
        <v>25.5131345815179</v>
      </c>
      <c r="D2868" s="31">
        <v>2.6248148624337402</v>
      </c>
      <c r="E2868" s="31">
        <f t="shared" si="18"/>
        <v>0.35521688159437281</v>
      </c>
      <c r="F2868" s="31">
        <v>12.9592684166818</v>
      </c>
      <c r="G2868" s="31">
        <v>1.8974262390587</v>
      </c>
      <c r="H2868" s="31">
        <v>0.171593797996479</v>
      </c>
      <c r="I2868" s="31">
        <v>1.95295259917567</v>
      </c>
      <c r="J2868" s="31">
        <v>8.7863780241726008</v>
      </c>
      <c r="K2868" s="31">
        <v>64393.675163261199</v>
      </c>
      <c r="L2868" s="31">
        <v>13028.20889181</v>
      </c>
    </row>
    <row r="2869" spans="1:12" ht="14.25">
      <c r="A2869" s="33">
        <v>39050</v>
      </c>
      <c r="B2869" s="37">
        <v>2054.0909999999999</v>
      </c>
      <c r="C2869" s="31">
        <v>25.726504483548901</v>
      </c>
      <c r="D2869" s="31">
        <v>2.6468209079800098</v>
      </c>
      <c r="E2869" s="31">
        <f t="shared" si="18"/>
        <v>0.35990621336459555</v>
      </c>
      <c r="F2869" s="31">
        <v>13.112013350375699</v>
      </c>
      <c r="G2869" s="31">
        <v>1.9134783560919799</v>
      </c>
      <c r="H2869" s="31">
        <v>0.17142927631327401</v>
      </c>
      <c r="I2869" s="31">
        <v>1.95108013611123</v>
      </c>
      <c r="J2869" s="31">
        <v>8.7863780241726008</v>
      </c>
      <c r="K2869" s="31">
        <v>64932.229100778699</v>
      </c>
      <c r="L2869" s="31">
        <v>13179.007369377699</v>
      </c>
    </row>
    <row r="2870" spans="1:12" ht="14.25">
      <c r="A2870" s="33">
        <v>39051</v>
      </c>
      <c r="B2870" s="37">
        <v>2099.2890000000002</v>
      </c>
      <c r="C2870" s="31">
        <v>26.275492733572701</v>
      </c>
      <c r="D2870" s="31">
        <v>2.7028452526979798</v>
      </c>
      <c r="E2870" s="31">
        <f t="shared" si="18"/>
        <v>0.36518171160609614</v>
      </c>
      <c r="F2870" s="31">
        <v>13.344881904604501</v>
      </c>
      <c r="G2870" s="31">
        <v>1.9541225479176001</v>
      </c>
      <c r="H2870" s="31">
        <v>0.17142927631327401</v>
      </c>
      <c r="I2870" s="31">
        <v>1.95108013611123</v>
      </c>
      <c r="J2870" s="31">
        <v>8.7863780241726008</v>
      </c>
      <c r="K2870" s="31">
        <v>66304.7479641057</v>
      </c>
      <c r="L2870" s="31">
        <v>13471.3329612978</v>
      </c>
    </row>
    <row r="2871" spans="1:12" ht="14.25">
      <c r="A2871" s="33">
        <v>39052</v>
      </c>
      <c r="B2871" s="37">
        <v>2102.049</v>
      </c>
      <c r="C2871" s="31">
        <v>26.188532085911501</v>
      </c>
      <c r="D2871" s="31">
        <v>2.7047979869622698</v>
      </c>
      <c r="E2871" s="31">
        <f t="shared" si="18"/>
        <v>0.36518171160609614</v>
      </c>
      <c r="F2871" s="31">
        <v>13.3413485547707</v>
      </c>
      <c r="G2871" s="31">
        <v>1.95725676672476</v>
      </c>
      <c r="H2871" s="31">
        <v>0.17275714285826399</v>
      </c>
      <c r="I2871" s="31">
        <v>1.9500925263095501</v>
      </c>
      <c r="J2871" s="31">
        <v>8.8589203090377193</v>
      </c>
      <c r="K2871" s="31">
        <v>66462.351708834802</v>
      </c>
      <c r="L2871" s="31">
        <v>13597.538341186599</v>
      </c>
    </row>
    <row r="2872" spans="1:12" ht="14.25">
      <c r="A2872" s="33">
        <v>39055</v>
      </c>
      <c r="B2872" s="37">
        <v>2161.6480000000001</v>
      </c>
      <c r="C2872" s="31">
        <v>26.933783008403701</v>
      </c>
      <c r="D2872" s="31">
        <v>2.7804928882264401</v>
      </c>
      <c r="E2872" s="31">
        <f t="shared" si="18"/>
        <v>0.3786635404454865</v>
      </c>
      <c r="F2872" s="31">
        <v>13.7758945161101</v>
      </c>
      <c r="G2872" s="31">
        <v>2.0123636383918901</v>
      </c>
      <c r="H2872" s="31">
        <v>0.17275714285826399</v>
      </c>
      <c r="I2872" s="31">
        <v>1.9500925263095501</v>
      </c>
      <c r="J2872" s="31">
        <v>8.8589203090377193</v>
      </c>
      <c r="K2872" s="31">
        <v>68318.886448858495</v>
      </c>
      <c r="L2872" s="31">
        <v>13962.620087507701</v>
      </c>
    </row>
    <row r="2873" spans="1:12" ht="14.25">
      <c r="A2873" s="33">
        <v>39056</v>
      </c>
      <c r="B2873" s="37">
        <v>2173.2849999999999</v>
      </c>
      <c r="C2873" s="31">
        <v>27.148920364590001</v>
      </c>
      <c r="D2873" s="31">
        <v>2.8028884284816802</v>
      </c>
      <c r="E2873" s="31">
        <f t="shared" si="18"/>
        <v>0.38686987104337633</v>
      </c>
      <c r="F2873" s="31">
        <v>13.8788649303686</v>
      </c>
      <c r="G2873" s="31">
        <v>2.0289355960058302</v>
      </c>
      <c r="H2873" s="31">
        <v>0.172302439067963</v>
      </c>
      <c r="I2873" s="31">
        <v>1.9449598038734299</v>
      </c>
      <c r="J2873" s="31">
        <v>8.8589203090377193</v>
      </c>
      <c r="K2873" s="31">
        <v>68869.014056811109</v>
      </c>
      <c r="L2873" s="31">
        <v>14076.4682312602</v>
      </c>
    </row>
    <row r="2874" spans="1:12" ht="14.25">
      <c r="A2874" s="33">
        <v>39057</v>
      </c>
      <c r="B2874" s="37">
        <v>2156.6039999999998</v>
      </c>
      <c r="C2874" s="31">
        <v>26.924577169386801</v>
      </c>
      <c r="D2874" s="31">
        <v>2.7799014492206</v>
      </c>
      <c r="E2874" s="31">
        <f t="shared" si="18"/>
        <v>0.3786635404454865</v>
      </c>
      <c r="F2874" s="31">
        <v>13.790158457696799</v>
      </c>
      <c r="G2874" s="31">
        <v>2.01282769999208</v>
      </c>
      <c r="H2874" s="31">
        <v>0.17232500800803799</v>
      </c>
      <c r="I2874" s="31">
        <v>1.9452145633620299</v>
      </c>
      <c r="J2874" s="31">
        <v>8.8589203090377193</v>
      </c>
      <c r="K2874" s="31">
        <v>68305.113403530195</v>
      </c>
      <c r="L2874" s="31">
        <v>13973.536018208</v>
      </c>
    </row>
    <row r="2875" spans="1:12" ht="14.25">
      <c r="A2875" s="33">
        <v>39058</v>
      </c>
      <c r="B2875" s="37">
        <v>2156.75</v>
      </c>
      <c r="C2875" s="31">
        <v>26.943392176519801</v>
      </c>
      <c r="D2875" s="31">
        <v>2.7810941533657401</v>
      </c>
      <c r="E2875" s="31">
        <f t="shared" si="18"/>
        <v>0.3798358733880422</v>
      </c>
      <c r="F2875" s="31">
        <v>13.810465854906299</v>
      </c>
      <c r="G2875" s="31">
        <v>2.0138224926402102</v>
      </c>
      <c r="H2875" s="31">
        <v>0.172308381976885</v>
      </c>
      <c r="I2875" s="31">
        <v>1.94502688776982</v>
      </c>
      <c r="J2875" s="31">
        <v>8.8589203090377193</v>
      </c>
      <c r="K2875" s="31">
        <v>68334.12312975571</v>
      </c>
      <c r="L2875" s="31">
        <v>13923.998663173701</v>
      </c>
    </row>
    <row r="2876" spans="1:12" ht="14.25">
      <c r="A2876" s="33">
        <v>39059</v>
      </c>
      <c r="B2876" s="37">
        <v>2093.6379999999999</v>
      </c>
      <c r="C2876" s="31">
        <v>26.205894618278698</v>
      </c>
      <c r="D2876" s="31">
        <v>2.7040623529296002</v>
      </c>
      <c r="E2876" s="31">
        <f t="shared" si="18"/>
        <v>0.36576787807737399</v>
      </c>
      <c r="F2876" s="31">
        <v>13.517615847039</v>
      </c>
      <c r="G2876" s="31">
        <v>1.9580080236508399</v>
      </c>
      <c r="H2876" s="31">
        <v>0.172310538129996</v>
      </c>
      <c r="I2876" s="31">
        <v>1.94505122654967</v>
      </c>
      <c r="J2876" s="31">
        <v>8.8589203090377193</v>
      </c>
      <c r="K2876" s="31">
        <v>66442.752012722311</v>
      </c>
      <c r="L2876" s="31">
        <v>13412.0824910049</v>
      </c>
    </row>
    <row r="2877" spans="1:12" ht="14.25">
      <c r="A2877" s="33">
        <v>39062</v>
      </c>
      <c r="B2877" s="37">
        <v>2180.4960000000001</v>
      </c>
      <c r="C2877" s="31">
        <v>27.289935372112701</v>
      </c>
      <c r="D2877" s="31">
        <v>2.8154582127114098</v>
      </c>
      <c r="E2877" s="31">
        <f t="shared" si="18"/>
        <v>0.39390386869871041</v>
      </c>
      <c r="F2877" s="31">
        <v>14.111089320832299</v>
      </c>
      <c r="G2877" s="31">
        <v>2.0390273144333602</v>
      </c>
      <c r="H2877" s="31">
        <v>0.17230304342515901</v>
      </c>
      <c r="I2877" s="31">
        <v>1.9449666258920699</v>
      </c>
      <c r="J2877" s="31">
        <v>8.8589203090377193</v>
      </c>
      <c r="K2877" s="31">
        <v>69176.106140221702</v>
      </c>
      <c r="L2877" s="31">
        <v>13948.181962598601</v>
      </c>
    </row>
    <row r="2878" spans="1:12" ht="14.25">
      <c r="A2878" s="33">
        <v>39063</v>
      </c>
      <c r="B2878" s="37">
        <v>2218.951</v>
      </c>
      <c r="C2878" s="31">
        <v>27.842079312811698</v>
      </c>
      <c r="D2878" s="31">
        <v>2.8703427439211602</v>
      </c>
      <c r="E2878" s="31">
        <f t="shared" si="18"/>
        <v>0.40738569753810083</v>
      </c>
      <c r="F2878" s="31">
        <v>14.4815882068535</v>
      </c>
      <c r="G2878" s="31">
        <v>2.0791551895605398</v>
      </c>
      <c r="H2878" s="31">
        <v>0.17229824900650501</v>
      </c>
      <c r="I2878" s="31">
        <v>1.94491250621962</v>
      </c>
      <c r="J2878" s="31">
        <v>8.8589203090377193</v>
      </c>
      <c r="K2878" s="31">
        <v>70522.936762332203</v>
      </c>
      <c r="L2878" s="31">
        <v>14036.5674651424</v>
      </c>
    </row>
    <row r="2879" spans="1:12" ht="14.25">
      <c r="A2879" s="33">
        <v>39064</v>
      </c>
      <c r="B2879" s="37">
        <v>2223.4549999999999</v>
      </c>
      <c r="C2879" s="31">
        <v>27.896502549294301</v>
      </c>
      <c r="D2879" s="31">
        <v>2.8757664924658202</v>
      </c>
      <c r="E2879" s="31">
        <f t="shared" si="18"/>
        <v>0.40914419695193432</v>
      </c>
      <c r="F2879" s="31">
        <v>14.436203418378801</v>
      </c>
      <c r="G2879" s="31">
        <v>2.08315128296764</v>
      </c>
      <c r="H2879" s="31">
        <v>0.17229824900650501</v>
      </c>
      <c r="I2879" s="31">
        <v>1.94491250621962</v>
      </c>
      <c r="J2879" s="31">
        <v>8.8589203090377193</v>
      </c>
      <c r="K2879" s="31">
        <v>70656.140826528892</v>
      </c>
      <c r="L2879" s="31">
        <v>14073.5202276194</v>
      </c>
    </row>
    <row r="2880" spans="1:12" ht="14.25">
      <c r="A2880" s="33">
        <v>39065</v>
      </c>
      <c r="B2880" s="37">
        <v>2249.11</v>
      </c>
      <c r="C2880" s="31">
        <v>28.199541525355901</v>
      </c>
      <c r="D2880" s="31">
        <v>2.90716779642197</v>
      </c>
      <c r="E2880" s="31">
        <f t="shared" si="18"/>
        <v>0.41617819460726846</v>
      </c>
      <c r="F2880" s="31">
        <v>14.589539161106</v>
      </c>
      <c r="G2880" s="31">
        <v>2.1056100262526898</v>
      </c>
      <c r="H2880" s="31">
        <v>0.17229382477903701</v>
      </c>
      <c r="I2880" s="31">
        <v>1.9448625652864899</v>
      </c>
      <c r="J2880" s="31">
        <v>8.8589203090377193</v>
      </c>
      <c r="K2880" s="31">
        <v>71427.404203737402</v>
      </c>
      <c r="L2880" s="31">
        <v>14326.314439481201</v>
      </c>
    </row>
    <row r="2881" spans="1:12" ht="14.25">
      <c r="A2881" s="33">
        <v>39066</v>
      </c>
      <c r="B2881" s="37">
        <v>2273.9079999999999</v>
      </c>
      <c r="C2881" s="31">
        <v>28.502769963341802</v>
      </c>
      <c r="D2881" s="31">
        <v>2.9377163926656702</v>
      </c>
      <c r="E2881" s="31">
        <f t="shared" si="18"/>
        <v>0.4208675263774912</v>
      </c>
      <c r="F2881" s="31">
        <v>14.7645050189284</v>
      </c>
      <c r="G2881" s="31">
        <v>2.12780660296864</v>
      </c>
      <c r="H2881" s="31">
        <v>0.17229382477903701</v>
      </c>
      <c r="I2881" s="31">
        <v>1.9448625652864899</v>
      </c>
      <c r="J2881" s="31">
        <v>8.8589203090377193</v>
      </c>
      <c r="K2881" s="31">
        <v>72175.715292847701</v>
      </c>
      <c r="L2881" s="31">
        <v>14536.9659785964</v>
      </c>
    </row>
    <row r="2882" spans="1:12" ht="14.25">
      <c r="A2882" s="33">
        <v>39069</v>
      </c>
      <c r="B2882" s="37">
        <v>2332.4340000000002</v>
      </c>
      <c r="C2882" s="31">
        <v>29.274688532242401</v>
      </c>
      <c r="D2882" s="31">
        <v>3.0153735030315101</v>
      </c>
      <c r="E2882" s="31">
        <f t="shared" si="18"/>
        <v>0.43200468933177022</v>
      </c>
      <c r="F2882" s="31">
        <v>15.232583677120701</v>
      </c>
      <c r="G2882" s="31">
        <v>2.18444327140711</v>
      </c>
      <c r="H2882" s="31">
        <v>0.17229382477903701</v>
      </c>
      <c r="I2882" s="31">
        <v>1.9448625652864899</v>
      </c>
      <c r="J2882" s="31">
        <v>8.8589203090377193</v>
      </c>
      <c r="K2882" s="31">
        <v>74080.632704620104</v>
      </c>
      <c r="L2882" s="31">
        <v>14856.3113392631</v>
      </c>
    </row>
    <row r="2883" spans="1:12" ht="14.25">
      <c r="A2883" s="33">
        <v>39070</v>
      </c>
      <c r="B2883" s="37">
        <v>2364.1770000000001</v>
      </c>
      <c r="C2883" s="31">
        <v>29.713462451823499</v>
      </c>
      <c r="D2883" s="31">
        <v>3.0605190536397</v>
      </c>
      <c r="E2883" s="31">
        <f t="shared" si="18"/>
        <v>0.43669402110199296</v>
      </c>
      <c r="F2883" s="31">
        <v>15.525264976206801</v>
      </c>
      <c r="G2883" s="31">
        <v>2.2174992527456099</v>
      </c>
      <c r="H2883" s="31">
        <v>0.172279564244228</v>
      </c>
      <c r="I2883" s="31">
        <v>1.9447015915525401</v>
      </c>
      <c r="J2883" s="31">
        <v>8.8589203090377193</v>
      </c>
      <c r="K2883" s="31">
        <v>75188.687988118298</v>
      </c>
      <c r="L2883" s="31">
        <v>14933.176497746799</v>
      </c>
    </row>
    <row r="2884" spans="1:12" ht="14.25">
      <c r="A2884" s="33">
        <v>39071</v>
      </c>
      <c r="B2884" s="37">
        <v>2373.2049999999999</v>
      </c>
      <c r="C2884" s="31">
        <v>29.6867200353153</v>
      </c>
      <c r="D2884" s="31">
        <v>3.0647287499734102</v>
      </c>
      <c r="E2884" s="31">
        <f t="shared" si="18"/>
        <v>0.43669402110199296</v>
      </c>
      <c r="F2884" s="31">
        <v>15.5020027902475</v>
      </c>
      <c r="G2884" s="31">
        <v>2.22440470314316</v>
      </c>
      <c r="H2884" s="31">
        <v>0.17337572200686699</v>
      </c>
      <c r="I2884" s="31">
        <v>1.95020277649424</v>
      </c>
      <c r="J2884" s="31">
        <v>8.8901381998098401</v>
      </c>
      <c r="K2884" s="31">
        <v>75843.919315317806</v>
      </c>
      <c r="L2884" s="31">
        <v>15091.2644451826</v>
      </c>
    </row>
    <row r="2885" spans="1:12" ht="14.25">
      <c r="A2885" s="33">
        <v>39072</v>
      </c>
      <c r="B2885" s="37">
        <v>2342.9380000000001</v>
      </c>
      <c r="C2885" s="31">
        <v>29.315967693632299</v>
      </c>
      <c r="D2885" s="31">
        <v>3.0264862098321101</v>
      </c>
      <c r="E2885" s="31">
        <f t="shared" si="18"/>
        <v>0.43259085580304807</v>
      </c>
      <c r="F2885" s="31">
        <v>15.3509931786891</v>
      </c>
      <c r="G2885" s="31">
        <v>2.19576463126036</v>
      </c>
      <c r="H2885" s="31">
        <v>0.17335716017584099</v>
      </c>
      <c r="I2885" s="31">
        <v>1.9499939852402901</v>
      </c>
      <c r="J2885" s="31">
        <v>8.8901381998098401</v>
      </c>
      <c r="K2885" s="31">
        <v>74899.170715469809</v>
      </c>
      <c r="L2885" s="31">
        <v>14914.6651459451</v>
      </c>
    </row>
    <row r="2886" spans="1:12" ht="14.25">
      <c r="A2886" s="33">
        <v>39073</v>
      </c>
      <c r="B2886" s="37">
        <v>2343.6680000000001</v>
      </c>
      <c r="C2886" s="31">
        <v>29.379150373974099</v>
      </c>
      <c r="D2886" s="31">
        <v>3.0274033741653099</v>
      </c>
      <c r="E2886" s="31">
        <f t="shared" si="18"/>
        <v>0.43434935521688162</v>
      </c>
      <c r="F2886" s="31">
        <v>15.3825029442161</v>
      </c>
      <c r="G2886" s="31">
        <v>2.2034145182671199</v>
      </c>
      <c r="H2886" s="31">
        <v>0.17286793237221099</v>
      </c>
      <c r="I2886" s="31">
        <v>1.94741904176547</v>
      </c>
      <c r="J2886" s="31">
        <v>8.876771186107641</v>
      </c>
      <c r="K2886" s="31">
        <v>75243.651970927691</v>
      </c>
      <c r="L2886" s="31">
        <v>14920.233802589499</v>
      </c>
    </row>
    <row r="2887" spans="1:12" ht="14.25">
      <c r="A2887" s="33">
        <v>39076</v>
      </c>
      <c r="B2887" s="37">
        <v>2435.7620000000002</v>
      </c>
      <c r="C2887" s="31">
        <v>30.647376332455998</v>
      </c>
      <c r="D2887" s="31">
        <v>3.1545101710028902</v>
      </c>
      <c r="E2887" s="31">
        <f t="shared" si="18"/>
        <v>0.45310668229777257</v>
      </c>
      <c r="F2887" s="31">
        <v>16.2122314662336</v>
      </c>
      <c r="G2887" s="31">
        <v>2.2968282907923099</v>
      </c>
      <c r="H2887" s="31">
        <v>0.17286793237221099</v>
      </c>
      <c r="I2887" s="31">
        <v>1.94741904176547</v>
      </c>
      <c r="J2887" s="31">
        <v>8.876771186107641</v>
      </c>
      <c r="K2887" s="31">
        <v>78398.099206769009</v>
      </c>
      <c r="L2887" s="31">
        <v>15210.7351253254</v>
      </c>
    </row>
    <row r="2888" spans="1:12" ht="14.25">
      <c r="A2888" s="33">
        <v>39077</v>
      </c>
      <c r="B2888" s="37">
        <v>2479.732</v>
      </c>
      <c r="C2888" s="31">
        <v>31.306035372859601</v>
      </c>
      <c r="D2888" s="31">
        <v>3.2188467559034302</v>
      </c>
      <c r="E2888" s="31">
        <f t="shared" si="18"/>
        <v>0.46717467760844078</v>
      </c>
      <c r="F2888" s="31">
        <v>16.5631446544248</v>
      </c>
      <c r="G2888" s="31">
        <v>2.3439044727524099</v>
      </c>
      <c r="H2888" s="31">
        <v>0.172831844820486</v>
      </c>
      <c r="I2888" s="31">
        <v>1.9470125025974701</v>
      </c>
      <c r="J2888" s="31">
        <v>8.876771186107641</v>
      </c>
      <c r="K2888" s="31">
        <v>79993.092702463895</v>
      </c>
      <c r="L2888" s="31">
        <v>15182.410623531699</v>
      </c>
    </row>
    <row r="2889" spans="1:12" ht="14.25">
      <c r="A2889" s="33">
        <v>39078</v>
      </c>
      <c r="B2889" s="37">
        <v>2536.3870000000002</v>
      </c>
      <c r="C2889" s="31">
        <v>32.032792727503697</v>
      </c>
      <c r="D2889" s="31">
        <v>3.2925961756935802</v>
      </c>
      <c r="E2889" s="31">
        <f t="shared" si="18"/>
        <v>0.48886283704572098</v>
      </c>
      <c r="F2889" s="31">
        <v>16.9723180961814</v>
      </c>
      <c r="G2889" s="31">
        <v>2.3982321148038301</v>
      </c>
      <c r="H2889" s="31">
        <v>0.17278722733744301</v>
      </c>
      <c r="I2889" s="31">
        <v>1.9465098707045601</v>
      </c>
      <c r="J2889" s="31">
        <v>8.876771186107641</v>
      </c>
      <c r="K2889" s="31">
        <v>81821.628880305492</v>
      </c>
      <c r="L2889" s="31">
        <v>15510.7953614622</v>
      </c>
    </row>
    <row r="2890" spans="1:12" ht="14.25">
      <c r="A2890" s="33">
        <v>39079</v>
      </c>
      <c r="B2890" s="37">
        <v>2567.5940000000001</v>
      </c>
      <c r="C2890" s="31">
        <v>32.557192769843802</v>
      </c>
      <c r="D2890" s="31">
        <v>3.3434075599820798</v>
      </c>
      <c r="E2890" s="31">
        <f t="shared" si="18"/>
        <v>0.50937866354044548</v>
      </c>
      <c r="F2890" s="31">
        <v>17.418961305935301</v>
      </c>
      <c r="G2890" s="31">
        <v>2.4358007025101598</v>
      </c>
      <c r="H2890" s="31">
        <v>0.17278722733744301</v>
      </c>
      <c r="I2890" s="31">
        <v>1.9465098707045601</v>
      </c>
      <c r="J2890" s="31">
        <v>8.876771186107641</v>
      </c>
      <c r="K2890" s="31">
        <v>83080.390512663304</v>
      </c>
      <c r="L2890" s="31">
        <v>15423.320531161698</v>
      </c>
    </row>
    <row r="2891" spans="1:12" ht="14.25">
      <c r="A2891" s="33">
        <v>39080</v>
      </c>
      <c r="B2891" s="37">
        <v>2675.4740000000002</v>
      </c>
      <c r="C2891" s="31">
        <v>34.0361648287059</v>
      </c>
      <c r="D2891" s="31">
        <v>3.4916968020197099</v>
      </c>
      <c r="E2891" s="31">
        <f t="shared" si="18"/>
        <v>0.541031652989449</v>
      </c>
      <c r="F2891" s="31">
        <v>18.402253620625501</v>
      </c>
      <c r="G2891" s="31">
        <v>2.5450983760404302</v>
      </c>
      <c r="H2891" s="31">
        <v>0.17275509559932301</v>
      </c>
      <c r="I2891" s="31">
        <v>1.9461478951906399</v>
      </c>
      <c r="J2891" s="31">
        <v>8.876771186107641</v>
      </c>
      <c r="K2891" s="31">
        <v>86772.6794736429</v>
      </c>
      <c r="L2891" s="31">
        <v>15835.294101327299</v>
      </c>
    </row>
    <row r="2892" spans="1:12" ht="14.25">
      <c r="A2892" s="33">
        <v>39086</v>
      </c>
      <c r="B2892" s="37">
        <v>2715.7190000000001</v>
      </c>
      <c r="C2892" s="31">
        <v>34.551840283142099</v>
      </c>
      <c r="D2892" s="31">
        <v>3.10294622115702</v>
      </c>
      <c r="E2892" s="31">
        <f t="shared" si="18"/>
        <v>0.54396248534583824</v>
      </c>
      <c r="F2892" s="31">
        <v>18.491128115235799</v>
      </c>
      <c r="G2892" s="31">
        <v>2.5833047671465601</v>
      </c>
      <c r="H2892" s="31">
        <v>0.172685258744431</v>
      </c>
      <c r="I2892" s="31">
        <v>2.2183455767340301</v>
      </c>
      <c r="J2892" s="31">
        <v>7.7844164838675995</v>
      </c>
      <c r="K2892" s="31">
        <v>88079.896306616196</v>
      </c>
      <c r="L2892" s="31">
        <v>16007.7069494097</v>
      </c>
    </row>
    <row r="2893" spans="1:12" ht="14.25">
      <c r="A2893" s="33">
        <v>39087</v>
      </c>
      <c r="B2893" s="37">
        <v>2641.3339999999998</v>
      </c>
      <c r="C2893" s="31">
        <v>33.3870403898622</v>
      </c>
      <c r="D2893" s="31">
        <v>3.0026088808668101</v>
      </c>
      <c r="E2893" s="31">
        <f t="shared" si="18"/>
        <v>0.53810082063305975</v>
      </c>
      <c r="F2893" s="31">
        <v>17.527468878532598</v>
      </c>
      <c r="G2893" s="31">
        <v>2.4978065030891199</v>
      </c>
      <c r="H2893" s="31">
        <v>0.172685258689323</v>
      </c>
      <c r="I2893" s="31">
        <v>2.2183455760260999</v>
      </c>
      <c r="J2893" s="31">
        <v>7.7844164838675995</v>
      </c>
      <c r="K2893" s="31">
        <v>85240.147527741909</v>
      </c>
      <c r="L2893" s="31">
        <v>16160.701904829099</v>
      </c>
    </row>
    <row r="2894" spans="1:12" ht="14.25">
      <c r="A2894" s="33">
        <v>39090</v>
      </c>
      <c r="B2894" s="37">
        <v>2707.1990000000001</v>
      </c>
      <c r="C2894" s="31">
        <v>34.178377406999701</v>
      </c>
      <c r="D2894" s="31">
        <v>3.0739423603197702</v>
      </c>
      <c r="E2894" s="31">
        <f t="shared" si="18"/>
        <v>0.54279015240328254</v>
      </c>
      <c r="F2894" s="31">
        <v>17.902005245028999</v>
      </c>
      <c r="G2894" s="31">
        <v>2.5570254501815</v>
      </c>
      <c r="H2894" s="31">
        <v>0.172685258689323</v>
      </c>
      <c r="I2894" s="31">
        <v>2.2183455760260999</v>
      </c>
      <c r="J2894" s="31">
        <v>7.7844164838675995</v>
      </c>
      <c r="K2894" s="31">
        <v>87265.670197555504</v>
      </c>
      <c r="L2894" s="31">
        <v>16692.4336806719</v>
      </c>
    </row>
    <row r="2895" spans="1:12" ht="14.25">
      <c r="A2895" s="33">
        <v>39091</v>
      </c>
      <c r="B2895" s="37">
        <v>2807.8040000000001</v>
      </c>
      <c r="C2895" s="31">
        <v>35.457797131047201</v>
      </c>
      <c r="D2895" s="31">
        <v>3.18810027104719</v>
      </c>
      <c r="E2895" s="31">
        <f t="shared" si="18"/>
        <v>0.56623681125439629</v>
      </c>
      <c r="F2895" s="31">
        <v>18.473143556481901</v>
      </c>
      <c r="G2895" s="31">
        <v>2.65224920947814</v>
      </c>
      <c r="H2895" s="31">
        <v>0.172685258689323</v>
      </c>
      <c r="I2895" s="31">
        <v>2.2183455760260999</v>
      </c>
      <c r="J2895" s="31">
        <v>7.7844164838675995</v>
      </c>
      <c r="K2895" s="31">
        <v>90500.474980687111</v>
      </c>
      <c r="L2895" s="31">
        <v>17185.899489570402</v>
      </c>
    </row>
    <row r="2896" spans="1:12" ht="14.25">
      <c r="A2896" s="33">
        <v>39092</v>
      </c>
      <c r="B2896" s="37">
        <v>2825.576</v>
      </c>
      <c r="C2896" s="31">
        <v>35.602798090235403</v>
      </c>
      <c r="D2896" s="31">
        <v>3.2026187967818198</v>
      </c>
      <c r="E2896" s="31">
        <f t="shared" si="18"/>
        <v>0.56858147713950757</v>
      </c>
      <c r="F2896" s="31">
        <v>18.503236077601599</v>
      </c>
      <c r="G2896" s="31">
        <v>2.6639208360922702</v>
      </c>
      <c r="H2896" s="31">
        <v>0.17268227259018301</v>
      </c>
      <c r="I2896" s="31">
        <v>2.21830721606494</v>
      </c>
      <c r="J2896" s="31">
        <v>7.7844164838675995</v>
      </c>
      <c r="K2896" s="31">
        <v>90914.819942119997</v>
      </c>
      <c r="L2896" s="31">
        <v>17571.778941543402</v>
      </c>
    </row>
    <row r="2897" spans="1:12" ht="14.25">
      <c r="A2897" s="33">
        <v>39093</v>
      </c>
      <c r="B2897" s="37">
        <v>2770.11</v>
      </c>
      <c r="C2897" s="31">
        <v>34.851041988708197</v>
      </c>
      <c r="D2897" s="31">
        <v>3.1392244310738402</v>
      </c>
      <c r="E2897" s="31">
        <f t="shared" si="18"/>
        <v>0.55216881594372802</v>
      </c>
      <c r="F2897" s="31">
        <v>18.119333264464998</v>
      </c>
      <c r="G2897" s="31">
        <v>2.6107837253886501</v>
      </c>
      <c r="H2897" s="31">
        <v>0.17269507667573</v>
      </c>
      <c r="I2897" s="31">
        <v>2.2184716996273601</v>
      </c>
      <c r="J2897" s="31">
        <v>7.7844164838675995</v>
      </c>
      <c r="K2897" s="31">
        <v>89124.839778896305</v>
      </c>
      <c r="L2897" s="31">
        <v>17482.5642867754</v>
      </c>
    </row>
    <row r="2898" spans="1:12" ht="14.25">
      <c r="A2898" s="33">
        <v>39094</v>
      </c>
      <c r="B2898" s="37">
        <v>2668.11</v>
      </c>
      <c r="C2898" s="31">
        <v>33.584499856219999</v>
      </c>
      <c r="D2898" s="31">
        <v>3.0265927369420398</v>
      </c>
      <c r="E2898" s="31">
        <f t="shared" si="18"/>
        <v>0.53927315357561545</v>
      </c>
      <c r="F2898" s="31">
        <v>17.532209110994199</v>
      </c>
      <c r="G2898" s="31">
        <v>2.51675339373663</v>
      </c>
      <c r="H2898" s="31">
        <v>0.17269507667573</v>
      </c>
      <c r="I2898" s="31">
        <v>2.2184716996273601</v>
      </c>
      <c r="J2898" s="31">
        <v>7.7844164838675995</v>
      </c>
      <c r="K2898" s="31">
        <v>85933.672333235896</v>
      </c>
      <c r="L2898" s="31">
        <v>16992.500296285099</v>
      </c>
    </row>
    <row r="2899" spans="1:12" ht="14.25">
      <c r="A2899" s="33">
        <v>39097</v>
      </c>
      <c r="B2899" s="37">
        <v>2794.701</v>
      </c>
      <c r="C2899" s="31">
        <v>35.192945204377203</v>
      </c>
      <c r="D2899" s="31">
        <v>3.17087501649466</v>
      </c>
      <c r="E2899" s="31">
        <f t="shared" si="18"/>
        <v>0.56213364595545134</v>
      </c>
      <c r="F2899" s="31">
        <v>18.415149894961999</v>
      </c>
      <c r="G2899" s="31">
        <v>2.6368913638764999</v>
      </c>
      <c r="H2899" s="31">
        <v>0.17269507667573</v>
      </c>
      <c r="I2899" s="31">
        <v>2.2184716996273601</v>
      </c>
      <c r="J2899" s="31">
        <v>7.7844164838675995</v>
      </c>
      <c r="K2899" s="31">
        <v>90026.235640212501</v>
      </c>
      <c r="L2899" s="31">
        <v>17865.085474813</v>
      </c>
    </row>
    <row r="2900" spans="1:12" ht="14.25">
      <c r="A2900" s="33">
        <v>39098</v>
      </c>
      <c r="B2900" s="37">
        <v>2821.0169999999998</v>
      </c>
      <c r="C2900" s="31">
        <v>35.428302447595499</v>
      </c>
      <c r="D2900" s="31">
        <v>3.19342078780973</v>
      </c>
      <c r="E2900" s="31">
        <f t="shared" si="18"/>
        <v>0.56799531066822972</v>
      </c>
      <c r="F2900" s="31">
        <v>18.496589824872899</v>
      </c>
      <c r="G2900" s="31">
        <v>2.6550586651557402</v>
      </c>
      <c r="H2900" s="31">
        <v>0.17269507667573</v>
      </c>
      <c r="I2900" s="31">
        <v>2.2184716996273601</v>
      </c>
      <c r="J2900" s="31">
        <v>7.7844164838675995</v>
      </c>
      <c r="K2900" s="31">
        <v>90664.911326691188</v>
      </c>
      <c r="L2900" s="31">
        <v>18319.193290553998</v>
      </c>
    </row>
    <row r="2901" spans="1:12" ht="14.25">
      <c r="A2901" s="33">
        <v>39099</v>
      </c>
      <c r="B2901" s="37">
        <v>2778.9</v>
      </c>
      <c r="C2901" s="31">
        <v>34.857224197074999</v>
      </c>
      <c r="D2901" s="31">
        <v>3.1436362819471499</v>
      </c>
      <c r="E2901" s="31">
        <f t="shared" si="18"/>
        <v>0.55392731535756157</v>
      </c>
      <c r="F2901" s="31">
        <v>18.214393105380399</v>
      </c>
      <c r="G2901" s="31">
        <v>2.61361022056614</v>
      </c>
      <c r="H2901" s="31">
        <v>0.172685873345992</v>
      </c>
      <c r="I2901" s="31">
        <v>2.2183534720150901</v>
      </c>
      <c r="J2901" s="31">
        <v>7.7844164838675995</v>
      </c>
      <c r="K2901" s="31">
        <v>89256.041424083203</v>
      </c>
      <c r="L2901" s="31">
        <v>18076.030664189198</v>
      </c>
    </row>
    <row r="2902" spans="1:12" ht="14.25">
      <c r="A2902" s="33">
        <v>39100</v>
      </c>
      <c r="B2902" s="37">
        <v>2756.9830000000002</v>
      </c>
      <c r="C2902" s="31">
        <v>34.526932609055898</v>
      </c>
      <c r="D2902" s="31">
        <v>3.1155814250968001</v>
      </c>
      <c r="E2902" s="31">
        <f t="shared" si="18"/>
        <v>0.54572098475967179</v>
      </c>
      <c r="F2902" s="31">
        <v>17.956390127824601</v>
      </c>
      <c r="G2902" s="31">
        <v>2.5883984273268799</v>
      </c>
      <c r="H2902" s="31">
        <v>0.172661855159087</v>
      </c>
      <c r="I2902" s="31">
        <v>2.2180449301101901</v>
      </c>
      <c r="J2902" s="31">
        <v>7.7844164838675995</v>
      </c>
      <c r="K2902" s="31">
        <v>88467.017778331094</v>
      </c>
      <c r="L2902" s="31">
        <v>18228.511121530399</v>
      </c>
    </row>
    <row r="2903" spans="1:12" ht="14.25">
      <c r="A2903" s="33">
        <v>39101</v>
      </c>
      <c r="B2903" s="37">
        <v>2832.2069999999999</v>
      </c>
      <c r="C2903" s="31">
        <v>35.438578949216499</v>
      </c>
      <c r="D2903" s="31">
        <v>3.1982075408850998</v>
      </c>
      <c r="E2903" s="31">
        <f t="shared" si="18"/>
        <v>0.56975381008206327</v>
      </c>
      <c r="F2903" s="31">
        <v>18.410638756600001</v>
      </c>
      <c r="G2903" s="31">
        <v>2.65743090892347</v>
      </c>
      <c r="H2903" s="31">
        <v>0.172660829293311</v>
      </c>
      <c r="I2903" s="31">
        <v>2.2180317516558001</v>
      </c>
      <c r="J2903" s="31">
        <v>7.7844164838675995</v>
      </c>
      <c r="K2903" s="31">
        <v>90811.695539654203</v>
      </c>
      <c r="L2903" s="31">
        <v>18858.4844803126</v>
      </c>
    </row>
    <row r="2904" spans="1:12" ht="14.25">
      <c r="A2904" s="33">
        <v>39104</v>
      </c>
      <c r="B2904" s="37">
        <v>2933.19</v>
      </c>
      <c r="C2904" s="31">
        <v>36.683897777213303</v>
      </c>
      <c r="D2904" s="31">
        <v>3.31175779256438</v>
      </c>
      <c r="E2904" s="31">
        <f t="shared" si="18"/>
        <v>0.60785463071512313</v>
      </c>
      <c r="F2904" s="31">
        <v>19.1047429333296</v>
      </c>
      <c r="G2904" s="31">
        <v>2.7520628941149599</v>
      </c>
      <c r="H2904" s="31">
        <v>0.172647165497404</v>
      </c>
      <c r="I2904" s="31">
        <v>2.21785622410103</v>
      </c>
      <c r="J2904" s="31">
        <v>7.7844164838675995</v>
      </c>
      <c r="K2904" s="31">
        <v>94032.717923669203</v>
      </c>
      <c r="L2904" s="31">
        <v>19643.036837817901</v>
      </c>
    </row>
    <row r="2905" spans="1:12" ht="14.25">
      <c r="A2905" s="33">
        <v>39105</v>
      </c>
      <c r="B2905" s="37">
        <v>2949.1439999999998</v>
      </c>
      <c r="C2905" s="31">
        <v>41.341743700344999</v>
      </c>
      <c r="D2905" s="31">
        <v>3.6507412678964499</v>
      </c>
      <c r="E2905" s="31">
        <f t="shared" si="18"/>
        <v>0.73739742086752635</v>
      </c>
      <c r="F2905" s="31">
        <v>23.157099829808899</v>
      </c>
      <c r="G2905" s="31">
        <v>3.0036169508658599</v>
      </c>
      <c r="H2905" s="31">
        <v>0.17309011517016901</v>
      </c>
      <c r="I2905" s="31">
        <v>2.2585011181566799</v>
      </c>
      <c r="J2905" s="31">
        <v>7.6639375459526207</v>
      </c>
      <c r="K2905" s="31">
        <v>107857.409973972</v>
      </c>
      <c r="L2905" s="31">
        <v>20083.860224143002</v>
      </c>
    </row>
    <row r="2906" spans="1:12" ht="14.25">
      <c r="A2906" s="33">
        <v>39106</v>
      </c>
      <c r="B2906" s="37">
        <v>2975.1289999999999</v>
      </c>
      <c r="C2906" s="31">
        <v>41.636878880685998</v>
      </c>
      <c r="D2906" s="31">
        <v>3.6763069234763299</v>
      </c>
      <c r="E2906" s="31">
        <f t="shared" si="18"/>
        <v>0.7415005861664713</v>
      </c>
      <c r="F2906" s="31">
        <v>23.140488501126701</v>
      </c>
      <c r="G2906" s="31">
        <v>3.0242010621238902</v>
      </c>
      <c r="H2906" s="31">
        <v>0.173047675566952</v>
      </c>
      <c r="I2906" s="31">
        <v>2.25794736099252</v>
      </c>
      <c r="J2906" s="31">
        <v>7.6639375459526207</v>
      </c>
      <c r="K2906" s="31">
        <v>108609.50262502901</v>
      </c>
      <c r="L2906" s="31">
        <v>20364.127205545199</v>
      </c>
    </row>
    <row r="2907" spans="1:12" ht="14.25">
      <c r="A2907" s="33">
        <v>39107</v>
      </c>
      <c r="B2907" s="37">
        <v>2857.3649999999998</v>
      </c>
      <c r="C2907" s="31">
        <v>39.932935158187298</v>
      </c>
      <c r="D2907" s="31">
        <v>3.5252815107075302</v>
      </c>
      <c r="E2907" s="31">
        <f t="shared" si="18"/>
        <v>0.71570926143024616</v>
      </c>
      <c r="F2907" s="31">
        <v>22.165123891921699</v>
      </c>
      <c r="G2907" s="31">
        <v>2.8996500526095699</v>
      </c>
      <c r="H2907" s="31">
        <v>0.173008183150346</v>
      </c>
      <c r="I2907" s="31">
        <v>2.25743205908186</v>
      </c>
      <c r="J2907" s="31">
        <v>7.6639375459526207</v>
      </c>
      <c r="K2907" s="31">
        <v>104153.540245246</v>
      </c>
      <c r="L2907" s="31">
        <v>19680.456995238401</v>
      </c>
    </row>
    <row r="2908" spans="1:12" ht="14.25">
      <c r="A2908" s="33">
        <v>39108</v>
      </c>
      <c r="B2908" s="37">
        <v>2882.558</v>
      </c>
      <c r="C2908" s="31">
        <v>40.251967613033798</v>
      </c>
      <c r="D2908" s="31">
        <v>3.55291708756137</v>
      </c>
      <c r="E2908" s="31">
        <f t="shared" si="18"/>
        <v>0.72450175849941378</v>
      </c>
      <c r="F2908" s="31">
        <v>22.304368314330201</v>
      </c>
      <c r="G2908" s="31">
        <v>2.92225749902817</v>
      </c>
      <c r="H2908" s="31">
        <v>0.173008183150346</v>
      </c>
      <c r="I2908" s="31">
        <v>2.25743205908186</v>
      </c>
      <c r="J2908" s="31">
        <v>7.6639375459526207</v>
      </c>
      <c r="K2908" s="31">
        <v>104968.44248048699</v>
      </c>
      <c r="L2908" s="31">
        <v>20044.705477232099</v>
      </c>
    </row>
    <row r="2909" spans="1:12" ht="14.25">
      <c r="A2909" s="33">
        <v>39111</v>
      </c>
      <c r="B2909" s="37">
        <v>2945.2629999999999</v>
      </c>
      <c r="C2909" s="31">
        <v>41.078145658817299</v>
      </c>
      <c r="D2909" s="31">
        <v>3.6270170937944002</v>
      </c>
      <c r="E2909" s="31">
        <f t="shared" si="18"/>
        <v>0.73563892145369281</v>
      </c>
      <c r="F2909" s="31">
        <v>22.778298992291699</v>
      </c>
      <c r="G2909" s="31">
        <v>2.9829982333128999</v>
      </c>
      <c r="H2909" s="31">
        <v>0.173008183150346</v>
      </c>
      <c r="I2909" s="31">
        <v>2.25743205908186</v>
      </c>
      <c r="J2909" s="31">
        <v>7.6639375459526207</v>
      </c>
      <c r="K2909" s="31">
        <v>107155.183389433</v>
      </c>
      <c r="L2909" s="31">
        <v>20756.202068750601</v>
      </c>
    </row>
    <row r="2910" spans="1:12" ht="14.25">
      <c r="A2910" s="33">
        <v>39112</v>
      </c>
      <c r="B2910" s="37">
        <v>2930.5619999999999</v>
      </c>
      <c r="C2910" s="31">
        <v>40.8576867251126</v>
      </c>
      <c r="D2910" s="31">
        <v>3.6075815624806702</v>
      </c>
      <c r="E2910" s="31">
        <f t="shared" si="18"/>
        <v>0.73270808909730367</v>
      </c>
      <c r="F2910" s="31">
        <v>22.441773726737502</v>
      </c>
      <c r="G2910" s="31">
        <v>2.9673144610210498</v>
      </c>
      <c r="H2910" s="31">
        <v>0.17300817126464599</v>
      </c>
      <c r="I2910" s="31">
        <v>2.25743190399578</v>
      </c>
      <c r="J2910" s="31">
        <v>7.6639375459526207</v>
      </c>
      <c r="K2910" s="31">
        <v>106579.996079459</v>
      </c>
      <c r="L2910" s="31">
        <v>20594.1504792511</v>
      </c>
    </row>
    <row r="2911" spans="1:12" ht="14.25">
      <c r="A2911" s="33">
        <v>39113</v>
      </c>
      <c r="B2911" s="37">
        <v>2786.335</v>
      </c>
      <c r="C2911" s="31">
        <v>38.9084077618487</v>
      </c>
      <c r="D2911" s="31">
        <v>3.4356654877892501</v>
      </c>
      <c r="E2911" s="31">
        <f t="shared" si="18"/>
        <v>0.68815943728018758</v>
      </c>
      <c r="F2911" s="31">
        <v>21.519291802997301</v>
      </c>
      <c r="G2911" s="31">
        <v>2.8258768570544901</v>
      </c>
      <c r="H2911" s="31">
        <v>0.17300672194585801</v>
      </c>
      <c r="I2911" s="31">
        <v>2.2574129931059299</v>
      </c>
      <c r="J2911" s="31">
        <v>7.6639375459526207</v>
      </c>
      <c r="K2911" s="31">
        <v>101509.047235969</v>
      </c>
      <c r="L2911" s="31">
        <v>19405.429727917599</v>
      </c>
    </row>
    <row r="2912" spans="1:12" ht="14.25">
      <c r="A2912" s="33">
        <v>39114</v>
      </c>
      <c r="B2912" s="37">
        <v>2785.4319999999998</v>
      </c>
      <c r="C2912" s="31">
        <v>38.876818916846801</v>
      </c>
      <c r="D2912" s="31">
        <v>3.4331693444632099</v>
      </c>
      <c r="E2912" s="31">
        <f t="shared" si="18"/>
        <v>0.68640093786635403</v>
      </c>
      <c r="F2912" s="31">
        <v>21.5069869059197</v>
      </c>
      <c r="G2912" s="31">
        <v>2.8234644425145201</v>
      </c>
      <c r="H2912" s="31">
        <v>0.172994241213759</v>
      </c>
      <c r="I2912" s="31">
        <v>2.2572501429779801</v>
      </c>
      <c r="J2912" s="31">
        <v>7.6639375459526207</v>
      </c>
      <c r="K2912" s="31">
        <v>101431.12100001801</v>
      </c>
      <c r="L2912" s="31">
        <v>19544.737441409899</v>
      </c>
    </row>
    <row r="2913" spans="1:12" ht="14.25">
      <c r="A2913" s="33">
        <v>39115</v>
      </c>
      <c r="B2913" s="37">
        <v>2673.212</v>
      </c>
      <c r="C2913" s="31">
        <v>37.251125319969397</v>
      </c>
      <c r="D2913" s="31">
        <v>3.2927204315659502</v>
      </c>
      <c r="E2913" s="31">
        <f t="shared" si="18"/>
        <v>0.62661195779601409</v>
      </c>
      <c r="F2913" s="31">
        <v>20.627847206504001</v>
      </c>
      <c r="G2913" s="31">
        <v>2.70726081807278</v>
      </c>
      <c r="H2913" s="31">
        <v>0.17301864940613501</v>
      </c>
      <c r="I2913" s="31">
        <v>2.25716342892198</v>
      </c>
      <c r="J2913" s="31">
        <v>7.6653133392635704</v>
      </c>
      <c r="K2913" s="31">
        <v>97287.632030737397</v>
      </c>
      <c r="L2913" s="31">
        <v>18900.705320674999</v>
      </c>
    </row>
    <row r="2914" spans="1:12" ht="14.25">
      <c r="A2914" s="33">
        <v>39118</v>
      </c>
      <c r="B2914" s="37">
        <v>2612.5369999999998</v>
      </c>
      <c r="C2914" s="31">
        <v>36.306583851435001</v>
      </c>
      <c r="D2914" s="31">
        <v>3.2118841459697101</v>
      </c>
      <c r="E2914" s="31">
        <f t="shared" si="18"/>
        <v>0.59026963657678777</v>
      </c>
      <c r="F2914" s="31">
        <v>20.028141402069298</v>
      </c>
      <c r="G2914" s="31">
        <v>2.64047628978027</v>
      </c>
      <c r="H2914" s="31">
        <v>0.17299990788696101</v>
      </c>
      <c r="I2914" s="31">
        <v>2.2569189311650701</v>
      </c>
      <c r="J2914" s="31">
        <v>7.6653133392635704</v>
      </c>
      <c r="K2914" s="31">
        <v>94906.6578879882</v>
      </c>
      <c r="L2914" s="31">
        <v>18753.429967239801</v>
      </c>
    </row>
    <row r="2915" spans="1:12" ht="14.25">
      <c r="A2915" s="33">
        <v>39119</v>
      </c>
      <c r="B2915" s="37">
        <v>2675.6970000000001</v>
      </c>
      <c r="C2915" s="31">
        <v>37.243161123018901</v>
      </c>
      <c r="D2915" s="31">
        <v>3.2951051302141598</v>
      </c>
      <c r="E2915" s="31">
        <f t="shared" si="18"/>
        <v>0.62543962485345839</v>
      </c>
      <c r="F2915" s="31">
        <v>20.638023586265899</v>
      </c>
      <c r="G2915" s="31">
        <v>2.70877075238575</v>
      </c>
      <c r="H2915" s="31">
        <v>0.17299990788696101</v>
      </c>
      <c r="I2915" s="31">
        <v>2.2569189311650701</v>
      </c>
      <c r="J2915" s="31">
        <v>7.6653133392635704</v>
      </c>
      <c r="K2915" s="31">
        <v>97362.375671688395</v>
      </c>
      <c r="L2915" s="31">
        <v>19194.9478993128</v>
      </c>
    </row>
    <row r="2916" spans="1:12" ht="14.25">
      <c r="A2916" s="33">
        <v>39120</v>
      </c>
      <c r="B2916" s="37">
        <v>2716.1750000000002</v>
      </c>
      <c r="C2916" s="31">
        <v>37.7672768473576</v>
      </c>
      <c r="D2916" s="31">
        <v>3.3412715236347998</v>
      </c>
      <c r="E2916" s="31">
        <f t="shared" si="18"/>
        <v>0.64595545134818289</v>
      </c>
      <c r="F2916" s="31">
        <v>20.877428801330201</v>
      </c>
      <c r="G2916" s="31">
        <v>2.74663544915451</v>
      </c>
      <c r="H2916" s="31">
        <v>0.17299990788696101</v>
      </c>
      <c r="I2916" s="31">
        <v>2.2569189311650701</v>
      </c>
      <c r="J2916" s="31">
        <v>7.6653133392635704</v>
      </c>
      <c r="K2916" s="31">
        <v>98725.451814007698</v>
      </c>
      <c r="L2916" s="31">
        <v>19582.254144292499</v>
      </c>
    </row>
    <row r="2917" spans="1:12" ht="14.25">
      <c r="A2917" s="33">
        <v>39121</v>
      </c>
      <c r="B2917" s="37">
        <v>2737.732</v>
      </c>
      <c r="C2917" s="31">
        <v>37.996596495052501</v>
      </c>
      <c r="D2917" s="31">
        <v>3.36293895257772</v>
      </c>
      <c r="E2917" s="31">
        <f t="shared" si="18"/>
        <v>0.65181711606096127</v>
      </c>
      <c r="F2917" s="31">
        <v>20.9436960862277</v>
      </c>
      <c r="G2917" s="31">
        <v>2.7640316057394201</v>
      </c>
      <c r="H2917" s="31">
        <v>0.17299316403367601</v>
      </c>
      <c r="I2917" s="31">
        <v>2.2568309523312502</v>
      </c>
      <c r="J2917" s="31">
        <v>7.6653133392635704</v>
      </c>
      <c r="K2917" s="31">
        <v>99370.230207159009</v>
      </c>
      <c r="L2917" s="31">
        <v>19923.186565232299</v>
      </c>
    </row>
    <row r="2918" spans="1:12" ht="14.25">
      <c r="A2918" s="33">
        <v>39122</v>
      </c>
      <c r="B2918" s="37">
        <v>2730.386</v>
      </c>
      <c r="C2918" s="31">
        <v>37.8982734531209</v>
      </c>
      <c r="D2918" s="31">
        <v>3.3553074464282702</v>
      </c>
      <c r="E2918" s="31">
        <f t="shared" si="18"/>
        <v>0.64888628370457213</v>
      </c>
      <c r="F2918" s="31">
        <v>20.9343231933913</v>
      </c>
      <c r="G2918" s="31">
        <v>2.7577575513832899</v>
      </c>
      <c r="H2918" s="31">
        <v>0.172999844597685</v>
      </c>
      <c r="I2918" s="31">
        <v>2.2561335911051801</v>
      </c>
      <c r="J2918" s="31">
        <v>7.6679787615298203</v>
      </c>
      <c r="K2918" s="31">
        <v>99172.8335721084</v>
      </c>
      <c r="L2918" s="31">
        <v>19893.295362865501</v>
      </c>
    </row>
    <row r="2919" spans="1:12" ht="14.25">
      <c r="A2919" s="33">
        <v>39125</v>
      </c>
      <c r="B2919" s="37">
        <v>2807.174</v>
      </c>
      <c r="C2919" s="31">
        <v>38.943232582884498</v>
      </c>
      <c r="D2919" s="31">
        <v>3.4472629849652701</v>
      </c>
      <c r="E2919" s="31">
        <f t="shared" si="18"/>
        <v>0.69109026963657683</v>
      </c>
      <c r="F2919" s="31">
        <v>21.487358179715802</v>
      </c>
      <c r="G2919" s="31">
        <v>2.8336622366200501</v>
      </c>
      <c r="H2919" s="31">
        <v>0.17296908123803401</v>
      </c>
      <c r="I2919" s="31">
        <v>2.2557808157812298</v>
      </c>
      <c r="J2919" s="31">
        <v>7.6678141789290093</v>
      </c>
      <c r="K2919" s="31">
        <v>101889.51693383</v>
      </c>
      <c r="L2919" s="31">
        <v>20554.2177592269</v>
      </c>
    </row>
    <row r="2920" spans="1:12" ht="14.25">
      <c r="A2920" s="33">
        <v>39126</v>
      </c>
      <c r="B2920" s="37">
        <v>2831.8719999999998</v>
      </c>
      <c r="C2920" s="31">
        <v>39.2356112449026</v>
      </c>
      <c r="D2920" s="31">
        <v>3.4743206032592302</v>
      </c>
      <c r="E2920" s="31">
        <f t="shared" si="18"/>
        <v>0.69695193434935521</v>
      </c>
      <c r="F2920" s="31">
        <v>21.5737817697776</v>
      </c>
      <c r="G2920" s="31">
        <v>2.85567983956817</v>
      </c>
      <c r="H2920" s="31">
        <v>0.17295735244548399</v>
      </c>
      <c r="I2920" s="31">
        <v>2.25562785442516</v>
      </c>
      <c r="J2920" s="31">
        <v>7.6678141789290093</v>
      </c>
      <c r="K2920" s="31">
        <v>102694.9318777</v>
      </c>
      <c r="L2920" s="31">
        <v>20883.482003056401</v>
      </c>
    </row>
    <row r="2921" spans="1:12" ht="14.25">
      <c r="A2921" s="33">
        <v>39127</v>
      </c>
      <c r="B2921" s="37">
        <v>2905.0929999999998</v>
      </c>
      <c r="C2921" s="31">
        <v>40.255022299368697</v>
      </c>
      <c r="D2921" s="31">
        <v>3.5644498711100301</v>
      </c>
      <c r="E2921" s="31">
        <f t="shared" si="18"/>
        <v>0.7233294255568582</v>
      </c>
      <c r="F2921" s="31">
        <v>22.095655395458799</v>
      </c>
      <c r="G2921" s="31">
        <v>2.92994911218811</v>
      </c>
      <c r="H2921" s="31">
        <v>0.17295486161557799</v>
      </c>
      <c r="I2921" s="31">
        <v>2.2555953702015201</v>
      </c>
      <c r="J2921" s="31">
        <v>7.6678141789290093</v>
      </c>
      <c r="K2921" s="31">
        <v>105358.161563499</v>
      </c>
      <c r="L2921" s="31">
        <v>21421.308529819598</v>
      </c>
    </row>
    <row r="2922" spans="1:12" ht="14.25">
      <c r="A2922" s="33">
        <v>39128</v>
      </c>
      <c r="B2922" s="37">
        <v>2993.0079999999998</v>
      </c>
      <c r="C2922" s="31">
        <v>41.472848504978302</v>
      </c>
      <c r="D2922" s="31">
        <v>3.6726975927885102</v>
      </c>
      <c r="E2922" s="31">
        <f t="shared" si="18"/>
        <v>0.73856975381008205</v>
      </c>
      <c r="F2922" s="31">
        <v>22.8027712093599</v>
      </c>
      <c r="G2922" s="31">
        <v>3.0192339399992698</v>
      </c>
      <c r="H2922" s="31">
        <v>0.17295486161557799</v>
      </c>
      <c r="I2922" s="31">
        <v>2.2555953702015201</v>
      </c>
      <c r="J2922" s="31">
        <v>7.6678141789290093</v>
      </c>
      <c r="K2922" s="31">
        <v>108557.07384370801</v>
      </c>
      <c r="L2922" s="31">
        <v>22050.391787733701</v>
      </c>
    </row>
    <row r="2923" spans="1:12" ht="14.25">
      <c r="A2923" s="33">
        <v>39129</v>
      </c>
      <c r="B2923" s="37">
        <v>2998.4740000000002</v>
      </c>
      <c r="C2923" s="31">
        <v>41.505112144633799</v>
      </c>
      <c r="D2923" s="31">
        <v>3.6777707988464399</v>
      </c>
      <c r="E2923" s="31">
        <f t="shared" ref="E2923:E2986" si="19">COUNTIF(C1218:C2923,"&lt;"&amp;C2923)/COUNTA(C1218:C2923)</f>
        <v>0.73974208675263775</v>
      </c>
      <c r="F2923" s="31">
        <v>22.832515563343598</v>
      </c>
      <c r="G2923" s="31">
        <v>3.02286377521814</v>
      </c>
      <c r="H2923" s="31">
        <v>0.17294699178049999</v>
      </c>
      <c r="I2923" s="31">
        <v>2.2554927355406602</v>
      </c>
      <c r="J2923" s="31">
        <v>7.6678141789290093</v>
      </c>
      <c r="K2923" s="31">
        <v>108710.58360406999</v>
      </c>
      <c r="L2923" s="31">
        <v>22183.900154105297</v>
      </c>
    </row>
    <row r="2924" spans="1:12" ht="14.25">
      <c r="A2924" s="33">
        <v>39139</v>
      </c>
      <c r="B2924" s="37">
        <v>3040.5990000000002</v>
      </c>
      <c r="C2924" s="31">
        <v>42.145809632148698</v>
      </c>
      <c r="D2924" s="31">
        <v>3.7509702221855501</v>
      </c>
      <c r="E2924" s="31">
        <f t="shared" si="19"/>
        <v>0.74677608440797183</v>
      </c>
      <c r="F2924" s="31">
        <v>21.045857802386099</v>
      </c>
      <c r="G2924" s="31">
        <v>3.0914875582587502</v>
      </c>
      <c r="H2924" s="31">
        <v>0.17417055342730101</v>
      </c>
      <c r="I2924" s="31">
        <v>2.2592563245216701</v>
      </c>
      <c r="J2924" s="31">
        <v>7.7091984445003998</v>
      </c>
      <c r="K2924" s="31">
        <v>111486.731198372</v>
      </c>
      <c r="L2924" s="31">
        <v>22764.6129321267</v>
      </c>
    </row>
    <row r="2925" spans="1:12" ht="14.25">
      <c r="A2925" s="33">
        <v>39140</v>
      </c>
      <c r="B2925" s="37">
        <v>2771.7910000000002</v>
      </c>
      <c r="C2925" s="31">
        <v>38.422121734117503</v>
      </c>
      <c r="D2925" s="31">
        <v>3.4221513748144901</v>
      </c>
      <c r="E2925" s="31">
        <f t="shared" si="19"/>
        <v>0.66471277842907384</v>
      </c>
      <c r="F2925" s="31">
        <v>19.232880260437099</v>
      </c>
      <c r="G2925" s="31">
        <v>2.8199411477912402</v>
      </c>
      <c r="H2925" s="31">
        <v>0.174156716023908</v>
      </c>
      <c r="I2925" s="31">
        <v>2.25907683240594</v>
      </c>
      <c r="J2925" s="31">
        <v>7.7091984445003998</v>
      </c>
      <c r="K2925" s="31">
        <v>101726.918108189</v>
      </c>
      <c r="L2925" s="31">
        <v>20727.6737631492</v>
      </c>
    </row>
    <row r="2926" spans="1:12" ht="14.25">
      <c r="A2926" s="33">
        <v>39141</v>
      </c>
      <c r="B2926" s="37">
        <v>2881.0729999999999</v>
      </c>
      <c r="C2926" s="31">
        <v>39.953390943108502</v>
      </c>
      <c r="D2926" s="31">
        <v>3.55840066780801</v>
      </c>
      <c r="E2926" s="31">
        <f t="shared" si="19"/>
        <v>0.71160609613130132</v>
      </c>
      <c r="F2926" s="31">
        <v>20.053254569780002</v>
      </c>
      <c r="G2926" s="31">
        <v>2.9324130847427501</v>
      </c>
      <c r="H2926" s="31">
        <v>0.174156716023908</v>
      </c>
      <c r="I2926" s="31">
        <v>2.25907683240594</v>
      </c>
      <c r="J2926" s="31">
        <v>7.7091984445003998</v>
      </c>
      <c r="K2926" s="31">
        <v>105775.22186203599</v>
      </c>
      <c r="L2926" s="31">
        <v>21529.767072463001</v>
      </c>
    </row>
    <row r="2927" spans="1:12" ht="14.25">
      <c r="A2927" s="33">
        <v>39142</v>
      </c>
      <c r="B2927" s="37">
        <v>2797.19</v>
      </c>
      <c r="C2927" s="31">
        <v>38.753629743138099</v>
      </c>
      <c r="D2927" s="31">
        <v>3.4527281017998699</v>
      </c>
      <c r="E2927" s="31">
        <f t="shared" si="19"/>
        <v>0.67819460726846426</v>
      </c>
      <c r="F2927" s="31">
        <v>19.433362250752801</v>
      </c>
      <c r="G2927" s="31">
        <v>2.8447903888134798</v>
      </c>
      <c r="H2927" s="31">
        <v>0.17414437564549001</v>
      </c>
      <c r="I2927" s="31">
        <v>2.2589167589754</v>
      </c>
      <c r="J2927" s="31">
        <v>7.7091984445003998</v>
      </c>
      <c r="K2927" s="31">
        <v>102644.03541218</v>
      </c>
      <c r="L2927" s="31">
        <v>20973.172684145302</v>
      </c>
    </row>
    <row r="2928" spans="1:12" ht="14.25">
      <c r="A2928" s="33">
        <v>39143</v>
      </c>
      <c r="B2928" s="37">
        <v>2831.5259999999998</v>
      </c>
      <c r="C2928" s="31">
        <v>39.201603993959601</v>
      </c>
      <c r="D2928" s="31">
        <v>3.4931836982822899</v>
      </c>
      <c r="E2928" s="31">
        <f t="shared" si="19"/>
        <v>0.69226260257913252</v>
      </c>
      <c r="F2928" s="31">
        <v>19.644708740852799</v>
      </c>
      <c r="G2928" s="31">
        <v>2.8781956295210098</v>
      </c>
      <c r="H2928" s="31">
        <v>0.17414437564549001</v>
      </c>
      <c r="I2928" s="31">
        <v>2.2589167589754</v>
      </c>
      <c r="J2928" s="31">
        <v>7.7091984445003998</v>
      </c>
      <c r="K2928" s="31">
        <v>103849.924532547</v>
      </c>
      <c r="L2928" s="31">
        <v>21301.100633768601</v>
      </c>
    </row>
    <row r="2929" spans="1:12" ht="14.25">
      <c r="A2929" s="33">
        <v>39146</v>
      </c>
      <c r="B2929" s="37">
        <v>2785.306</v>
      </c>
      <c r="C2929" s="31">
        <v>38.4833613688279</v>
      </c>
      <c r="D2929" s="31">
        <v>3.4297867515065299</v>
      </c>
      <c r="E2929" s="31">
        <f t="shared" si="19"/>
        <v>0.66354044548651814</v>
      </c>
      <c r="F2929" s="31">
        <v>19.2900304654334</v>
      </c>
      <c r="G2929" s="31">
        <v>2.82591149567781</v>
      </c>
      <c r="H2929" s="31">
        <v>0.17414437564549001</v>
      </c>
      <c r="I2929" s="31">
        <v>2.2589167589754</v>
      </c>
      <c r="J2929" s="31">
        <v>7.7091984445003998</v>
      </c>
      <c r="K2929" s="31">
        <v>101972.14194448199</v>
      </c>
      <c r="L2929" s="31">
        <v>20975.164507691799</v>
      </c>
    </row>
    <row r="2930" spans="1:12" ht="14.25">
      <c r="A2930" s="33">
        <v>39147</v>
      </c>
      <c r="B2930" s="37">
        <v>2840.1750000000002</v>
      </c>
      <c r="C2930" s="31">
        <v>39.294349782877397</v>
      </c>
      <c r="D2930" s="31">
        <v>3.50086038449682</v>
      </c>
      <c r="E2930" s="31">
        <f t="shared" si="19"/>
        <v>0.69636576787807736</v>
      </c>
      <c r="F2930" s="31">
        <v>19.748219122756399</v>
      </c>
      <c r="G2930" s="31">
        <v>2.88513609910096</v>
      </c>
      <c r="H2930" s="31">
        <v>0.17410597950484899</v>
      </c>
      <c r="I2930" s="31">
        <v>2.2584187027777598</v>
      </c>
      <c r="J2930" s="31">
        <v>7.7091984445003998</v>
      </c>
      <c r="K2930" s="31">
        <v>104079.37853808801</v>
      </c>
      <c r="L2930" s="31">
        <v>21381.501812383798</v>
      </c>
    </row>
    <row r="2931" spans="1:12" ht="14.25">
      <c r="A2931" s="33">
        <v>39148</v>
      </c>
      <c r="B2931" s="37">
        <v>2896.5940000000001</v>
      </c>
      <c r="C2931" s="31">
        <v>40.042073730204102</v>
      </c>
      <c r="D2931" s="31">
        <v>3.5680877656058199</v>
      </c>
      <c r="E2931" s="31">
        <f t="shared" si="19"/>
        <v>0.71512309495896831</v>
      </c>
      <c r="F2931" s="31">
        <v>20.065797461306499</v>
      </c>
      <c r="G2931" s="31">
        <v>2.9403402564119401</v>
      </c>
      <c r="H2931" s="31">
        <v>0.17409698844907401</v>
      </c>
      <c r="I2931" s="31">
        <v>2.25830207514338</v>
      </c>
      <c r="J2931" s="31">
        <v>7.7091984445003998</v>
      </c>
      <c r="K2931" s="31">
        <v>106075.359562843</v>
      </c>
      <c r="L2931" s="31">
        <v>22000.263433935801</v>
      </c>
    </row>
    <row r="2932" spans="1:12" ht="14.25">
      <c r="A2932" s="33">
        <v>39149</v>
      </c>
      <c r="B2932" s="37">
        <v>2928.0149999999999</v>
      </c>
      <c r="C2932" s="31">
        <v>40.4460569052195</v>
      </c>
      <c r="D2932" s="31">
        <v>3.6044129125564401</v>
      </c>
      <c r="E2932" s="31">
        <f t="shared" si="19"/>
        <v>0.72743259085580303</v>
      </c>
      <c r="F2932" s="31">
        <v>20.209540586831999</v>
      </c>
      <c r="G2932" s="31">
        <v>2.9700499008371102</v>
      </c>
      <c r="H2932" s="31">
        <v>0.17409554497906299</v>
      </c>
      <c r="I2932" s="31">
        <v>2.25830207514338</v>
      </c>
      <c r="J2932" s="31">
        <v>7.70913452612443</v>
      </c>
      <c r="K2932" s="31">
        <v>107160.124554833</v>
      </c>
      <c r="L2932" s="31">
        <v>22377.005985265801</v>
      </c>
    </row>
    <row r="2933" spans="1:12" ht="14.25">
      <c r="A2933" s="33">
        <v>39150</v>
      </c>
      <c r="B2933" s="37">
        <v>2937.91</v>
      </c>
      <c r="C2933" s="31">
        <v>40.6239013662505</v>
      </c>
      <c r="D2933" s="31">
        <v>3.6199710874969901</v>
      </c>
      <c r="E2933" s="31">
        <f t="shared" si="19"/>
        <v>0.72743259085580303</v>
      </c>
      <c r="F2933" s="31">
        <v>20.380114289807899</v>
      </c>
      <c r="G2933" s="31">
        <v>2.9829236647938502</v>
      </c>
      <c r="H2933" s="31">
        <v>0.17409554497906299</v>
      </c>
      <c r="I2933" s="31">
        <v>2.25830207514338</v>
      </c>
      <c r="J2933" s="31">
        <v>7.70913452612443</v>
      </c>
      <c r="K2933" s="31">
        <v>107622.22603032801</v>
      </c>
      <c r="L2933" s="31">
        <v>22340.461506750697</v>
      </c>
    </row>
    <row r="2934" spans="1:12" ht="14.25">
      <c r="A2934" s="33">
        <v>39153</v>
      </c>
      <c r="B2934" s="37">
        <v>2954.9140000000002</v>
      </c>
      <c r="C2934" s="31">
        <v>40.833641175880501</v>
      </c>
      <c r="D2934" s="31">
        <v>3.6405103001210599</v>
      </c>
      <c r="E2934" s="31">
        <f t="shared" si="19"/>
        <v>0.73094958968347012</v>
      </c>
      <c r="F2934" s="31">
        <v>20.5110434169092</v>
      </c>
      <c r="G2934" s="31">
        <v>2.9998118332766599</v>
      </c>
      <c r="H2934" s="31">
        <v>0.174092258464453</v>
      </c>
      <c r="I2934" s="31">
        <v>2.2582594437092198</v>
      </c>
      <c r="J2934" s="31">
        <v>7.70913452612443</v>
      </c>
      <c r="K2934" s="31">
        <v>108239.22930590801</v>
      </c>
      <c r="L2934" s="31">
        <v>22547.7516969313</v>
      </c>
    </row>
    <row r="2935" spans="1:12" ht="14.25">
      <c r="A2935" s="33">
        <v>39154</v>
      </c>
      <c r="B2935" s="37">
        <v>2964.7939999999999</v>
      </c>
      <c r="C2935" s="31">
        <v>40.866299042427599</v>
      </c>
      <c r="D2935" s="31">
        <v>3.6492740594139401</v>
      </c>
      <c r="E2935" s="31">
        <f t="shared" si="19"/>
        <v>0.73270808909730367</v>
      </c>
      <c r="F2935" s="31">
        <v>20.482598494982401</v>
      </c>
      <c r="G2935" s="31">
        <v>2.99994366923185</v>
      </c>
      <c r="H2935" s="31">
        <v>0.174388297157999</v>
      </c>
      <c r="I2935" s="31">
        <v>2.2594187021836301</v>
      </c>
      <c r="J2935" s="31">
        <v>7.7182815646103897</v>
      </c>
      <c r="K2935" s="31">
        <v>108625.21704444599</v>
      </c>
      <c r="L2935" s="31">
        <v>22786.195291342403</v>
      </c>
    </row>
    <row r="2936" spans="1:12" ht="14.25">
      <c r="A2936" s="33">
        <v>39155</v>
      </c>
      <c r="B2936" s="37">
        <v>2906.3339999999998</v>
      </c>
      <c r="C2936" s="31">
        <v>39.9911906911342</v>
      </c>
      <c r="D2936" s="31">
        <v>3.5738331694270502</v>
      </c>
      <c r="E2936" s="31">
        <f t="shared" si="19"/>
        <v>0.71336459554513487</v>
      </c>
      <c r="F2936" s="31">
        <v>18.8595754038578</v>
      </c>
      <c r="G2936" s="31">
        <v>2.9343305188153299</v>
      </c>
      <c r="H2936" s="31">
        <v>0.17439994843890999</v>
      </c>
      <c r="I2936" s="31">
        <v>2.25932618804329</v>
      </c>
      <c r="J2936" s="31">
        <v>7.7191133074038296</v>
      </c>
      <c r="K2936" s="31">
        <v>106538.14550454001</v>
      </c>
      <c r="L2936" s="31">
        <v>22471.262883251002</v>
      </c>
    </row>
    <row r="2937" spans="1:12" ht="14.25">
      <c r="A2937" s="33">
        <v>39156</v>
      </c>
      <c r="B2937" s="37">
        <v>2951.6979999999999</v>
      </c>
      <c r="C2937" s="31">
        <v>41.344045467372702</v>
      </c>
      <c r="D2937" s="31">
        <v>3.6833401442910199</v>
      </c>
      <c r="E2937" s="31">
        <f t="shared" si="19"/>
        <v>0.73739742086752635</v>
      </c>
      <c r="F2937" s="31">
        <v>19.8614309909984</v>
      </c>
      <c r="G2937" s="31">
        <v>3.0078155507214999</v>
      </c>
      <c r="H2937" s="31">
        <v>0.175960313559297</v>
      </c>
      <c r="I2937" s="31">
        <v>2.2810702644277501</v>
      </c>
      <c r="J2937" s="31">
        <v>7.7139365807058695</v>
      </c>
      <c r="K2937" s="31">
        <v>111467.18200243199</v>
      </c>
      <c r="L2937" s="31">
        <v>23140.113996477499</v>
      </c>
    </row>
    <row r="2938" spans="1:12" ht="14.25">
      <c r="A2938" s="33">
        <v>39157</v>
      </c>
      <c r="B2938" s="37">
        <v>2930.4810000000002</v>
      </c>
      <c r="C2938" s="31">
        <v>41.113638766521497</v>
      </c>
      <c r="D2938" s="31">
        <v>3.6631762966506201</v>
      </c>
      <c r="E2938" s="31">
        <f t="shared" si="19"/>
        <v>0.73622508792497066</v>
      </c>
      <c r="F2938" s="31">
        <v>19.823976365750301</v>
      </c>
      <c r="G2938" s="31">
        <v>2.9915826081103498</v>
      </c>
      <c r="H2938" s="31">
        <v>0.17590128913939901</v>
      </c>
      <c r="I2938" s="31">
        <v>2.28030509842878</v>
      </c>
      <c r="J2938" s="31">
        <v>7.7139365807058695</v>
      </c>
      <c r="K2938" s="31">
        <v>110860.394780976</v>
      </c>
      <c r="L2938" s="31">
        <v>22827.592363409</v>
      </c>
    </row>
    <row r="2939" spans="1:12" ht="14.25">
      <c r="A2939" s="33">
        <v>39160</v>
      </c>
      <c r="B2939" s="37">
        <v>3014.442</v>
      </c>
      <c r="C2939" s="31">
        <v>42.149791450880102</v>
      </c>
      <c r="D2939" s="31">
        <v>3.7729330468115099</v>
      </c>
      <c r="E2939" s="31">
        <f t="shared" si="19"/>
        <v>0.74970691676436108</v>
      </c>
      <c r="F2939" s="31">
        <v>19.465161743285002</v>
      </c>
      <c r="G2939" s="31">
        <v>3.0790607064984399</v>
      </c>
      <c r="H2939" s="31">
        <v>0.17694183161564001</v>
      </c>
      <c r="I2939" s="31">
        <v>2.28030836502812</v>
      </c>
      <c r="J2939" s="31">
        <v>7.7595571866201603</v>
      </c>
      <c r="K2939" s="31">
        <v>114175.53920139</v>
      </c>
      <c r="L2939" s="31">
        <v>23295.732585722599</v>
      </c>
    </row>
    <row r="2940" spans="1:12" ht="14.25">
      <c r="A2940" s="33">
        <v>39161</v>
      </c>
      <c r="B2940" s="37">
        <v>3032.1950000000002</v>
      </c>
      <c r="C2940" s="31">
        <v>42.358692281074603</v>
      </c>
      <c r="D2940" s="31">
        <v>3.7939638114280898</v>
      </c>
      <c r="E2940" s="31">
        <f t="shared" si="19"/>
        <v>0.7584994138335287</v>
      </c>
      <c r="F2940" s="31">
        <v>19.5207346649076</v>
      </c>
      <c r="G2940" s="31">
        <v>3.0963392990654</v>
      </c>
      <c r="H2940" s="31">
        <v>0.17688694321474199</v>
      </c>
      <c r="I2940" s="31">
        <v>2.2796009999094902</v>
      </c>
      <c r="J2940" s="31">
        <v>7.7595571866201603</v>
      </c>
      <c r="K2940" s="31">
        <v>114816.97312365699</v>
      </c>
      <c r="L2940" s="31">
        <v>23550.949676706099</v>
      </c>
    </row>
    <row r="2941" spans="1:12" ht="14.25">
      <c r="A2941" s="33">
        <v>39162</v>
      </c>
      <c r="B2941" s="37">
        <v>3057.38</v>
      </c>
      <c r="C2941" s="31">
        <v>42.662577059812101</v>
      </c>
      <c r="D2941" s="31">
        <v>3.8233469909620399</v>
      </c>
      <c r="E2941" s="31">
        <f t="shared" si="19"/>
        <v>0.76846424384525203</v>
      </c>
      <c r="F2941" s="31">
        <v>19.623480245388102</v>
      </c>
      <c r="G2941" s="31">
        <v>3.12010382759523</v>
      </c>
      <c r="H2941" s="31">
        <v>0.17688225011759701</v>
      </c>
      <c r="I2941" s="31">
        <v>2.2795405184022099</v>
      </c>
      <c r="J2941" s="31">
        <v>7.7595571866201603</v>
      </c>
      <c r="K2941" s="31">
        <v>115711.67690151301</v>
      </c>
      <c r="L2941" s="31">
        <v>23867.0277910943</v>
      </c>
    </row>
    <row r="2942" spans="1:12" ht="14.25">
      <c r="A2942" s="33">
        <v>39163</v>
      </c>
      <c r="B2942" s="37">
        <v>3071.2249999999999</v>
      </c>
      <c r="C2942" s="31">
        <v>42.821184104919197</v>
      </c>
      <c r="D2942" s="31">
        <v>3.8394782113813801</v>
      </c>
      <c r="E2942" s="31">
        <f t="shared" si="19"/>
        <v>0.77139507620164127</v>
      </c>
      <c r="F2942" s="31">
        <v>19.630711051640599</v>
      </c>
      <c r="G2942" s="31">
        <v>3.1334719482828599</v>
      </c>
      <c r="H2942" s="31">
        <v>0.17688225011759701</v>
      </c>
      <c r="I2942" s="31">
        <v>2.2795405184022099</v>
      </c>
      <c r="J2942" s="31">
        <v>7.7595571866201603</v>
      </c>
      <c r="K2942" s="31">
        <v>116207.365439252</v>
      </c>
      <c r="L2942" s="31">
        <v>24024.508269711001</v>
      </c>
    </row>
    <row r="2943" spans="1:12" ht="14.25">
      <c r="A2943" s="33">
        <v>39164</v>
      </c>
      <c r="B2943" s="37">
        <v>3074.2860000000001</v>
      </c>
      <c r="C2943" s="31">
        <v>40.556648922500599</v>
      </c>
      <c r="D2943" s="31">
        <v>3.8401879047841398</v>
      </c>
      <c r="E2943" s="31">
        <f t="shared" si="19"/>
        <v>0.72801875732708088</v>
      </c>
      <c r="F2943" s="31">
        <v>16.005675993923202</v>
      </c>
      <c r="G2943" s="31">
        <v>3.0900713492185301</v>
      </c>
      <c r="H2943" s="31">
        <v>0.187934758752971</v>
      </c>
      <c r="I2943" s="31">
        <v>2.2794348235208499</v>
      </c>
      <c r="J2943" s="31">
        <v>8.2447963334474412</v>
      </c>
      <c r="K2943" s="31">
        <v>116229.98244278</v>
      </c>
      <c r="L2943" s="31">
        <v>24127.220451139801</v>
      </c>
    </row>
    <row r="2944" spans="1:12" ht="14.25">
      <c r="A2944" s="33">
        <v>39167</v>
      </c>
      <c r="B2944" s="37">
        <v>3122.8110000000001</v>
      </c>
      <c r="C2944" s="31">
        <v>41.1409270789676</v>
      </c>
      <c r="D2944" s="31">
        <v>3.89876428153703</v>
      </c>
      <c r="E2944" s="31">
        <f t="shared" si="19"/>
        <v>0.73681125439624851</v>
      </c>
      <c r="F2944" s="31">
        <v>15.578778411898099</v>
      </c>
      <c r="G2944" s="31">
        <v>3.1352150428424199</v>
      </c>
      <c r="H2944" s="31">
        <v>0.188075804047072</v>
      </c>
      <c r="I2944" s="31">
        <v>2.2791497660721398</v>
      </c>
      <c r="J2944" s="31">
        <v>8.2520160301356196</v>
      </c>
      <c r="K2944" s="31">
        <v>117990.26440703301</v>
      </c>
      <c r="L2944" s="31">
        <v>24615.053730618598</v>
      </c>
    </row>
    <row r="2945" spans="1:12" ht="14.25">
      <c r="A2945" s="33">
        <v>39168</v>
      </c>
      <c r="B2945" s="37">
        <v>3138.826</v>
      </c>
      <c r="C2945" s="31">
        <v>41.2990625609592</v>
      </c>
      <c r="D2945" s="31">
        <v>3.9149458438792499</v>
      </c>
      <c r="E2945" s="31">
        <f t="shared" si="19"/>
        <v>0.7379835873388042</v>
      </c>
      <c r="F2945" s="31">
        <v>15.6010661548799</v>
      </c>
      <c r="G2945" s="31">
        <v>3.14836796629801</v>
      </c>
      <c r="H2945" s="31">
        <v>0.18806974462352</v>
      </c>
      <c r="I2945" s="31">
        <v>2.27907633645773</v>
      </c>
      <c r="J2945" s="31">
        <v>8.2520160301356196</v>
      </c>
      <c r="K2945" s="31">
        <v>118484.10572945401</v>
      </c>
      <c r="L2945" s="31">
        <v>24874.109853528502</v>
      </c>
    </row>
    <row r="2946" spans="1:12" ht="14.25">
      <c r="A2946" s="33">
        <v>39169</v>
      </c>
      <c r="B2946" s="37">
        <v>3173.018</v>
      </c>
      <c r="C2946" s="31">
        <v>41.623921864465302</v>
      </c>
      <c r="D2946" s="31">
        <v>3.96149711441356</v>
      </c>
      <c r="E2946" s="31">
        <f t="shared" si="19"/>
        <v>0.74501758499413828</v>
      </c>
      <c r="F2946" s="31">
        <v>16.486659254083001</v>
      </c>
      <c r="G2946" s="31">
        <v>3.1823659272571398</v>
      </c>
      <c r="H2946" s="31">
        <v>0.189078612798948</v>
      </c>
      <c r="I2946" s="31">
        <v>2.2790568105093998</v>
      </c>
      <c r="J2946" s="31">
        <v>8.2963536462562306</v>
      </c>
      <c r="K2946" s="31">
        <v>119877.85987076699</v>
      </c>
      <c r="L2946" s="31">
        <v>24938.485566599702</v>
      </c>
    </row>
    <row r="2947" spans="1:12" ht="14.25">
      <c r="A2947" s="33">
        <v>39170</v>
      </c>
      <c r="B2947" s="37">
        <v>3197.5369999999998</v>
      </c>
      <c r="C2947" s="31">
        <v>42.165106955703003</v>
      </c>
      <c r="D2947" s="31">
        <v>4.0064410540450899</v>
      </c>
      <c r="E2947" s="31">
        <f t="shared" si="19"/>
        <v>0.75029308323563892</v>
      </c>
      <c r="F2947" s="31">
        <v>16.821726163414301</v>
      </c>
      <c r="G2947" s="31">
        <v>3.2192838940347599</v>
      </c>
      <c r="H2947" s="31">
        <v>0.18906707797358999</v>
      </c>
      <c r="I2947" s="31">
        <v>2.2789177756291501</v>
      </c>
      <c r="J2947" s="31">
        <v>8.2963536462562306</v>
      </c>
      <c r="K2947" s="31">
        <v>121223.595595413</v>
      </c>
      <c r="L2947" s="31">
        <v>24653.364779009502</v>
      </c>
    </row>
    <row r="2948" spans="1:12" ht="14.25">
      <c r="A2948" s="33">
        <v>39171</v>
      </c>
      <c r="B2948" s="37">
        <v>3183.9830000000002</v>
      </c>
      <c r="C2948" s="31">
        <v>41.928366327106197</v>
      </c>
      <c r="D2948" s="31">
        <v>3.9861381755633398</v>
      </c>
      <c r="E2948" s="31">
        <f t="shared" si="19"/>
        <v>0.74677608440797183</v>
      </c>
      <c r="F2948" s="31">
        <v>16.686027061415899</v>
      </c>
      <c r="G2948" s="31">
        <v>3.2028766193738099</v>
      </c>
      <c r="H2948" s="31">
        <v>0.18904828182604799</v>
      </c>
      <c r="I2948" s="31">
        <v>2.2786912164883102</v>
      </c>
      <c r="J2948" s="31">
        <v>8.2963536462562306</v>
      </c>
      <c r="K2948" s="31">
        <v>120610.641834382</v>
      </c>
      <c r="L2948" s="31">
        <v>24813.5077200714</v>
      </c>
    </row>
    <row r="2949" spans="1:12" ht="14.25">
      <c r="A2949" s="33">
        <v>39174</v>
      </c>
      <c r="B2949" s="37">
        <v>3252.5949999999998</v>
      </c>
      <c r="C2949" s="31">
        <v>42.808940811081698</v>
      </c>
      <c r="D2949" s="31">
        <v>3.9963843426413899</v>
      </c>
      <c r="E2949" s="31">
        <f t="shared" si="19"/>
        <v>0.77373974208675267</v>
      </c>
      <c r="F2949" s="31">
        <v>17.0303211667215</v>
      </c>
      <c r="G2949" s="31">
        <v>3.2682903468353799</v>
      </c>
      <c r="H2949" s="31">
        <v>0.188958618425213</v>
      </c>
      <c r="I2949" s="31">
        <v>2.3181403555780502</v>
      </c>
      <c r="J2949" s="31">
        <v>8.1513018817229597</v>
      </c>
      <c r="K2949" s="31">
        <v>123168.934078013</v>
      </c>
      <c r="L2949" s="31">
        <v>25432.9034187617</v>
      </c>
    </row>
    <row r="2950" spans="1:12" ht="14.25">
      <c r="A2950" s="33">
        <v>39175</v>
      </c>
      <c r="B2950" s="37">
        <v>3291.299</v>
      </c>
      <c r="C2950" s="31">
        <v>43.350973064884002</v>
      </c>
      <c r="D2950" s="31">
        <v>4.0435346733720099</v>
      </c>
      <c r="E2950" s="31">
        <f t="shared" si="19"/>
        <v>0.78839390386869868</v>
      </c>
      <c r="F2950" s="31">
        <v>17.160410597648799</v>
      </c>
      <c r="G2950" s="31">
        <v>3.30214709552923</v>
      </c>
      <c r="H2950" s="31">
        <v>0.188789773443406</v>
      </c>
      <c r="I2950" s="31">
        <v>2.3180876938286299</v>
      </c>
      <c r="J2950" s="31">
        <v>8.1442032562449995</v>
      </c>
      <c r="K2950" s="31">
        <v>124623.89227527301</v>
      </c>
      <c r="L2950" s="31">
        <v>25796.109590297001</v>
      </c>
    </row>
    <row r="2951" spans="1:12" ht="14.25">
      <c r="A2951" s="33">
        <v>39176</v>
      </c>
      <c r="B2951" s="37">
        <v>3291.5419999999999</v>
      </c>
      <c r="C2951" s="31">
        <v>41.596819942229999</v>
      </c>
      <c r="D2951" s="31">
        <v>4.0391126138150399</v>
      </c>
      <c r="E2951" s="31">
        <f t="shared" si="19"/>
        <v>0.74501758499413828</v>
      </c>
      <c r="F2951" s="31">
        <v>15.787086176366</v>
      </c>
      <c r="G2951" s="31">
        <v>3.2911490182575802</v>
      </c>
      <c r="H2951" s="31">
        <v>0.19733372718050901</v>
      </c>
      <c r="I2951" s="31">
        <v>2.3180876938286299</v>
      </c>
      <c r="J2951" s="31">
        <v>8.5127809317078107</v>
      </c>
      <c r="K2951" s="31">
        <v>124493.15727954901</v>
      </c>
      <c r="L2951" s="31">
        <v>26005.436037967502</v>
      </c>
    </row>
    <row r="2952" spans="1:12" ht="14.25">
      <c r="A2952" s="33">
        <v>39177</v>
      </c>
      <c r="B2952" s="37">
        <v>3319.14</v>
      </c>
      <c r="C2952" s="31">
        <v>41.921010180848697</v>
      </c>
      <c r="D2952" s="31">
        <v>4.0713917791200496</v>
      </c>
      <c r="E2952" s="31">
        <f t="shared" si="19"/>
        <v>0.74736225087924968</v>
      </c>
      <c r="F2952" s="31">
        <v>15.899134448854101</v>
      </c>
      <c r="G2952" s="31">
        <v>3.3168200769440102</v>
      </c>
      <c r="H2952" s="31">
        <v>0.19732687408830199</v>
      </c>
      <c r="I2952" s="31">
        <v>2.3180876938286299</v>
      </c>
      <c r="J2952" s="31">
        <v>8.5124852961188004</v>
      </c>
      <c r="K2952" s="31">
        <v>125485.72533352199</v>
      </c>
      <c r="L2952" s="31">
        <v>26373.3031380996</v>
      </c>
    </row>
    <row r="2953" spans="1:12" ht="14.25">
      <c r="A2953" s="33">
        <v>39178</v>
      </c>
      <c r="B2953" s="37">
        <v>3323.585</v>
      </c>
      <c r="C2953" s="31">
        <v>41.931873335561903</v>
      </c>
      <c r="D2953" s="31">
        <v>4.0735004990447203</v>
      </c>
      <c r="E2953" s="31">
        <f t="shared" si="19"/>
        <v>0.74853458382180538</v>
      </c>
      <c r="F2953" s="31">
        <v>15.8605863839524</v>
      </c>
      <c r="G2953" s="31">
        <v>3.3157111436008302</v>
      </c>
      <c r="H2953" s="31">
        <v>0.197324423675623</v>
      </c>
      <c r="I2953" s="31">
        <v>2.3180876938286299</v>
      </c>
      <c r="J2953" s="31">
        <v>8.51237958775042</v>
      </c>
      <c r="K2953" s="31">
        <v>125542.638044355</v>
      </c>
      <c r="L2953" s="31">
        <v>26610.775308365497</v>
      </c>
    </row>
    <row r="2954" spans="1:12" ht="14.25">
      <c r="A2954" s="33">
        <v>39181</v>
      </c>
      <c r="B2954" s="37">
        <v>3398.95</v>
      </c>
      <c r="C2954" s="31">
        <v>42.888772522182997</v>
      </c>
      <c r="D2954" s="31">
        <v>4.1647210050670802</v>
      </c>
      <c r="E2954" s="31">
        <f t="shared" si="19"/>
        <v>0.77725674091441965</v>
      </c>
      <c r="F2954" s="31">
        <v>16.214077614416102</v>
      </c>
      <c r="G2954" s="31">
        <v>3.3898801979969702</v>
      </c>
      <c r="H2954" s="31">
        <v>0.19730830942333399</v>
      </c>
      <c r="I2954" s="31">
        <v>2.31761211473358</v>
      </c>
      <c r="J2954" s="31">
        <v>8.5134310512531997</v>
      </c>
      <c r="K2954" s="31">
        <v>128347.31133779699</v>
      </c>
      <c r="L2954" s="31">
        <v>27163.661523381201</v>
      </c>
    </row>
    <row r="2955" spans="1:12" ht="14.25">
      <c r="A2955" s="33">
        <v>39182</v>
      </c>
      <c r="B2955" s="37">
        <v>3444.2910000000002</v>
      </c>
      <c r="C2955" s="31">
        <v>43.476598505390399</v>
      </c>
      <c r="D2955" s="31">
        <v>4.2229257479653199</v>
      </c>
      <c r="E2955" s="31">
        <f t="shared" si="19"/>
        <v>0.79249706916764362</v>
      </c>
      <c r="F2955" s="31">
        <v>16.448633252392199</v>
      </c>
      <c r="G2955" s="31">
        <v>3.4355630805747399</v>
      </c>
      <c r="H2955" s="31">
        <v>0.19742439293786501</v>
      </c>
      <c r="I2955" s="31">
        <v>2.31761211473358</v>
      </c>
      <c r="J2955" s="31">
        <v>8.5184398063331592</v>
      </c>
      <c r="K2955" s="31">
        <v>130137.32867563699</v>
      </c>
      <c r="L2955" s="31">
        <v>27584.558078354301</v>
      </c>
    </row>
    <row r="2956" spans="1:12" ht="14.25">
      <c r="A2956" s="33">
        <v>39183</v>
      </c>
      <c r="B2956" s="37">
        <v>3495.2240000000002</v>
      </c>
      <c r="C2956" s="31">
        <v>44.1227782769773</v>
      </c>
      <c r="D2956" s="31">
        <v>4.2853091287542702</v>
      </c>
      <c r="E2956" s="31">
        <f t="shared" si="19"/>
        <v>0.8018757327080891</v>
      </c>
      <c r="F2956" s="31">
        <v>16.618307550350298</v>
      </c>
      <c r="G2956" s="31">
        <v>3.4857098589414299</v>
      </c>
      <c r="H2956" s="31">
        <v>0.19742439293786501</v>
      </c>
      <c r="I2956" s="31">
        <v>2.31761211473358</v>
      </c>
      <c r="J2956" s="31">
        <v>8.5184398063331592</v>
      </c>
      <c r="K2956" s="31">
        <v>132057.11275908101</v>
      </c>
      <c r="L2956" s="31">
        <v>27934.230574724599</v>
      </c>
    </row>
    <row r="2957" spans="1:12" ht="14.25">
      <c r="A2957" s="33">
        <v>39184</v>
      </c>
      <c r="B2957" s="37">
        <v>3531.029</v>
      </c>
      <c r="C2957" s="31">
        <v>44.427553064936497</v>
      </c>
      <c r="D2957" s="31">
        <v>4.3240570509929999</v>
      </c>
      <c r="E2957" s="31">
        <f t="shared" si="19"/>
        <v>0.80597889800703404</v>
      </c>
      <c r="F2957" s="31">
        <v>16.730333166377999</v>
      </c>
      <c r="G2957" s="31">
        <v>3.51648348340257</v>
      </c>
      <c r="H2957" s="31">
        <v>0.19768082871554299</v>
      </c>
      <c r="I2957" s="31">
        <v>2.3164150827365799</v>
      </c>
      <c r="J2957" s="31">
        <v>8.5339121726839302</v>
      </c>
      <c r="K2957" s="31">
        <v>133252.54966690499</v>
      </c>
      <c r="L2957" s="31">
        <v>28446.607244555096</v>
      </c>
    </row>
    <row r="2958" spans="1:12" ht="14.25">
      <c r="A2958" s="33">
        <v>39185</v>
      </c>
      <c r="B2958" s="37">
        <v>3518.2669999999998</v>
      </c>
      <c r="C2958" s="31">
        <v>44.173466994860703</v>
      </c>
      <c r="D2958" s="31">
        <v>4.3125873555678798</v>
      </c>
      <c r="E2958" s="31">
        <f t="shared" si="19"/>
        <v>0.80246189917936694</v>
      </c>
      <c r="F2958" s="31">
        <v>16.611056578992301</v>
      </c>
      <c r="G2958" s="31">
        <v>3.5048944856513899</v>
      </c>
      <c r="H2958" s="31">
        <v>0.19825214717429099</v>
      </c>
      <c r="I2958" s="31">
        <v>2.3163374214331101</v>
      </c>
      <c r="J2958" s="31">
        <v>8.5588630283248399</v>
      </c>
      <c r="K2958" s="31">
        <v>132908.68348079402</v>
      </c>
      <c r="L2958" s="31">
        <v>28353.039457025698</v>
      </c>
    </row>
    <row r="2959" spans="1:12" ht="14.25">
      <c r="A2959" s="33">
        <v>39188</v>
      </c>
      <c r="B2959" s="37">
        <v>3596.4409999999998</v>
      </c>
      <c r="C2959" s="31">
        <v>41.802800522711202</v>
      </c>
      <c r="D2959" s="31">
        <v>4.4045702571245897</v>
      </c>
      <c r="E2959" s="31">
        <f t="shared" si="19"/>
        <v>0.74618991793669398</v>
      </c>
      <c r="F2959" s="31">
        <v>18.711261788773101</v>
      </c>
      <c r="G2959" s="31">
        <v>3.3023233595012602</v>
      </c>
      <c r="H2959" s="31">
        <v>0.21570324365808499</v>
      </c>
      <c r="I2959" s="31">
        <v>2.3163374214331101</v>
      </c>
      <c r="J2959" s="31">
        <v>9.3122548408612396</v>
      </c>
      <c r="K2959" s="31">
        <v>135747.44344710698</v>
      </c>
      <c r="L2959" s="31">
        <v>29214.913946794801</v>
      </c>
    </row>
    <row r="2960" spans="1:12" ht="14.25">
      <c r="A2960" s="33">
        <v>39189</v>
      </c>
      <c r="B2960" s="37">
        <v>3611.87</v>
      </c>
      <c r="C2960" s="31">
        <v>41.621283050539397</v>
      </c>
      <c r="D2960" s="31">
        <v>4.4202831304677099</v>
      </c>
      <c r="E2960" s="31">
        <f t="shared" si="19"/>
        <v>0.74443141852286054</v>
      </c>
      <c r="F2960" s="31">
        <v>18.8881815766957</v>
      </c>
      <c r="G2960" s="31">
        <v>3.3070249626094501</v>
      </c>
      <c r="H2960" s="31">
        <v>0.21736070282483699</v>
      </c>
      <c r="I2960" s="31">
        <v>2.3163251525840001</v>
      </c>
      <c r="J2960" s="31">
        <v>9.3838597134067196</v>
      </c>
      <c r="K2960" s="31">
        <v>136243.77831082302</v>
      </c>
      <c r="L2960" s="31">
        <v>29668.221102612002</v>
      </c>
    </row>
    <row r="2961" spans="1:12" ht="14.25">
      <c r="A2961" s="33">
        <v>39190</v>
      </c>
      <c r="B2961" s="37">
        <v>3612.3960000000002</v>
      </c>
      <c r="C2961" s="31">
        <v>41.379149772049601</v>
      </c>
      <c r="D2961" s="31">
        <v>4.4149192370385499</v>
      </c>
      <c r="E2961" s="31">
        <f t="shared" si="19"/>
        <v>0.7391559202813599</v>
      </c>
      <c r="F2961" s="31">
        <v>18.7564886670324</v>
      </c>
      <c r="G2961" s="31">
        <v>3.2791529489206499</v>
      </c>
      <c r="H2961" s="31">
        <v>0.21823938346803601</v>
      </c>
      <c r="I2961" s="31">
        <v>2.3162690989454902</v>
      </c>
      <c r="J2961" s="31">
        <v>9.4220219735000601</v>
      </c>
      <c r="K2961" s="31">
        <v>136097.613887916</v>
      </c>
      <c r="L2961" s="31">
        <v>29979.266754882901</v>
      </c>
    </row>
    <row r="2962" spans="1:12" ht="14.25">
      <c r="A2962" s="33">
        <v>39191</v>
      </c>
      <c r="B2962" s="37">
        <v>3449.0160000000001</v>
      </c>
      <c r="C2962" s="31">
        <v>39.459055623740902</v>
      </c>
      <c r="D2962" s="31">
        <v>4.2185030372828098</v>
      </c>
      <c r="E2962" s="31">
        <f t="shared" si="19"/>
        <v>0.69695193434935521</v>
      </c>
      <c r="F2962" s="31">
        <v>18.007031190434699</v>
      </c>
      <c r="G2962" s="31">
        <v>3.13050133082172</v>
      </c>
      <c r="H2962" s="31">
        <v>0.218648316780299</v>
      </c>
      <c r="I2962" s="31">
        <v>2.3159962549889599</v>
      </c>
      <c r="J2962" s="31">
        <v>9.4407888747359401</v>
      </c>
      <c r="K2962" s="31">
        <v>130068.755735275</v>
      </c>
      <c r="L2962" s="31">
        <v>28835.666357338101</v>
      </c>
    </row>
    <row r="2963" spans="1:12" ht="14.25">
      <c r="A2963" s="33">
        <v>39192</v>
      </c>
      <c r="B2963" s="37">
        <v>3584.2040000000002</v>
      </c>
      <c r="C2963" s="31">
        <v>40.769253864731198</v>
      </c>
      <c r="D2963" s="31">
        <v>4.3771981960433104</v>
      </c>
      <c r="E2963" s="31">
        <f t="shared" si="19"/>
        <v>0.73094958968347012</v>
      </c>
      <c r="F2963" s="31">
        <v>18.608736304084101</v>
      </c>
      <c r="G2963" s="31">
        <v>3.2360116028870198</v>
      </c>
      <c r="H2963" s="31">
        <v>0.21991461242604499</v>
      </c>
      <c r="I2963" s="31">
        <v>2.3159924429748799</v>
      </c>
      <c r="J2963" s="31">
        <v>9.495480570030109</v>
      </c>
      <c r="K2963" s="31">
        <v>134988.57794785901</v>
      </c>
      <c r="L2963" s="31">
        <v>30171.5184629713</v>
      </c>
    </row>
    <row r="2964" spans="1:12" ht="14.25">
      <c r="A2964" s="33">
        <v>39195</v>
      </c>
      <c r="B2964" s="37">
        <v>3710.886</v>
      </c>
      <c r="C2964" s="31">
        <v>41.552033941497697</v>
      </c>
      <c r="D2964" s="31">
        <v>4.5384011524771202</v>
      </c>
      <c r="E2964" s="31">
        <f t="shared" si="19"/>
        <v>0.74501758499413828</v>
      </c>
      <c r="F2964" s="31">
        <v>19.3925252805372</v>
      </c>
      <c r="G2964" s="31">
        <v>3.3156541750747901</v>
      </c>
      <c r="H2964" s="31">
        <v>0.223968925287375</v>
      </c>
      <c r="I2964" s="31">
        <v>2.3150769434690499</v>
      </c>
      <c r="J2964" s="31">
        <v>9.6743620517323503</v>
      </c>
      <c r="K2964" s="31">
        <v>139946.96660585198</v>
      </c>
      <c r="L2964" s="31">
        <v>31600.412278450098</v>
      </c>
    </row>
    <row r="2965" spans="1:12" ht="14.25">
      <c r="A2965" s="33">
        <v>39196</v>
      </c>
      <c r="B2965" s="37">
        <v>3720.5320000000002</v>
      </c>
      <c r="C2965" s="31">
        <v>41.349244258850597</v>
      </c>
      <c r="D2965" s="31">
        <v>4.5360261912950799</v>
      </c>
      <c r="E2965" s="31">
        <f t="shared" si="19"/>
        <v>0.7403282532239156</v>
      </c>
      <c r="F2965" s="31">
        <v>19.2641609320657</v>
      </c>
      <c r="G2965" s="31">
        <v>3.27577614209891</v>
      </c>
      <c r="H2965" s="31">
        <v>0.22625551554007001</v>
      </c>
      <c r="I2965" s="31">
        <v>2.31487737507137</v>
      </c>
      <c r="J2965" s="31">
        <v>9.7739741196051408</v>
      </c>
      <c r="K2965" s="31">
        <v>139864.77939863599</v>
      </c>
      <c r="L2965" s="31">
        <v>31765.249494719399</v>
      </c>
    </row>
    <row r="2966" spans="1:12" ht="14.25">
      <c r="A2966" s="33">
        <v>39197</v>
      </c>
      <c r="B2966" s="37">
        <v>3743.9589999999998</v>
      </c>
      <c r="C2966" s="31">
        <v>41.15026984675</v>
      </c>
      <c r="D2966" s="31">
        <v>4.57072638297194</v>
      </c>
      <c r="E2966" s="31">
        <f t="shared" si="19"/>
        <v>0.7379835873388042</v>
      </c>
      <c r="F2966" s="31">
        <v>19.742006800417901</v>
      </c>
      <c r="G2966" s="31">
        <v>3.2665504471031102</v>
      </c>
      <c r="H2966" s="31">
        <v>0.23183715806906599</v>
      </c>
      <c r="I2966" s="31">
        <v>2.3144953586280299</v>
      </c>
      <c r="J2966" s="31">
        <v>10.016747590563</v>
      </c>
      <c r="K2966" s="31">
        <v>140933.342362066</v>
      </c>
      <c r="L2966" s="31">
        <v>31868.738002776001</v>
      </c>
    </row>
    <row r="2967" spans="1:12" ht="14.25">
      <c r="A2967" s="33">
        <v>39198</v>
      </c>
      <c r="B2967" s="37">
        <v>3783.0630000000001</v>
      </c>
      <c r="C2967" s="31">
        <v>40.889380101984102</v>
      </c>
      <c r="D2967" s="31">
        <v>4.6194806439253302</v>
      </c>
      <c r="E2967" s="31">
        <f t="shared" si="19"/>
        <v>0.73505275498241496</v>
      </c>
      <c r="F2967" s="31">
        <v>19.391837491859601</v>
      </c>
      <c r="G2967" s="31">
        <v>3.2200060104291799</v>
      </c>
      <c r="H2967" s="31">
        <v>0.23598697567469101</v>
      </c>
      <c r="I2967" s="31">
        <v>2.3144953586280299</v>
      </c>
      <c r="J2967" s="31">
        <v>10.1960444550028</v>
      </c>
      <c r="K2967" s="31">
        <v>142434.80348398301</v>
      </c>
      <c r="L2967" s="31">
        <v>32307.822513347499</v>
      </c>
    </row>
    <row r="2968" spans="1:12" ht="14.25">
      <c r="A2968" s="33">
        <v>39199</v>
      </c>
      <c r="B2968" s="37">
        <v>3759.8670000000002</v>
      </c>
      <c r="C2968" s="31">
        <v>38.679468085362501</v>
      </c>
      <c r="D2968" s="31">
        <v>4.5953182603029701</v>
      </c>
      <c r="E2968" s="31">
        <f t="shared" si="19"/>
        <v>0.67350527549824146</v>
      </c>
      <c r="F2968" s="31">
        <v>16.746355517465702</v>
      </c>
      <c r="G2968" s="31">
        <v>3.0682041851528301</v>
      </c>
      <c r="H2968" s="31">
        <v>0.24702076767609299</v>
      </c>
      <c r="I2968" s="31">
        <v>2.3144183857683598</v>
      </c>
      <c r="J2968" s="31">
        <v>10.6731250146929</v>
      </c>
      <c r="K2968" s="31">
        <v>141685.38787257901</v>
      </c>
      <c r="L2968" s="31">
        <v>32210.997790073499</v>
      </c>
    </row>
    <row r="2969" spans="1:12" ht="14.25">
      <c r="A2969" s="33">
        <v>39202</v>
      </c>
      <c r="B2969" s="37">
        <v>3841.2719999999999</v>
      </c>
      <c r="C2969" s="31">
        <v>38.001070555008504</v>
      </c>
      <c r="D2969" s="31">
        <v>4.6716611185322297</v>
      </c>
      <c r="E2969" s="31">
        <f t="shared" si="19"/>
        <v>0.64830011723329428</v>
      </c>
      <c r="F2969" s="31">
        <v>17.184875442742999</v>
      </c>
      <c r="G2969" s="31">
        <v>3.0098028505330499</v>
      </c>
      <c r="H2969" s="31">
        <v>0.25752289492388603</v>
      </c>
      <c r="I2969" s="31">
        <v>2.3223226934710302</v>
      </c>
      <c r="J2969" s="31">
        <v>11.0890228841963</v>
      </c>
      <c r="K2969" s="31">
        <v>145758.22597705698</v>
      </c>
      <c r="L2969" s="31">
        <v>33079.364809345803</v>
      </c>
    </row>
    <row r="2970" spans="1:12" ht="14.25">
      <c r="A2970" s="33">
        <v>39210</v>
      </c>
      <c r="B2970" s="37">
        <v>3950.011</v>
      </c>
      <c r="C2970" s="31">
        <v>39.041637689529303</v>
      </c>
      <c r="D2970" s="31">
        <v>4.8015457919583699</v>
      </c>
      <c r="E2970" s="31">
        <f t="shared" si="19"/>
        <v>0.68757327080890973</v>
      </c>
      <c r="F2970" s="31">
        <v>17.601234011830499</v>
      </c>
      <c r="G2970" s="31">
        <v>3.09327004159727</v>
      </c>
      <c r="H2970" s="31">
        <v>0.25743669846606099</v>
      </c>
      <c r="I2970" s="31">
        <v>2.3215453800979202</v>
      </c>
      <c r="J2970" s="31">
        <v>11.0890228841963</v>
      </c>
      <c r="K2970" s="31">
        <v>149797.65892703302</v>
      </c>
      <c r="L2970" s="31">
        <v>34467.8029291696</v>
      </c>
    </row>
    <row r="2971" spans="1:12" ht="14.25">
      <c r="A2971" s="33">
        <v>39211</v>
      </c>
      <c r="B2971" s="37">
        <v>4013.085</v>
      </c>
      <c r="C2971" s="31">
        <v>39.763597146783901</v>
      </c>
      <c r="D2971" s="31">
        <v>4.8918828027890298</v>
      </c>
      <c r="E2971" s="31">
        <f t="shared" si="19"/>
        <v>0.70867526377491208</v>
      </c>
      <c r="F2971" s="31">
        <v>17.9970324473232</v>
      </c>
      <c r="G2971" s="31">
        <v>3.15155850182123</v>
      </c>
      <c r="H2971" s="31">
        <v>0.25743217958061498</v>
      </c>
      <c r="I2971" s="31">
        <v>2.3215046291183898</v>
      </c>
      <c r="J2971" s="31">
        <v>11.0890228841963</v>
      </c>
      <c r="K2971" s="31">
        <v>152612.933163512</v>
      </c>
      <c r="L2971" s="31">
        <v>34671.159859969302</v>
      </c>
    </row>
    <row r="2972" spans="1:12" ht="14.25">
      <c r="A2972" s="33">
        <v>39212</v>
      </c>
      <c r="B2972" s="37">
        <v>4049.701</v>
      </c>
      <c r="C2972" s="31">
        <v>40.120193910592903</v>
      </c>
      <c r="D2972" s="31">
        <v>4.9374265601710796</v>
      </c>
      <c r="E2972" s="31">
        <f t="shared" si="19"/>
        <v>0.7209847596717468</v>
      </c>
      <c r="F2972" s="31">
        <v>18.145144036470601</v>
      </c>
      <c r="G2972" s="31">
        <v>3.1811405251235301</v>
      </c>
      <c r="H2972" s="31">
        <v>0.25733630311590899</v>
      </c>
      <c r="I2972" s="31">
        <v>2.3206400221488899</v>
      </c>
      <c r="J2972" s="31">
        <v>11.0890228841963</v>
      </c>
      <c r="K2972" s="31">
        <v>154032.88945150698</v>
      </c>
      <c r="L2972" s="31">
        <v>34904.7752819792</v>
      </c>
    </row>
    <row r="2973" spans="1:12" ht="14.25">
      <c r="A2973" s="33">
        <v>39213</v>
      </c>
      <c r="B2973" s="37">
        <v>4021.6779999999999</v>
      </c>
      <c r="C2973" s="31">
        <v>39.831277302265001</v>
      </c>
      <c r="D2973" s="31">
        <v>4.9044461580346601</v>
      </c>
      <c r="E2973" s="31">
        <f t="shared" si="19"/>
        <v>0.71101992966002348</v>
      </c>
      <c r="F2973" s="31">
        <v>18.0042233879653</v>
      </c>
      <c r="G2973" s="31">
        <v>3.16017970873231</v>
      </c>
      <c r="H2973" s="31">
        <v>0.25733630311590899</v>
      </c>
      <c r="I2973" s="31">
        <v>2.3206400221488899</v>
      </c>
      <c r="J2973" s="31">
        <v>11.0890228841963</v>
      </c>
      <c r="K2973" s="31">
        <v>153016.93484488499</v>
      </c>
      <c r="L2973" s="31">
        <v>34857.706870187103</v>
      </c>
    </row>
    <row r="2974" spans="1:12" ht="14.25">
      <c r="A2974" s="33">
        <v>39216</v>
      </c>
      <c r="B2974" s="37">
        <v>4046.3919999999998</v>
      </c>
      <c r="C2974" s="31">
        <v>40.137435656312903</v>
      </c>
      <c r="D2974" s="31">
        <v>4.9420904137430099</v>
      </c>
      <c r="E2974" s="31">
        <f t="shared" si="19"/>
        <v>0.7221570926143025</v>
      </c>
      <c r="F2974" s="31">
        <v>18.128989945405198</v>
      </c>
      <c r="G2974" s="31">
        <v>3.1844416843165799</v>
      </c>
      <c r="H2974" s="31">
        <v>0.25731975532493101</v>
      </c>
      <c r="I2974" s="31">
        <v>2.32049079537616</v>
      </c>
      <c r="J2974" s="31">
        <v>11.0890228841963</v>
      </c>
      <c r="K2974" s="31">
        <v>154192.645596199</v>
      </c>
      <c r="L2974" s="31">
        <v>35717.600313656301</v>
      </c>
    </row>
    <row r="2975" spans="1:12" ht="14.25">
      <c r="A2975" s="33">
        <v>39217</v>
      </c>
      <c r="B2975" s="37">
        <v>3899.1779999999999</v>
      </c>
      <c r="C2975" s="31">
        <v>38.641021748978297</v>
      </c>
      <c r="D2975" s="31">
        <v>4.7611421523939699</v>
      </c>
      <c r="E2975" s="31">
        <f t="shared" si="19"/>
        <v>0.67291910902696361</v>
      </c>
      <c r="F2975" s="31">
        <v>17.448108720344099</v>
      </c>
      <c r="G2975" s="31">
        <v>3.0681788308694902</v>
      </c>
      <c r="H2975" s="31">
        <v>0.25731975532493101</v>
      </c>
      <c r="I2975" s="31">
        <v>2.32049079537616</v>
      </c>
      <c r="J2975" s="31">
        <v>11.0890228841963</v>
      </c>
      <c r="K2975" s="31">
        <v>148572.11188464198</v>
      </c>
      <c r="L2975" s="31">
        <v>34464.992627410902</v>
      </c>
    </row>
    <row r="2976" spans="1:12" ht="14.25">
      <c r="A2976" s="33">
        <v>39218</v>
      </c>
      <c r="B2976" s="37">
        <v>3986.0430000000001</v>
      </c>
      <c r="C2976" s="31">
        <v>39.486338250212803</v>
      </c>
      <c r="D2976" s="31">
        <v>4.8660746878222696</v>
      </c>
      <c r="E2976" s="31">
        <f t="shared" si="19"/>
        <v>0.69988276670574445</v>
      </c>
      <c r="F2976" s="31">
        <v>17.7916807312243</v>
      </c>
      <c r="G2976" s="31">
        <v>3.1354546000634098</v>
      </c>
      <c r="H2976" s="31">
        <v>0.25731975532493101</v>
      </c>
      <c r="I2976" s="31">
        <v>2.32049079537616</v>
      </c>
      <c r="J2976" s="31">
        <v>11.0890228841963</v>
      </c>
      <c r="K2976" s="31">
        <v>151838.90216924099</v>
      </c>
      <c r="L2976" s="31">
        <v>35542.602024981301</v>
      </c>
    </row>
    <row r="2977" spans="1:12" ht="14.25">
      <c r="A2977" s="33">
        <v>39219</v>
      </c>
      <c r="B2977" s="37">
        <v>4048.2930000000001</v>
      </c>
      <c r="C2977" s="31">
        <v>40.0906728863404</v>
      </c>
      <c r="D2977" s="31">
        <v>4.9430693642208601</v>
      </c>
      <c r="E2977" s="31">
        <f t="shared" si="19"/>
        <v>0.72157092614302465</v>
      </c>
      <c r="F2977" s="31">
        <v>18.031831686486399</v>
      </c>
      <c r="G2977" s="31">
        <v>3.18530632709412</v>
      </c>
      <c r="H2977" s="31">
        <v>0.25721915919250299</v>
      </c>
      <c r="I2977" s="31">
        <v>2.31985186383449</v>
      </c>
      <c r="J2977" s="31">
        <v>11.087740695966</v>
      </c>
      <c r="K2977" s="31">
        <v>154282.12219165501</v>
      </c>
      <c r="L2977" s="31">
        <v>36443.079380242503</v>
      </c>
    </row>
    <row r="2978" spans="1:12" ht="14.25">
      <c r="A2978" s="33">
        <v>39220</v>
      </c>
      <c r="B2978" s="37">
        <v>4030.2579999999998</v>
      </c>
      <c r="C2978" s="31">
        <v>40.589181538681302</v>
      </c>
      <c r="D2978" s="31">
        <v>5.0042279970165602</v>
      </c>
      <c r="E2978" s="31">
        <f t="shared" si="19"/>
        <v>0.73446658851113711</v>
      </c>
      <c r="F2978" s="31">
        <v>17.903200658794798</v>
      </c>
      <c r="G2978" s="31">
        <v>3.2461039265352198</v>
      </c>
      <c r="H2978" s="31">
        <v>0.252608084721691</v>
      </c>
      <c r="I2978" s="31">
        <v>2.2769712169582799</v>
      </c>
      <c r="J2978" s="31">
        <v>11.0940394345055</v>
      </c>
      <c r="K2978" s="31">
        <v>157790.07539870101</v>
      </c>
      <c r="L2978" s="31">
        <v>36583.971305422099</v>
      </c>
    </row>
    <row r="2979" spans="1:12" ht="14.25">
      <c r="A2979" s="33">
        <v>39223</v>
      </c>
      <c r="B2979" s="37">
        <v>4072.2249999999999</v>
      </c>
      <c r="C2979" s="31">
        <v>40.931234689462798</v>
      </c>
      <c r="D2979" s="31">
        <v>5.0496054616272499</v>
      </c>
      <c r="E2979" s="31">
        <f t="shared" si="19"/>
        <v>0.742672919109027</v>
      </c>
      <c r="F2979" s="31">
        <v>18.000165240579101</v>
      </c>
      <c r="G2979" s="31">
        <v>3.27599969528598</v>
      </c>
      <c r="H2979" s="31">
        <v>0.25255610261213102</v>
      </c>
      <c r="I2979" s="31">
        <v>2.2765026580545</v>
      </c>
      <c r="J2979" s="31">
        <v>11.0940394345055</v>
      </c>
      <c r="K2979" s="31">
        <v>159232.41398254401</v>
      </c>
      <c r="L2979" s="31">
        <v>37283.530249005496</v>
      </c>
    </row>
    <row r="2980" spans="1:12" ht="14.25">
      <c r="A2980" s="33">
        <v>39224</v>
      </c>
      <c r="B2980" s="37">
        <v>4110.3789999999999</v>
      </c>
      <c r="C2980" s="31">
        <v>41.241208308712103</v>
      </c>
      <c r="D2980" s="31">
        <v>5.0888677479285001</v>
      </c>
      <c r="E2980" s="31">
        <f t="shared" si="19"/>
        <v>0.74618991793669398</v>
      </c>
      <c r="F2980" s="31">
        <v>18.117176041078899</v>
      </c>
      <c r="G2980" s="31">
        <v>3.3017308756272001</v>
      </c>
      <c r="H2980" s="31">
        <v>0.252323101891819</v>
      </c>
      <c r="I2980" s="31">
        <v>2.2744024246662198</v>
      </c>
      <c r="J2980" s="31">
        <v>11.0940394345055</v>
      </c>
      <c r="K2980" s="31">
        <v>160482.47769274999</v>
      </c>
      <c r="L2980" s="31">
        <v>37699.280788968899</v>
      </c>
    </row>
    <row r="2981" spans="1:12" ht="14.25">
      <c r="A2981" s="33">
        <v>39225</v>
      </c>
      <c r="B2981" s="37">
        <v>4173.7089999999998</v>
      </c>
      <c r="C2981" s="31">
        <v>41.815060884194899</v>
      </c>
      <c r="D2981" s="31">
        <v>5.1596519848530802</v>
      </c>
      <c r="E2981" s="31">
        <f t="shared" si="19"/>
        <v>0.75908558030480655</v>
      </c>
      <c r="F2981" s="31">
        <v>18.358186364921899</v>
      </c>
      <c r="G2981" s="31">
        <v>3.3477242085375098</v>
      </c>
      <c r="H2981" s="31">
        <v>0.25229224479531298</v>
      </c>
      <c r="I2981" s="31">
        <v>2.2741242834473399</v>
      </c>
      <c r="J2981" s="31">
        <v>11.0940394345055</v>
      </c>
      <c r="K2981" s="31">
        <v>162715.69113429199</v>
      </c>
      <c r="L2981" s="31">
        <v>38397.718985435204</v>
      </c>
    </row>
    <row r="2982" spans="1:12" ht="14.25">
      <c r="A2982" s="33">
        <v>39226</v>
      </c>
      <c r="B2982" s="37">
        <v>4151.1329999999998</v>
      </c>
      <c r="C2982" s="31">
        <v>41.5988200622308</v>
      </c>
      <c r="D2982" s="31">
        <v>5.13265004979705</v>
      </c>
      <c r="E2982" s="31">
        <f t="shared" si="19"/>
        <v>0.75615474794841731</v>
      </c>
      <c r="F2982" s="31">
        <v>18.263648571782699</v>
      </c>
      <c r="G2982" s="31">
        <v>3.3303283743271801</v>
      </c>
      <c r="H2982" s="31">
        <v>0.252023202922731</v>
      </c>
      <c r="I2982" s="31">
        <v>2.2716991805425799</v>
      </c>
      <c r="J2982" s="31">
        <v>11.0940394345055</v>
      </c>
      <c r="K2982" s="31">
        <v>161858.57552052999</v>
      </c>
      <c r="L2982" s="31">
        <v>38382.690441843195</v>
      </c>
    </row>
    <row r="2983" spans="1:12" ht="14.25">
      <c r="A2983" s="33">
        <v>39227</v>
      </c>
      <c r="B2983" s="37">
        <v>4179.7759999999998</v>
      </c>
      <c r="C2983" s="31">
        <v>41.859358444891399</v>
      </c>
      <c r="D2983" s="31">
        <v>5.1650895532633099</v>
      </c>
      <c r="E2983" s="31">
        <f t="shared" si="19"/>
        <v>0.76025791324736225</v>
      </c>
      <c r="F2983" s="31">
        <v>18.340433106487801</v>
      </c>
      <c r="G2983" s="31">
        <v>3.3514714620627002</v>
      </c>
      <c r="H2983" s="31">
        <v>0.25197846344749297</v>
      </c>
      <c r="I2983" s="31">
        <v>2.2712959056533699</v>
      </c>
      <c r="J2983" s="31">
        <v>11.0940394345055</v>
      </c>
      <c r="K2983" s="31">
        <v>162883.48490999598</v>
      </c>
      <c r="L2983" s="31">
        <v>39235.459857785798</v>
      </c>
    </row>
    <row r="2984" spans="1:12" ht="14.25">
      <c r="A2984" s="33">
        <v>39230</v>
      </c>
      <c r="B2984" s="37">
        <v>4272.1109999999999</v>
      </c>
      <c r="C2984" s="31">
        <v>42.868855092938297</v>
      </c>
      <c r="D2984" s="31">
        <v>5.2889636789731398</v>
      </c>
      <c r="E2984" s="31">
        <f t="shared" si="19"/>
        <v>0.78722157092614298</v>
      </c>
      <c r="F2984" s="31">
        <v>18.754701279244198</v>
      </c>
      <c r="G2984" s="31">
        <v>3.4312607162884801</v>
      </c>
      <c r="H2984" s="31">
        <v>0.25189811139590201</v>
      </c>
      <c r="I2984" s="31">
        <v>2.2705716243664198</v>
      </c>
      <c r="J2984" s="31">
        <v>11.0940394345055</v>
      </c>
      <c r="K2984" s="31">
        <v>166777.059751369</v>
      </c>
      <c r="L2984" s="31">
        <v>40101.1198383339</v>
      </c>
    </row>
    <row r="2985" spans="1:12" ht="14.25">
      <c r="A2985" s="33">
        <v>39231</v>
      </c>
      <c r="B2985" s="37">
        <v>4334.924</v>
      </c>
      <c r="C2985" s="31">
        <v>43.763417184859101</v>
      </c>
      <c r="D2985" s="31">
        <v>5.4099867621494004</v>
      </c>
      <c r="E2985" s="31">
        <f t="shared" si="19"/>
        <v>0.80539273153575619</v>
      </c>
      <c r="F2985" s="31">
        <v>17.784773979454101</v>
      </c>
      <c r="G2985" s="31">
        <v>3.5831956041708701</v>
      </c>
      <c r="H2985" s="31">
        <v>0.25210556529241102</v>
      </c>
      <c r="I2985" s="31">
        <v>2.2586931968707198</v>
      </c>
      <c r="J2985" s="31">
        <v>11.1615674781191</v>
      </c>
      <c r="K2985" s="31">
        <v>175694.217276223</v>
      </c>
      <c r="L2985" s="31">
        <v>41069.596211964003</v>
      </c>
    </row>
    <row r="2986" spans="1:12" ht="14.25">
      <c r="A2986" s="33">
        <v>39232</v>
      </c>
      <c r="B2986" s="37">
        <v>4053.0880000000002</v>
      </c>
      <c r="C2986" s="31">
        <v>40.926745165871999</v>
      </c>
      <c r="D2986" s="31">
        <v>5.0592379342438099</v>
      </c>
      <c r="E2986" s="31">
        <f t="shared" si="19"/>
        <v>0.742672919109027</v>
      </c>
      <c r="F2986" s="31">
        <v>16.6844126021515</v>
      </c>
      <c r="G2986" s="31">
        <v>3.3515028197832799</v>
      </c>
      <c r="H2986" s="31">
        <v>0.25207328112608401</v>
      </c>
      <c r="I2986" s="31">
        <v>2.2584039528519799</v>
      </c>
      <c r="J2986" s="31">
        <v>11.1615674781191</v>
      </c>
      <c r="K2986" s="31">
        <v>164323.55493692</v>
      </c>
      <c r="L2986" s="31">
        <v>38149.747803383099</v>
      </c>
    </row>
    <row r="2987" spans="1:12" ht="14.25">
      <c r="A2987" s="33">
        <v>39233</v>
      </c>
      <c r="B2987" s="37">
        <v>4109.6540000000005</v>
      </c>
      <c r="C2987" s="31">
        <v>41.623389740153399</v>
      </c>
      <c r="D2987" s="31">
        <v>5.1462884769836998</v>
      </c>
      <c r="E2987" s="31">
        <f t="shared" ref="E2987:E3050" si="20">COUNTIF(C1282:C2987,"&lt;"&amp;C2987)/COUNTA(C1282:C2987)</f>
        <v>0.75791324736225085</v>
      </c>
      <c r="F2987" s="31">
        <v>18.497185857554101</v>
      </c>
      <c r="G2987" s="31">
        <v>3.4064352703918099</v>
      </c>
      <c r="H2987" s="31">
        <v>0.25264538983718898</v>
      </c>
      <c r="I2987" s="31">
        <v>2.25789467207247</v>
      </c>
      <c r="J2987" s="31">
        <v>11.189423180900301</v>
      </c>
      <c r="K2987" s="31">
        <v>167130.584094697</v>
      </c>
      <c r="L2987" s="31">
        <v>37920.2108499838</v>
      </c>
    </row>
    <row r="2988" spans="1:12" ht="14.25">
      <c r="A2988" s="33">
        <v>39234</v>
      </c>
      <c r="B2988" s="37">
        <v>4000.7420000000002</v>
      </c>
      <c r="C2988" s="31">
        <v>40.635887408267998</v>
      </c>
      <c r="D2988" s="31">
        <v>5.0184229830054798</v>
      </c>
      <c r="E2988" s="31">
        <f t="shared" si="20"/>
        <v>0.73563892145369281</v>
      </c>
      <c r="F2988" s="31">
        <v>18.168695153273902</v>
      </c>
      <c r="G2988" s="31">
        <v>3.32159768060649</v>
      </c>
      <c r="H2988" s="31">
        <v>0.253176136559635</v>
      </c>
      <c r="I2988" s="31">
        <v>2.2589847197264898</v>
      </c>
      <c r="J2988" s="31">
        <v>11.2075187737564</v>
      </c>
      <c r="K2988" s="31">
        <v>162971.08279489301</v>
      </c>
      <c r="L2988" s="31">
        <v>36470.532676517098</v>
      </c>
    </row>
    <row r="2989" spans="1:12" ht="14.25">
      <c r="A2989" s="33">
        <v>39237</v>
      </c>
      <c r="B2989" s="37">
        <v>3670.4009999999998</v>
      </c>
      <c r="C2989" s="31">
        <v>37.229847601443097</v>
      </c>
      <c r="D2989" s="31">
        <v>4.6003234465800196</v>
      </c>
      <c r="E2989" s="31">
        <f t="shared" si="20"/>
        <v>0.62133645955451344</v>
      </c>
      <c r="F2989" s="31">
        <v>16.650059199456098</v>
      </c>
      <c r="G2989" s="31">
        <v>3.0455009035404101</v>
      </c>
      <c r="H2989" s="31">
        <v>0.25303397033705399</v>
      </c>
      <c r="I2989" s="31">
        <v>2.2577162300147999</v>
      </c>
      <c r="J2989" s="31">
        <v>11.2075187737564</v>
      </c>
      <c r="K2989" s="31">
        <v>149420.711167898</v>
      </c>
      <c r="L2989" s="31">
        <v>33621.411254404797</v>
      </c>
    </row>
    <row r="2990" spans="1:12" ht="14.25">
      <c r="A2990" s="33">
        <v>39238</v>
      </c>
      <c r="B2990" s="37">
        <v>3767.1010000000001</v>
      </c>
      <c r="C2990" s="31">
        <v>38.305417403402402</v>
      </c>
      <c r="D2990" s="31">
        <v>4.7273039583681404</v>
      </c>
      <c r="E2990" s="31">
        <f t="shared" si="20"/>
        <v>0.65767878077373976</v>
      </c>
      <c r="F2990" s="31">
        <v>17.124927674318499</v>
      </c>
      <c r="G2990" s="31">
        <v>3.1289995150375698</v>
      </c>
      <c r="H2990" s="31">
        <v>0.25303397033705399</v>
      </c>
      <c r="I2990" s="31">
        <v>2.2577162300147999</v>
      </c>
      <c r="J2990" s="31">
        <v>11.2075187737564</v>
      </c>
      <c r="K2990" s="31">
        <v>153517.66656415802</v>
      </c>
      <c r="L2990" s="31">
        <v>34534.723369577303</v>
      </c>
    </row>
    <row r="2991" spans="1:12" ht="14.25">
      <c r="A2991" s="33">
        <v>39239</v>
      </c>
      <c r="B2991" s="37">
        <v>3776.317</v>
      </c>
      <c r="C2991" s="31">
        <v>38.377748643619299</v>
      </c>
      <c r="D2991" s="31">
        <v>4.7358412383853397</v>
      </c>
      <c r="E2991" s="31">
        <f t="shared" si="20"/>
        <v>0.660609613130129</v>
      </c>
      <c r="F2991" s="31">
        <v>17.1051263540378</v>
      </c>
      <c r="G2991" s="31">
        <v>3.1342432612608002</v>
      </c>
      <c r="H2991" s="31">
        <v>0.25300576085932702</v>
      </c>
      <c r="I2991" s="31">
        <v>2.25746452864988</v>
      </c>
      <c r="J2991" s="31">
        <v>11.2075187737564</v>
      </c>
      <c r="K2991" s="31">
        <v>153781.89993804999</v>
      </c>
      <c r="L2991" s="31">
        <v>34898.798683144902</v>
      </c>
    </row>
    <row r="2992" spans="1:12" ht="14.25">
      <c r="A2992" s="33">
        <v>39240</v>
      </c>
      <c r="B2992" s="37">
        <v>3890.8029999999999</v>
      </c>
      <c r="C2992" s="31">
        <v>39.463015019550902</v>
      </c>
      <c r="D2992" s="31">
        <v>4.8701196274496903</v>
      </c>
      <c r="E2992" s="31">
        <f t="shared" si="20"/>
        <v>0.701641266119578</v>
      </c>
      <c r="F2992" s="31">
        <v>17.549431889108099</v>
      </c>
      <c r="G2992" s="31">
        <v>3.2228166683728801</v>
      </c>
      <c r="H2992" s="31">
        <v>0.25296944163060198</v>
      </c>
      <c r="I2992" s="31">
        <v>2.2571404673704998</v>
      </c>
      <c r="J2992" s="31">
        <v>11.2075187737564</v>
      </c>
      <c r="K2992" s="31">
        <v>158125.388022339</v>
      </c>
      <c r="L2992" s="31">
        <v>36243.879124400402</v>
      </c>
    </row>
    <row r="2993" spans="1:12" ht="14.25">
      <c r="A2993" s="33">
        <v>39241</v>
      </c>
      <c r="B2993" s="37">
        <v>3913.1350000000002</v>
      </c>
      <c r="C2993" s="31">
        <v>39.666896407063298</v>
      </c>
      <c r="D2993" s="31">
        <v>4.8964708721768098</v>
      </c>
      <c r="E2993" s="31">
        <f t="shared" si="20"/>
        <v>0.70867526377491208</v>
      </c>
      <c r="F2993" s="31">
        <v>17.5916199135876</v>
      </c>
      <c r="G2993" s="31">
        <v>3.2400302125210101</v>
      </c>
      <c r="H2993" s="31">
        <v>0.25290075596707801</v>
      </c>
      <c r="I2993" s="31">
        <v>2.2565276139378101</v>
      </c>
      <c r="J2993" s="31">
        <v>11.2075187737564</v>
      </c>
      <c r="K2993" s="31">
        <v>158986.074053544</v>
      </c>
      <c r="L2993" s="31">
        <v>36650.211099330401</v>
      </c>
    </row>
    <row r="2994" spans="1:12" ht="14.25">
      <c r="A2994" s="33">
        <v>39244</v>
      </c>
      <c r="B2994" s="37">
        <v>3995.68</v>
      </c>
      <c r="C2994" s="31">
        <v>40.488786196768501</v>
      </c>
      <c r="D2994" s="31">
        <v>4.9957782298538502</v>
      </c>
      <c r="E2994" s="31">
        <f t="shared" si="20"/>
        <v>0.73681125439624851</v>
      </c>
      <c r="F2994" s="31">
        <v>17.950470696970999</v>
      </c>
      <c r="G2994" s="31">
        <v>3.3051665139181701</v>
      </c>
      <c r="H2994" s="31">
        <v>0.25246193839598102</v>
      </c>
      <c r="I2994" s="31">
        <v>2.2526122283832102</v>
      </c>
      <c r="J2994" s="31">
        <v>11.2075187737564</v>
      </c>
      <c r="K2994" s="31">
        <v>162195.13573580302</v>
      </c>
      <c r="L2994" s="31">
        <v>37513.9421424869</v>
      </c>
    </row>
    <row r="2995" spans="1:12" ht="14.25">
      <c r="A2995" s="33">
        <v>39245</v>
      </c>
      <c r="B2995" s="37">
        <v>4072.1379999999999</v>
      </c>
      <c r="C2995" s="31">
        <v>41.208028617948898</v>
      </c>
      <c r="D2995" s="31">
        <v>5.08246112275289</v>
      </c>
      <c r="E2995" s="31">
        <f t="shared" si="20"/>
        <v>0.75087924970691677</v>
      </c>
      <c r="F2995" s="31">
        <v>18.2412819465757</v>
      </c>
      <c r="G2995" s="31">
        <v>3.36213588846454</v>
      </c>
      <c r="H2995" s="31">
        <v>0.25246193839598102</v>
      </c>
      <c r="I2995" s="31">
        <v>2.2526122283832102</v>
      </c>
      <c r="J2995" s="31">
        <v>11.2075187737564</v>
      </c>
      <c r="K2995" s="31">
        <v>164993.29614972198</v>
      </c>
      <c r="L2995" s="31">
        <v>38483.305819486101</v>
      </c>
    </row>
    <row r="2996" spans="1:12" ht="14.25">
      <c r="A2996" s="33">
        <v>39246</v>
      </c>
      <c r="B2996" s="37">
        <v>4176.4799999999996</v>
      </c>
      <c r="C2996" s="31">
        <v>42.262388896130801</v>
      </c>
      <c r="D2996" s="31">
        <v>5.2146203130993003</v>
      </c>
      <c r="E2996" s="31">
        <f t="shared" si="20"/>
        <v>0.77549824150058622</v>
      </c>
      <c r="F2996" s="31">
        <v>18.692744779859702</v>
      </c>
      <c r="G2996" s="31">
        <v>3.4497060896600602</v>
      </c>
      <c r="H2996" s="31">
        <v>0.25243363130076701</v>
      </c>
      <c r="I2996" s="31">
        <v>2.2523596560182999</v>
      </c>
      <c r="J2996" s="31">
        <v>11.2075187737564</v>
      </c>
      <c r="K2996" s="31">
        <v>169284.42609208301</v>
      </c>
      <c r="L2996" s="31">
        <v>39514.654477943201</v>
      </c>
    </row>
    <row r="2997" spans="1:12" ht="14.25">
      <c r="A2997" s="33">
        <v>39247</v>
      </c>
      <c r="B2997" s="37">
        <v>4115.2089999999998</v>
      </c>
      <c r="C2997" s="31">
        <v>41.628558249103001</v>
      </c>
      <c r="D2997" s="31">
        <v>5.1367214567957502</v>
      </c>
      <c r="E2997" s="31">
        <f t="shared" si="20"/>
        <v>0.76377491207502934</v>
      </c>
      <c r="F2997" s="31">
        <v>18.409200618590901</v>
      </c>
      <c r="G2997" s="31">
        <v>3.39827642222718</v>
      </c>
      <c r="H2997" s="31">
        <v>0.25241891984963899</v>
      </c>
      <c r="I2997" s="31">
        <v>2.2522283918962001</v>
      </c>
      <c r="J2997" s="31">
        <v>11.2075187737564</v>
      </c>
      <c r="K2997" s="31">
        <v>166759.30166587399</v>
      </c>
      <c r="L2997" s="31">
        <v>39122.745064343304</v>
      </c>
    </row>
    <row r="2998" spans="1:12" ht="14.25">
      <c r="A2998" s="33">
        <v>39248</v>
      </c>
      <c r="B2998" s="37">
        <v>4132.8689999999997</v>
      </c>
      <c r="C2998" s="31">
        <v>41.795327618200901</v>
      </c>
      <c r="D2998" s="31">
        <v>5.1562882630979496</v>
      </c>
      <c r="E2998" s="31">
        <f t="shared" si="20"/>
        <v>0.76553341148886289</v>
      </c>
      <c r="F2998" s="31">
        <v>18.4688036524091</v>
      </c>
      <c r="G2998" s="31">
        <v>3.4106553623145399</v>
      </c>
      <c r="H2998" s="31">
        <v>0.25241821039437201</v>
      </c>
      <c r="I2998" s="31">
        <v>2.2522220617237401</v>
      </c>
      <c r="J2998" s="31">
        <v>11.2075187737564</v>
      </c>
      <c r="K2998" s="31">
        <v>167384.18264421</v>
      </c>
      <c r="L2998" s="31">
        <v>39383.211473165298</v>
      </c>
    </row>
    <row r="2999" spans="1:12" ht="14.25">
      <c r="A2999" s="33">
        <v>39251</v>
      </c>
      <c r="B2999" s="37">
        <v>4253.348</v>
      </c>
      <c r="C2999" s="31">
        <v>43.022919353747497</v>
      </c>
      <c r="D2999" s="31">
        <v>5.3067755398389398</v>
      </c>
      <c r="E2999" s="31">
        <f t="shared" si="20"/>
        <v>0.7995310668229777</v>
      </c>
      <c r="F2999" s="31">
        <v>19.008579269028601</v>
      </c>
      <c r="G2999" s="31">
        <v>3.5098044629522001</v>
      </c>
      <c r="H2999" s="31">
        <v>0.25237846663716001</v>
      </c>
      <c r="I2999" s="31">
        <v>2.2518674448097298</v>
      </c>
      <c r="J2999" s="31">
        <v>11.2075187737564</v>
      </c>
      <c r="K2999" s="31">
        <v>172259.411313927</v>
      </c>
      <c r="L2999" s="31">
        <v>40543.801976349903</v>
      </c>
    </row>
    <row r="3000" spans="1:12" ht="14.25">
      <c r="A3000" s="33">
        <v>39252</v>
      </c>
      <c r="B3000" s="37">
        <v>4269.5240000000003</v>
      </c>
      <c r="C3000" s="31">
        <v>43.109639127406602</v>
      </c>
      <c r="D3000" s="31">
        <v>5.3201275213863903</v>
      </c>
      <c r="E3000" s="31">
        <f t="shared" si="20"/>
        <v>0.80363423212192264</v>
      </c>
      <c r="F3000" s="31">
        <v>19.005310688281899</v>
      </c>
      <c r="G3000" s="31">
        <v>3.5187420332087598</v>
      </c>
      <c r="H3000" s="31">
        <v>0.25237764396891199</v>
      </c>
      <c r="I3000" s="31">
        <v>2.25186010448523</v>
      </c>
      <c r="J3000" s="31">
        <v>11.2075187737564</v>
      </c>
      <c r="K3000" s="31">
        <v>172697.59032487401</v>
      </c>
      <c r="L3000" s="31">
        <v>40901.523147002204</v>
      </c>
    </row>
    <row r="3001" spans="1:12" ht="14.25">
      <c r="A3001" s="33">
        <v>39253</v>
      </c>
      <c r="B3001" s="37">
        <v>4181.3230000000003</v>
      </c>
      <c r="C3001" s="31">
        <v>42.240849520044399</v>
      </c>
      <c r="D3001" s="31">
        <v>5.2128686411000098</v>
      </c>
      <c r="E3001" s="31">
        <f t="shared" si="20"/>
        <v>0.77549824150058622</v>
      </c>
      <c r="F3001" s="31">
        <v>18.625506943594701</v>
      </c>
      <c r="G3001" s="31">
        <v>3.44796598528358</v>
      </c>
      <c r="H3001" s="31">
        <v>0.25237353684347602</v>
      </c>
      <c r="I3001" s="31">
        <v>2.25182345832367</v>
      </c>
      <c r="J3001" s="31">
        <v>11.2075187737564</v>
      </c>
      <c r="K3001" s="31">
        <v>169222.53845232399</v>
      </c>
      <c r="L3001" s="31">
        <v>39959.461186670902</v>
      </c>
    </row>
    <row r="3002" spans="1:12" ht="14.25">
      <c r="A3002" s="33">
        <v>39254</v>
      </c>
      <c r="B3002" s="37">
        <v>4230.8230000000003</v>
      </c>
      <c r="C3002" s="31">
        <v>42.789249644787901</v>
      </c>
      <c r="D3002" s="31">
        <v>5.2774503446395897</v>
      </c>
      <c r="E3002" s="31">
        <f t="shared" si="20"/>
        <v>0.79366940211019932</v>
      </c>
      <c r="F3002" s="31">
        <v>18.943126926529299</v>
      </c>
      <c r="G3002" s="31">
        <v>3.4904262389893201</v>
      </c>
      <c r="H3002" s="31">
        <v>0.25237190743027499</v>
      </c>
      <c r="I3002" s="31">
        <v>2.2518089197515399</v>
      </c>
      <c r="J3002" s="31">
        <v>11.2075187737564</v>
      </c>
      <c r="K3002" s="31">
        <v>171306.760444363</v>
      </c>
      <c r="L3002" s="31">
        <v>40187.264428069902</v>
      </c>
    </row>
    <row r="3003" spans="1:12" ht="14.25">
      <c r="A3003" s="33">
        <v>39255</v>
      </c>
      <c r="B3003" s="37">
        <v>4091.4450000000002</v>
      </c>
      <c r="C3003" s="31">
        <v>41.517060981726601</v>
      </c>
      <c r="D3003" s="31">
        <v>5.1181515618527298</v>
      </c>
      <c r="E3003" s="31">
        <f t="shared" si="20"/>
        <v>0.75908558030480655</v>
      </c>
      <c r="F3003" s="31">
        <v>18.4614660270637</v>
      </c>
      <c r="G3003" s="31">
        <v>3.38496068614685</v>
      </c>
      <c r="H3003" s="31">
        <v>0.25193547429044799</v>
      </c>
      <c r="I3003" s="31">
        <v>2.2479148094793402</v>
      </c>
      <c r="J3003" s="31">
        <v>11.2075187737564</v>
      </c>
      <c r="K3003" s="31">
        <v>166141.494098214</v>
      </c>
      <c r="L3003" s="31">
        <v>38590.075418201297</v>
      </c>
    </row>
    <row r="3004" spans="1:12" ht="14.25">
      <c r="A3004" s="33">
        <v>39258</v>
      </c>
      <c r="B3004" s="37">
        <v>3941.0810000000001</v>
      </c>
      <c r="C3004" s="31">
        <v>40.096752398807801</v>
      </c>
      <c r="D3004" s="31">
        <v>4.9399280253207802</v>
      </c>
      <c r="E3004" s="31">
        <f t="shared" si="20"/>
        <v>0.72508792497069163</v>
      </c>
      <c r="F3004" s="31">
        <v>17.918106757115499</v>
      </c>
      <c r="G3004" s="31">
        <v>3.2669863758836</v>
      </c>
      <c r="H3004" s="31">
        <v>0.25166497635833202</v>
      </c>
      <c r="I3004" s="31">
        <v>2.24550126962653</v>
      </c>
      <c r="J3004" s="31">
        <v>11.2075187737564</v>
      </c>
      <c r="K3004" s="31">
        <v>160363.17395669801</v>
      </c>
      <c r="L3004" s="31">
        <v>36756.4350858498</v>
      </c>
    </row>
    <row r="3005" spans="1:12" ht="14.25">
      <c r="A3005" s="33">
        <v>39259</v>
      </c>
      <c r="B3005" s="37">
        <v>3973.3710000000001</v>
      </c>
      <c r="C3005" s="31">
        <v>40.414816569234702</v>
      </c>
      <c r="D3005" s="31">
        <v>4.9782034796355896</v>
      </c>
      <c r="E3005" s="31">
        <f t="shared" si="20"/>
        <v>0.73563892145369281</v>
      </c>
      <c r="F3005" s="31">
        <v>18.0270399361066</v>
      </c>
      <c r="G3005" s="31">
        <v>3.2921728487276201</v>
      </c>
      <c r="H3005" s="31">
        <v>0.251592203371307</v>
      </c>
      <c r="I3005" s="31">
        <v>2.2448519467166701</v>
      </c>
      <c r="J3005" s="31">
        <v>11.2075187737564</v>
      </c>
      <c r="K3005" s="31">
        <v>161596.310737814</v>
      </c>
      <c r="L3005" s="31">
        <v>37294.514695081605</v>
      </c>
    </row>
    <row r="3006" spans="1:12" ht="14.25">
      <c r="A3006" s="33">
        <v>39260</v>
      </c>
      <c r="B3006" s="37">
        <v>4078.5990000000002</v>
      </c>
      <c r="C3006" s="31">
        <v>41.494346209663703</v>
      </c>
      <c r="D3006" s="31">
        <v>5.1088527202904803</v>
      </c>
      <c r="E3006" s="31">
        <f t="shared" si="20"/>
        <v>0.7584994138335287</v>
      </c>
      <c r="F3006" s="31">
        <v>18.4824516622486</v>
      </c>
      <c r="G3006" s="31">
        <v>3.3784017116696599</v>
      </c>
      <c r="H3006" s="31">
        <v>0.251592203371307</v>
      </c>
      <c r="I3006" s="31">
        <v>2.2448519467166701</v>
      </c>
      <c r="J3006" s="31">
        <v>11.2075187737564</v>
      </c>
      <c r="K3006" s="31">
        <v>165825.490855551</v>
      </c>
      <c r="L3006" s="31">
        <v>38587.6219075302</v>
      </c>
    </row>
    <row r="3007" spans="1:12" ht="14.25">
      <c r="A3007" s="33">
        <v>39261</v>
      </c>
      <c r="B3007" s="37">
        <v>3914.2040000000002</v>
      </c>
      <c r="C3007" s="31">
        <v>39.868495022801604</v>
      </c>
      <c r="D3007" s="31">
        <v>4.9071077303997797</v>
      </c>
      <c r="E3007" s="31">
        <f t="shared" si="20"/>
        <v>0.71570926143024616</v>
      </c>
      <c r="F3007" s="31">
        <v>17.7972737723214</v>
      </c>
      <c r="G3007" s="31">
        <v>3.2451018649583698</v>
      </c>
      <c r="H3007" s="31">
        <v>0.25155273815217599</v>
      </c>
      <c r="I3007" s="31">
        <v>2.2444998150814</v>
      </c>
      <c r="J3007" s="31">
        <v>11.2075187737564</v>
      </c>
      <c r="K3007" s="31">
        <v>159294.538377694</v>
      </c>
      <c r="L3007" s="31">
        <v>36775.3676234503</v>
      </c>
    </row>
    <row r="3008" spans="1:12" ht="14.25">
      <c r="A3008" s="33">
        <v>39262</v>
      </c>
      <c r="B3008" s="37">
        <v>3820.703</v>
      </c>
      <c r="C3008" s="31">
        <v>39.3048902444745</v>
      </c>
      <c r="D3008" s="31">
        <v>4.8347087740556498</v>
      </c>
      <c r="E3008" s="31">
        <f t="shared" si="20"/>
        <v>0.69988276670574445</v>
      </c>
      <c r="F3008" s="31">
        <v>17.6068704282198</v>
      </c>
      <c r="G3008" s="31">
        <v>3.1971205547164301</v>
      </c>
      <c r="H3008" s="31">
        <v>0.251014705696257</v>
      </c>
      <c r="I3008" s="31">
        <v>2.2396991766280498</v>
      </c>
      <c r="J3008" s="31">
        <v>11.2075187737564</v>
      </c>
      <c r="K3008" s="31">
        <v>156939.75920351999</v>
      </c>
      <c r="L3008" s="31">
        <v>35589.076436462703</v>
      </c>
    </row>
    <row r="3009" spans="1:12" ht="14.25">
      <c r="A3009" s="33">
        <v>39265</v>
      </c>
      <c r="B3009" s="37">
        <v>3836.2939999999999</v>
      </c>
      <c r="C3009" s="31">
        <v>39.431584937499601</v>
      </c>
      <c r="D3009" s="31">
        <v>4.4570162312592698</v>
      </c>
      <c r="E3009" s="31">
        <f t="shared" si="20"/>
        <v>0.701641266119578</v>
      </c>
      <c r="F3009" s="31">
        <v>17.677034618596402</v>
      </c>
      <c r="G3009" s="31">
        <v>3.2076172689933902</v>
      </c>
      <c r="H3009" s="31">
        <v>0.250980207446241</v>
      </c>
      <c r="I3009" s="31">
        <v>2.4371566885336602</v>
      </c>
      <c r="J3009" s="31">
        <v>10.298074335025401</v>
      </c>
      <c r="K3009" s="31">
        <v>157446.378887712</v>
      </c>
      <c r="L3009" s="31">
        <v>35769.935235040495</v>
      </c>
    </row>
    <row r="3010" spans="1:12" ht="14.25">
      <c r="A3010" s="33">
        <v>39266</v>
      </c>
      <c r="B3010" s="37">
        <v>3899.7240000000002</v>
      </c>
      <c r="C3010" s="31">
        <v>40.105582909444699</v>
      </c>
      <c r="D3010" s="31">
        <v>4.5318982873255598</v>
      </c>
      <c r="E3010" s="31">
        <f t="shared" si="20"/>
        <v>0.72860492379835873</v>
      </c>
      <c r="F3010" s="31">
        <v>18.002850966139398</v>
      </c>
      <c r="G3010" s="31">
        <v>3.2612068839165702</v>
      </c>
      <c r="H3010" s="31">
        <v>0.25097749133194103</v>
      </c>
      <c r="I3010" s="31">
        <v>2.4371303135609201</v>
      </c>
      <c r="J3010" s="31">
        <v>10.298074335025401</v>
      </c>
      <c r="K3010" s="31">
        <v>160081.76801247802</v>
      </c>
      <c r="L3010" s="31">
        <v>36354.396456784598</v>
      </c>
    </row>
    <row r="3011" spans="1:12" ht="14.25">
      <c r="A3011" s="33">
        <v>39267</v>
      </c>
      <c r="B3011" s="37">
        <v>3816.165</v>
      </c>
      <c r="C3011" s="31">
        <v>39.286834082575702</v>
      </c>
      <c r="D3011" s="31">
        <v>4.4391701902502501</v>
      </c>
      <c r="E3011" s="31">
        <f t="shared" si="20"/>
        <v>0.6992966002344666</v>
      </c>
      <c r="F3011" s="31">
        <v>17.630912815970198</v>
      </c>
      <c r="G3011" s="31">
        <v>3.1941756739232501</v>
      </c>
      <c r="H3011" s="31">
        <v>0.25090481386015201</v>
      </c>
      <c r="I3011" s="31">
        <v>2.4364245750953999</v>
      </c>
      <c r="J3011" s="31">
        <v>10.298074335025401</v>
      </c>
      <c r="K3011" s="31">
        <v>156808.343753544</v>
      </c>
      <c r="L3011" s="31">
        <v>35541.940733707801</v>
      </c>
    </row>
    <row r="3012" spans="1:12" ht="14.25">
      <c r="A3012" s="33">
        <v>39268</v>
      </c>
      <c r="B3012" s="37">
        <v>3615.8719999999998</v>
      </c>
      <c r="C3012" s="31">
        <v>37.272369697232101</v>
      </c>
      <c r="D3012" s="31">
        <v>4.2121947734997098</v>
      </c>
      <c r="E3012" s="31">
        <f t="shared" si="20"/>
        <v>0.62426729191090269</v>
      </c>
      <c r="F3012" s="31">
        <v>16.799491307933799</v>
      </c>
      <c r="G3012" s="31">
        <v>3.0314485657117198</v>
      </c>
      <c r="H3012" s="31">
        <v>0.25071699845081402</v>
      </c>
      <c r="I3012" s="31">
        <v>2.4346007835473098</v>
      </c>
      <c r="J3012" s="31">
        <v>10.298074335025401</v>
      </c>
      <c r="K3012" s="31">
        <v>148807.45979502</v>
      </c>
      <c r="L3012" s="31">
        <v>33625.878750219599</v>
      </c>
    </row>
    <row r="3013" spans="1:12" ht="14.25">
      <c r="A3013" s="33">
        <v>39269</v>
      </c>
      <c r="B3013" s="37">
        <v>3781.348</v>
      </c>
      <c r="C3013" s="31">
        <v>38.969285524704802</v>
      </c>
      <c r="D3013" s="31">
        <v>4.4036406782346598</v>
      </c>
      <c r="E3013" s="31">
        <f t="shared" si="20"/>
        <v>0.68991793669402113</v>
      </c>
      <c r="F3013" s="31">
        <v>17.5324129027989</v>
      </c>
      <c r="G3013" s="31">
        <v>3.16900344599643</v>
      </c>
      <c r="H3013" s="31">
        <v>0.25071178615588902</v>
      </c>
      <c r="I3013" s="31">
        <v>2.4345501692794902</v>
      </c>
      <c r="J3013" s="31">
        <v>10.298074335025401</v>
      </c>
      <c r="K3013" s="31">
        <v>155556.80294340302</v>
      </c>
      <c r="L3013" s="31">
        <v>35316.2689537267</v>
      </c>
    </row>
    <row r="3014" spans="1:12" ht="14.25">
      <c r="A3014" s="33">
        <v>39272</v>
      </c>
      <c r="B3014" s="37">
        <v>3883.2159999999999</v>
      </c>
      <c r="C3014" s="31">
        <v>40.000448438376701</v>
      </c>
      <c r="D3014" s="31">
        <v>4.51993419790485</v>
      </c>
      <c r="E3014" s="31">
        <f t="shared" si="20"/>
        <v>0.72508792497069163</v>
      </c>
      <c r="F3014" s="31">
        <v>18.003457578444699</v>
      </c>
      <c r="G3014" s="31">
        <v>3.2524345641534</v>
      </c>
      <c r="H3014" s="31">
        <v>0.25069202308865901</v>
      </c>
      <c r="I3014" s="31">
        <v>2.4342487334318701</v>
      </c>
      <c r="J3014" s="31">
        <v>10.2985376821056</v>
      </c>
      <c r="K3014" s="31">
        <v>159660.47596235599</v>
      </c>
      <c r="L3014" s="31">
        <v>36350.170808864801</v>
      </c>
    </row>
    <row r="3015" spans="1:12" ht="14.25">
      <c r="A3015" s="33">
        <v>39273</v>
      </c>
      <c r="B3015" s="37">
        <v>3853.0210000000002</v>
      </c>
      <c r="C3015" s="31">
        <v>40.027362702144202</v>
      </c>
      <c r="D3015" s="31">
        <v>4.5135846360424603</v>
      </c>
      <c r="E3015" s="31">
        <f t="shared" si="20"/>
        <v>0.72626025791324733</v>
      </c>
      <c r="F3015" s="31">
        <v>17.9798551136711</v>
      </c>
      <c r="G3015" s="31">
        <v>3.2396212210013098</v>
      </c>
      <c r="H3015" s="31">
        <v>0.249994445381303</v>
      </c>
      <c r="I3015" s="31">
        <v>2.4308864951897502</v>
      </c>
      <c r="J3015" s="31">
        <v>10.284085492103099</v>
      </c>
      <c r="K3015" s="31">
        <v>160194.80691121999</v>
      </c>
      <c r="L3015" s="31">
        <v>36004.121338335601</v>
      </c>
    </row>
    <row r="3016" spans="1:12" ht="14.25">
      <c r="A3016" s="33">
        <v>39274</v>
      </c>
      <c r="B3016" s="37">
        <v>3865.723</v>
      </c>
      <c r="C3016" s="31">
        <v>40.1399024887601</v>
      </c>
      <c r="D3016" s="31">
        <v>4.5274712516059701</v>
      </c>
      <c r="E3016" s="31">
        <f t="shared" si="20"/>
        <v>0.73388042203985937</v>
      </c>
      <c r="F3016" s="31">
        <v>18.0225079744209</v>
      </c>
      <c r="G3016" s="31">
        <v>3.2494520905812201</v>
      </c>
      <c r="H3016" s="31">
        <v>0.24990572329949501</v>
      </c>
      <c r="I3016" s="31">
        <v>2.4300237827796298</v>
      </c>
      <c r="J3016" s="31">
        <v>10.284085492103099</v>
      </c>
      <c r="K3016" s="31">
        <v>160684.988107299</v>
      </c>
      <c r="L3016" s="31">
        <v>36109.504420008103</v>
      </c>
    </row>
    <row r="3017" spans="1:12" ht="14.25">
      <c r="A3017" s="33">
        <v>39275</v>
      </c>
      <c r="B3017" s="37">
        <v>3915.991</v>
      </c>
      <c r="C3017" s="31">
        <v>40.700017399628102</v>
      </c>
      <c r="D3017" s="31">
        <v>4.5910155022211896</v>
      </c>
      <c r="E3017" s="31">
        <f t="shared" si="20"/>
        <v>0.74736225087924968</v>
      </c>
      <c r="F3017" s="31">
        <v>18.3027138189866</v>
      </c>
      <c r="G3017" s="31">
        <v>3.2950335924398702</v>
      </c>
      <c r="H3017" s="31">
        <v>0.24997868557880601</v>
      </c>
      <c r="I3017" s="31">
        <v>2.4299450923225101</v>
      </c>
      <c r="J3017" s="31">
        <v>10.2874211589645</v>
      </c>
      <c r="K3017" s="31">
        <v>162935.70344349401</v>
      </c>
      <c r="L3017" s="31">
        <v>36512.580590743702</v>
      </c>
    </row>
    <row r="3018" spans="1:12" ht="14.25">
      <c r="A3018" s="33">
        <v>39276</v>
      </c>
      <c r="B3018" s="37">
        <v>3914.395</v>
      </c>
      <c r="C3018" s="31">
        <v>40.666946789573103</v>
      </c>
      <c r="D3018" s="31">
        <v>4.5870312275249301</v>
      </c>
      <c r="E3018" s="31">
        <f t="shared" si="20"/>
        <v>0.74677608440797183</v>
      </c>
      <c r="F3018" s="31">
        <v>18.282616511064699</v>
      </c>
      <c r="G3018" s="31">
        <v>3.2922000930300199</v>
      </c>
      <c r="H3018" s="31">
        <v>0.24997387791739001</v>
      </c>
      <c r="I3018" s="31">
        <v>2.4298983589250698</v>
      </c>
      <c r="J3018" s="31">
        <v>10.2874211589645</v>
      </c>
      <c r="K3018" s="31">
        <v>162796.44280845401</v>
      </c>
      <c r="L3018" s="31">
        <v>36513.198865370599</v>
      </c>
    </row>
    <row r="3019" spans="1:12" ht="14.25">
      <c r="A3019" s="33">
        <v>39279</v>
      </c>
      <c r="B3019" s="37">
        <v>3821.9160000000002</v>
      </c>
      <c r="C3019" s="31">
        <v>39.772887525129903</v>
      </c>
      <c r="D3019" s="31">
        <v>4.4858319018275301</v>
      </c>
      <c r="E3019" s="31">
        <f t="shared" si="20"/>
        <v>0.71629542790152401</v>
      </c>
      <c r="F3019" s="31">
        <v>17.8944563035495</v>
      </c>
      <c r="G3019" s="31">
        <v>3.2196344637749199</v>
      </c>
      <c r="H3019" s="31">
        <v>0.24998670822493499</v>
      </c>
      <c r="I3019" s="31">
        <v>2.4298983589250698</v>
      </c>
      <c r="J3019" s="31">
        <v>10.287949177245501</v>
      </c>
      <c r="K3019" s="31">
        <v>159206.705754522</v>
      </c>
      <c r="L3019" s="31">
        <v>35397.468353714299</v>
      </c>
    </row>
    <row r="3020" spans="1:12" ht="14.25">
      <c r="A3020" s="33">
        <v>39280</v>
      </c>
      <c r="B3020" s="37">
        <v>3896.1909999999998</v>
      </c>
      <c r="C3020" s="31">
        <v>40.542197696720102</v>
      </c>
      <c r="D3020" s="31">
        <v>4.5721928019939204</v>
      </c>
      <c r="E3020" s="31">
        <f t="shared" si="20"/>
        <v>0.74501758499413828</v>
      </c>
      <c r="F3020" s="31">
        <v>18.2389260385903</v>
      </c>
      <c r="G3020" s="31">
        <v>3.2815587479664301</v>
      </c>
      <c r="H3020" s="31">
        <v>0.249963563498762</v>
      </c>
      <c r="I3020" s="31">
        <v>2.4298281095165999</v>
      </c>
      <c r="J3020" s="31">
        <v>10.287294089642</v>
      </c>
      <c r="K3020" s="31">
        <v>162264.925797417</v>
      </c>
      <c r="L3020" s="31">
        <v>36187.322813689701</v>
      </c>
    </row>
    <row r="3021" spans="1:12" ht="14.25">
      <c r="A3021" s="33">
        <v>39281</v>
      </c>
      <c r="B3021" s="37">
        <v>3930.06</v>
      </c>
      <c r="C3021" s="31">
        <v>40.914448133435698</v>
      </c>
      <c r="D3021" s="31">
        <v>4.6138928956664396</v>
      </c>
      <c r="E3021" s="31">
        <f t="shared" si="20"/>
        <v>0.75556858147713946</v>
      </c>
      <c r="F3021" s="31">
        <v>18.382889337865301</v>
      </c>
      <c r="G3021" s="31">
        <v>3.3112368948801798</v>
      </c>
      <c r="H3021" s="31">
        <v>0.24999401454204401</v>
      </c>
      <c r="I3021" s="31">
        <v>2.42967457600807</v>
      </c>
      <c r="J3021" s="31">
        <v>10.2891974509929</v>
      </c>
      <c r="K3021" s="31">
        <v>163743.48696832199</v>
      </c>
      <c r="L3021" s="31">
        <v>36402.8522016723</v>
      </c>
    </row>
    <row r="3022" spans="1:12" ht="14.25">
      <c r="A3022" s="33">
        <v>39282</v>
      </c>
      <c r="B3022" s="37">
        <v>3912.9409999999998</v>
      </c>
      <c r="C3022" s="31">
        <v>40.680182185456196</v>
      </c>
      <c r="D3022" s="31">
        <v>4.5894076231146501</v>
      </c>
      <c r="E3022" s="31">
        <f t="shared" si="20"/>
        <v>0.74853458382180538</v>
      </c>
      <c r="F3022" s="31">
        <v>18.271599357746101</v>
      </c>
      <c r="G3022" s="31">
        <v>3.2937624027341599</v>
      </c>
      <c r="H3022" s="31">
        <v>0.249982504105593</v>
      </c>
      <c r="I3022" s="31">
        <v>2.42943654327203</v>
      </c>
      <c r="J3022" s="31">
        <v>10.2897317815476</v>
      </c>
      <c r="K3022" s="31">
        <v>162886.52793760999</v>
      </c>
      <c r="L3022" s="31">
        <v>36473.278689409999</v>
      </c>
    </row>
    <row r="3023" spans="1:12" ht="14.25">
      <c r="A3023" s="33">
        <v>39283</v>
      </c>
      <c r="B3023" s="37">
        <v>4058.8530000000001</v>
      </c>
      <c r="C3023" s="31">
        <v>42.178325378223903</v>
      </c>
      <c r="D3023" s="31">
        <v>4.7602025822374499</v>
      </c>
      <c r="E3023" s="31">
        <f t="shared" si="20"/>
        <v>0.78429073856975384</v>
      </c>
      <c r="F3023" s="31">
        <v>18.910089488628401</v>
      </c>
      <c r="G3023" s="31">
        <v>3.4159516500512899</v>
      </c>
      <c r="H3023" s="31">
        <v>0.250132067892048</v>
      </c>
      <c r="I3023" s="31">
        <v>2.42943654327203</v>
      </c>
      <c r="J3023" s="31">
        <v>10.295888097376</v>
      </c>
      <c r="K3023" s="31">
        <v>168938.58451101999</v>
      </c>
      <c r="L3023" s="31">
        <v>37973.282498827903</v>
      </c>
    </row>
    <row r="3024" spans="1:12" ht="14.25">
      <c r="A3024" s="33">
        <v>39286</v>
      </c>
      <c r="B3024" s="37">
        <v>4213.3609999999999</v>
      </c>
      <c r="C3024" s="31">
        <v>43.698214252132502</v>
      </c>
      <c r="D3024" s="31">
        <v>4.93343170243792</v>
      </c>
      <c r="E3024" s="31">
        <f t="shared" si="20"/>
        <v>0.82708089097303639</v>
      </c>
      <c r="F3024" s="31">
        <v>19.538246047854599</v>
      </c>
      <c r="G3024" s="31">
        <v>3.5395424032317</v>
      </c>
      <c r="H3024" s="31">
        <v>0.25019304414190902</v>
      </c>
      <c r="I3024" s="31">
        <v>2.4293671063662998</v>
      </c>
      <c r="J3024" s="31">
        <v>10.2986923419792</v>
      </c>
      <c r="K3024" s="31">
        <v>175081.66490445501</v>
      </c>
      <c r="L3024" s="31">
        <v>39711.234132498197</v>
      </c>
    </row>
    <row r="3025" spans="1:12" ht="14.25">
      <c r="A3025" s="33">
        <v>39287</v>
      </c>
      <c r="B3025" s="37">
        <v>4210.3289999999997</v>
      </c>
      <c r="C3025" s="31">
        <v>43.613923957329803</v>
      </c>
      <c r="D3025" s="31">
        <v>4.9281333823400404</v>
      </c>
      <c r="E3025" s="31">
        <f t="shared" si="20"/>
        <v>0.82649472450175854</v>
      </c>
      <c r="F3025" s="31">
        <v>19.3890796121179</v>
      </c>
      <c r="G3025" s="31">
        <v>3.5348279337211501</v>
      </c>
      <c r="H3025" s="31">
        <v>0.25034588355890602</v>
      </c>
      <c r="I3025" s="31">
        <v>2.4291827416721699</v>
      </c>
      <c r="J3025" s="31">
        <v>10.305765773166</v>
      </c>
      <c r="K3025" s="31">
        <v>174894.17031700001</v>
      </c>
      <c r="L3025" s="31">
        <v>39789.222503374906</v>
      </c>
    </row>
    <row r="3026" spans="1:12" ht="14.25">
      <c r="A3026" s="33">
        <v>39288</v>
      </c>
      <c r="B3026" s="37">
        <v>4323.9660000000003</v>
      </c>
      <c r="C3026" s="31">
        <v>44.797311277470797</v>
      </c>
      <c r="D3026" s="31">
        <v>5.0660309496123102</v>
      </c>
      <c r="E3026" s="31">
        <f t="shared" si="20"/>
        <v>0.83997655334114885</v>
      </c>
      <c r="F3026" s="31">
        <v>19.8476619898465</v>
      </c>
      <c r="G3026" s="31">
        <v>3.6334146109873999</v>
      </c>
      <c r="H3026" s="31">
        <v>0.25055070096252102</v>
      </c>
      <c r="I3026" s="31">
        <v>2.4288566805848699</v>
      </c>
      <c r="J3026" s="31">
        <v>10.315581934714499</v>
      </c>
      <c r="K3026" s="31">
        <v>179782.36080307802</v>
      </c>
      <c r="L3026" s="31">
        <v>40799.074132925198</v>
      </c>
    </row>
    <row r="3027" spans="1:12" ht="14.25">
      <c r="A3027" s="33">
        <v>39289</v>
      </c>
      <c r="B3027" s="37">
        <v>4346.4579999999996</v>
      </c>
      <c r="C3027" s="31">
        <v>44.783796820047598</v>
      </c>
      <c r="D3027" s="31">
        <v>5.1063970214480898</v>
      </c>
      <c r="E3027" s="31">
        <f t="shared" si="20"/>
        <v>0.83997655334114885</v>
      </c>
      <c r="F3027" s="31">
        <v>19.395000799043501</v>
      </c>
      <c r="G3027" s="31">
        <v>3.6566381703420299</v>
      </c>
      <c r="H3027" s="31">
        <v>0.252546168540219</v>
      </c>
      <c r="I3027" s="31">
        <v>2.42710991924532</v>
      </c>
      <c r="J3027" s="31">
        <v>10.405221722250801</v>
      </c>
      <c r="K3027" s="31">
        <v>181387.71548089897</v>
      </c>
      <c r="L3027" s="31">
        <v>41502.157872070798</v>
      </c>
    </row>
    <row r="3028" spans="1:12" ht="14.25">
      <c r="A3028" s="33">
        <v>39290</v>
      </c>
      <c r="B3028" s="37">
        <v>4345.357</v>
      </c>
      <c r="C3028" s="31">
        <v>44.685532119356999</v>
      </c>
      <c r="D3028" s="31">
        <v>5.0987404347620302</v>
      </c>
      <c r="E3028" s="31">
        <f t="shared" si="20"/>
        <v>0.83997655334114885</v>
      </c>
      <c r="F3028" s="31">
        <v>19.309680766436301</v>
      </c>
      <c r="G3028" s="31">
        <v>3.6505807720685302</v>
      </c>
      <c r="H3028" s="31">
        <v>0.252594218135829</v>
      </c>
      <c r="I3028" s="31">
        <v>2.4270109856947899</v>
      </c>
      <c r="J3028" s="31">
        <v>10.407625660726801</v>
      </c>
      <c r="K3028" s="31">
        <v>181127.56830965198</v>
      </c>
      <c r="L3028" s="31">
        <v>41750.851118608698</v>
      </c>
    </row>
    <row r="3029" spans="1:12" ht="14.25">
      <c r="A3029" s="33">
        <v>39293</v>
      </c>
      <c r="B3029" s="37">
        <v>4440.7690000000002</v>
      </c>
      <c r="C3029" s="31">
        <v>45.512519581377902</v>
      </c>
      <c r="D3029" s="31">
        <v>5.20722600979808</v>
      </c>
      <c r="E3029" s="31">
        <f t="shared" si="20"/>
        <v>0.84407971864009379</v>
      </c>
      <c r="F3029" s="31">
        <v>19.755315301501799</v>
      </c>
      <c r="G3029" s="31">
        <v>3.7261316512730702</v>
      </c>
      <c r="H3029" s="31">
        <v>0.25234628616702898</v>
      </c>
      <c r="I3029" s="31">
        <v>2.4172443257398202</v>
      </c>
      <c r="J3029" s="31">
        <v>10.439419941126401</v>
      </c>
      <c r="K3029" s="31">
        <v>184981.90264577899</v>
      </c>
      <c r="L3029" s="31">
        <v>42720.445761347502</v>
      </c>
    </row>
    <row r="3030" spans="1:12" ht="14.25">
      <c r="A3030" s="33">
        <v>39294</v>
      </c>
      <c r="B3030" s="37">
        <v>4471.0320000000002</v>
      </c>
      <c r="C3030" s="31">
        <v>45.705218782091499</v>
      </c>
      <c r="D3030" s="31">
        <v>5.2405944980304504</v>
      </c>
      <c r="E3030" s="31">
        <f t="shared" si="20"/>
        <v>0.84466588511137164</v>
      </c>
      <c r="F3030" s="31">
        <v>19.717647712496099</v>
      </c>
      <c r="G3030" s="31">
        <v>3.7454800576899498</v>
      </c>
      <c r="H3030" s="31">
        <v>0.25295156473582497</v>
      </c>
      <c r="I3030" s="31">
        <v>2.4171732162719302</v>
      </c>
      <c r="J3030" s="31">
        <v>10.464767813618201</v>
      </c>
      <c r="K3030" s="31">
        <v>186161.89182161499</v>
      </c>
      <c r="L3030" s="31">
        <v>43301.756469109503</v>
      </c>
    </row>
    <row r="3031" spans="1:12" ht="14.25">
      <c r="A3031" s="33">
        <v>39295</v>
      </c>
      <c r="B3031" s="37">
        <v>4300.5630000000001</v>
      </c>
      <c r="C3031" s="31">
        <v>44.000289495088197</v>
      </c>
      <c r="D3031" s="31">
        <v>5.0450433754823401</v>
      </c>
      <c r="E3031" s="31">
        <f t="shared" si="20"/>
        <v>0.83118405627198122</v>
      </c>
      <c r="F3031" s="31">
        <v>19.038868973353999</v>
      </c>
      <c r="G3031" s="31">
        <v>3.6056264842899899</v>
      </c>
      <c r="H3031" s="31">
        <v>0.25296111257071302</v>
      </c>
      <c r="I3031" s="31">
        <v>2.4168753104522001</v>
      </c>
      <c r="J3031" s="31">
        <v>10.466452757274599</v>
      </c>
      <c r="K3031" s="31">
        <v>179220.25221181</v>
      </c>
      <c r="L3031" s="31">
        <v>41489.003233080497</v>
      </c>
    </row>
    <row r="3032" spans="1:12" ht="14.25">
      <c r="A3032" s="33">
        <v>39296</v>
      </c>
      <c r="B3032" s="37">
        <v>4407.7299999999996</v>
      </c>
      <c r="C3032" s="31">
        <v>45.070122264194403</v>
      </c>
      <c r="D3032" s="31">
        <v>5.1724855387642199</v>
      </c>
      <c r="E3032" s="31">
        <f t="shared" si="20"/>
        <v>0.84407971864009379</v>
      </c>
      <c r="F3032" s="31">
        <v>19.512874269610901</v>
      </c>
      <c r="G3032" s="31">
        <v>3.6976904790532399</v>
      </c>
      <c r="H3032" s="31">
        <v>0.25310478127560898</v>
      </c>
      <c r="I3032" s="31">
        <v>2.41565498762722</v>
      </c>
      <c r="J3032" s="31">
        <v>10.477687524584001</v>
      </c>
      <c r="K3032" s="31">
        <v>183884.35400597501</v>
      </c>
      <c r="L3032" s="31">
        <v>42908.645485807996</v>
      </c>
    </row>
    <row r="3033" spans="1:12" ht="14.25">
      <c r="A3033" s="33">
        <v>39297</v>
      </c>
      <c r="B3033" s="37">
        <v>4560.7740000000003</v>
      </c>
      <c r="C3033" s="31">
        <v>46.691195740595802</v>
      </c>
      <c r="D3033" s="31">
        <v>5.3573259350389399</v>
      </c>
      <c r="E3033" s="31">
        <f t="shared" si="20"/>
        <v>0.84642438452520519</v>
      </c>
      <c r="F3033" s="31">
        <v>20.300050782540399</v>
      </c>
      <c r="G3033" s="31">
        <v>3.8285294489802699</v>
      </c>
      <c r="H3033" s="31">
        <v>0.25320768058799498</v>
      </c>
      <c r="I3033" s="31">
        <v>2.4154899683305699</v>
      </c>
      <c r="J3033" s="31">
        <v>10.482663306732599</v>
      </c>
      <c r="K3033" s="31">
        <v>190445.44455477499</v>
      </c>
      <c r="L3033" s="31">
        <v>44222.372122221299</v>
      </c>
    </row>
    <row r="3034" spans="1:12" ht="14.25">
      <c r="A3034" s="33">
        <v>39300</v>
      </c>
      <c r="B3034" s="37">
        <v>4628.1080000000002</v>
      </c>
      <c r="C3034" s="31">
        <v>47.319643170287698</v>
      </c>
      <c r="D3034" s="31">
        <v>5.4297403281999097</v>
      </c>
      <c r="E3034" s="31">
        <f t="shared" si="20"/>
        <v>0.84759671746776089</v>
      </c>
      <c r="F3034" s="31">
        <v>20.5451789133975</v>
      </c>
      <c r="G3034" s="31">
        <v>3.87989651462857</v>
      </c>
      <c r="H3034" s="31">
        <v>0.253261153367563</v>
      </c>
      <c r="I3034" s="31">
        <v>2.4154899683305699</v>
      </c>
      <c r="J3034" s="31">
        <v>10.484877051367</v>
      </c>
      <c r="K3034" s="31">
        <v>193013.900611566</v>
      </c>
      <c r="L3034" s="31">
        <v>45172.148963909902</v>
      </c>
    </row>
    <row r="3035" spans="1:12" ht="14.25">
      <c r="A3035" s="33">
        <v>39301</v>
      </c>
      <c r="B3035" s="37">
        <v>4651.2250000000004</v>
      </c>
      <c r="C3035" s="31">
        <v>47.525677737256999</v>
      </c>
      <c r="D3035" s="31">
        <v>5.4572156855651004</v>
      </c>
      <c r="E3035" s="31">
        <f t="shared" si="20"/>
        <v>0.84935521688159432</v>
      </c>
      <c r="F3035" s="31">
        <v>20.6173141201674</v>
      </c>
      <c r="G3035" s="31">
        <v>3.8967018025243099</v>
      </c>
      <c r="H3035" s="31">
        <v>0.25357379028267002</v>
      </c>
      <c r="I3035" s="31">
        <v>2.4154289169048799</v>
      </c>
      <c r="J3035" s="31">
        <v>10.498085392121501</v>
      </c>
      <c r="K3035" s="31">
        <v>193983.098544573</v>
      </c>
      <c r="L3035" s="31">
        <v>45275.9229690129</v>
      </c>
    </row>
    <row r="3036" spans="1:12" ht="14.25">
      <c r="A3036" s="33">
        <v>39302</v>
      </c>
      <c r="B3036" s="37">
        <v>4663.1620000000003</v>
      </c>
      <c r="C3036" s="31">
        <v>47.743652498718802</v>
      </c>
      <c r="D3036" s="31">
        <v>5.4843547226918403</v>
      </c>
      <c r="E3036" s="31">
        <f t="shared" si="20"/>
        <v>0.84994138335287217</v>
      </c>
      <c r="F3036" s="31">
        <v>20.770624894847099</v>
      </c>
      <c r="G3036" s="31">
        <v>3.91285418401998</v>
      </c>
      <c r="H3036" s="31">
        <v>0.25377967164649401</v>
      </c>
      <c r="I3036" s="31">
        <v>2.4154289169048799</v>
      </c>
      <c r="J3036" s="31">
        <v>10.506608986518499</v>
      </c>
      <c r="K3036" s="31">
        <v>194941.99885547801</v>
      </c>
      <c r="L3036" s="31">
        <v>44807.178591920398</v>
      </c>
    </row>
    <row r="3037" spans="1:12" ht="14.25">
      <c r="A3037" s="33">
        <v>39303</v>
      </c>
      <c r="B3037" s="37">
        <v>4754.0950000000003</v>
      </c>
      <c r="C3037" s="31">
        <v>48.542988769466199</v>
      </c>
      <c r="D3037" s="31">
        <v>5.5914983923900596</v>
      </c>
      <c r="E3037" s="31">
        <f t="shared" si="20"/>
        <v>0.85814771395076206</v>
      </c>
      <c r="F3037" s="31">
        <v>21.198664242851599</v>
      </c>
      <c r="G3037" s="31">
        <v>3.9857157671323602</v>
      </c>
      <c r="H3037" s="31">
        <v>0.25458641047804198</v>
      </c>
      <c r="I3037" s="31">
        <v>2.4152853097195699</v>
      </c>
      <c r="J3037" s="31">
        <v>10.5406350733612</v>
      </c>
      <c r="K3037" s="31">
        <v>198749.41143385897</v>
      </c>
      <c r="L3037" s="31">
        <v>45666.395558005199</v>
      </c>
    </row>
    <row r="3038" spans="1:12" ht="14.25">
      <c r="A3038" s="33">
        <v>39304</v>
      </c>
      <c r="B3038" s="37">
        <v>4749.3689999999997</v>
      </c>
      <c r="C3038" s="31">
        <v>48.2896733404163</v>
      </c>
      <c r="D3038" s="31">
        <v>5.5971241571368804</v>
      </c>
      <c r="E3038" s="31">
        <f t="shared" si="20"/>
        <v>0.85463071512309496</v>
      </c>
      <c r="F3038" s="31">
        <v>20.930224492908501</v>
      </c>
      <c r="G3038" s="31">
        <v>3.9820041123902801</v>
      </c>
      <c r="H3038" s="31">
        <v>0.25616154578887601</v>
      </c>
      <c r="I3038" s="31">
        <v>2.4152853097195699</v>
      </c>
      <c r="J3038" s="31">
        <v>10.6058503630206</v>
      </c>
      <c r="K3038" s="31">
        <v>198950.42516960198</v>
      </c>
      <c r="L3038" s="31">
        <v>45223.465712792102</v>
      </c>
    </row>
    <row r="3039" spans="1:12" ht="14.25">
      <c r="A3039" s="33">
        <v>39307</v>
      </c>
      <c r="B3039" s="37">
        <v>4820.0640000000003</v>
      </c>
      <c r="C3039" s="31">
        <v>49.034593144399999</v>
      </c>
      <c r="D3039" s="31">
        <v>5.6915456461385698</v>
      </c>
      <c r="E3039" s="31">
        <f t="shared" si="20"/>
        <v>0.86225087924970689</v>
      </c>
      <c r="F3039" s="31">
        <v>21.405479703256699</v>
      </c>
      <c r="G3039" s="31">
        <v>4.0474469521409802</v>
      </c>
      <c r="H3039" s="31">
        <v>0.25632255465069897</v>
      </c>
      <c r="I3039" s="31">
        <v>2.4152853097195699</v>
      </c>
      <c r="J3039" s="31">
        <v>10.6125166090817</v>
      </c>
      <c r="K3039" s="31">
        <v>202297.16977809198</v>
      </c>
      <c r="L3039" s="31">
        <v>45226.830792182598</v>
      </c>
    </row>
    <row r="3040" spans="1:12" ht="14.25">
      <c r="A3040" s="33">
        <v>39308</v>
      </c>
      <c r="B3040" s="37">
        <v>4872.7849999999999</v>
      </c>
      <c r="C3040" s="31">
        <v>49.503078559117398</v>
      </c>
      <c r="D3040" s="31">
        <v>5.7501916394569497</v>
      </c>
      <c r="E3040" s="31">
        <f t="shared" si="20"/>
        <v>0.86635404454865184</v>
      </c>
      <c r="F3040" s="31">
        <v>21.628644509601202</v>
      </c>
      <c r="G3040" s="31">
        <v>4.0886376211701396</v>
      </c>
      <c r="H3040" s="31">
        <v>0.25638691383124901</v>
      </c>
      <c r="I3040" s="31">
        <v>2.4149615464904701</v>
      </c>
      <c r="J3040" s="31">
        <v>10.6166044011691</v>
      </c>
      <c r="K3040" s="31">
        <v>204392.90535874898</v>
      </c>
      <c r="L3040" s="31">
        <v>46129.8870512012</v>
      </c>
    </row>
    <row r="3041" spans="1:12" ht="14.25">
      <c r="A3041" s="33">
        <v>39309</v>
      </c>
      <c r="B3041" s="37">
        <v>4869.8829999999998</v>
      </c>
      <c r="C3041" s="31">
        <v>48.949502569263998</v>
      </c>
      <c r="D3041" s="31">
        <v>5.7456146686131397</v>
      </c>
      <c r="E3041" s="31">
        <f t="shared" si="20"/>
        <v>0.86225087924970689</v>
      </c>
      <c r="F3041" s="31">
        <v>20.851212852282298</v>
      </c>
      <c r="G3041" s="31">
        <v>4.0754386842298098</v>
      </c>
      <c r="H3041" s="31">
        <v>0.259275622681372</v>
      </c>
      <c r="I3041" s="31">
        <v>2.4149615464904701</v>
      </c>
      <c r="J3041" s="31">
        <v>10.7362215791039</v>
      </c>
      <c r="K3041" s="31">
        <v>204234.39434160001</v>
      </c>
      <c r="L3041" s="31">
        <v>46355.448845078798</v>
      </c>
    </row>
    <row r="3042" spans="1:12" ht="14.25">
      <c r="A3042" s="33">
        <v>39310</v>
      </c>
      <c r="B3042" s="37">
        <v>4765.4480000000003</v>
      </c>
      <c r="C3042" s="31">
        <v>47.686367450409598</v>
      </c>
      <c r="D3042" s="31">
        <v>5.6135989013305796</v>
      </c>
      <c r="E3042" s="31">
        <f t="shared" si="20"/>
        <v>0.84994138335287217</v>
      </c>
      <c r="F3042" s="31">
        <v>20.2542783644585</v>
      </c>
      <c r="G3042" s="31">
        <v>3.97979531845046</v>
      </c>
      <c r="H3042" s="31">
        <v>0.25988944781800999</v>
      </c>
      <c r="I3042" s="31">
        <v>2.4147150550102401</v>
      </c>
      <c r="J3042" s="31">
        <v>10.762737710139799</v>
      </c>
      <c r="K3042" s="31">
        <v>199561.93804778499</v>
      </c>
      <c r="L3042" s="31">
        <v>45882.264171304807</v>
      </c>
    </row>
    <row r="3043" spans="1:12" ht="14.25">
      <c r="A3043" s="33">
        <v>39311</v>
      </c>
      <c r="B3043" s="37">
        <v>4656.5739999999996</v>
      </c>
      <c r="C3043" s="31">
        <v>45.412953641197497</v>
      </c>
      <c r="D3043" s="31">
        <v>5.47907985175065</v>
      </c>
      <c r="E3043" s="31">
        <f t="shared" si="20"/>
        <v>0.84525205158264949</v>
      </c>
      <c r="F3043" s="31">
        <v>17.228399992475801</v>
      </c>
      <c r="G3043" s="31">
        <v>3.8271057268347199</v>
      </c>
      <c r="H3043" s="31">
        <v>0.26669525637463798</v>
      </c>
      <c r="I3043" s="31">
        <v>2.4145831404823999</v>
      </c>
      <c r="J3043" s="31">
        <v>11.0451883765475</v>
      </c>
      <c r="K3043" s="31">
        <v>194792.08344666701</v>
      </c>
      <c r="L3043" s="31">
        <v>45055.710218344902</v>
      </c>
    </row>
    <row r="3044" spans="1:12" ht="14.25">
      <c r="A3044" s="33">
        <v>39314</v>
      </c>
      <c r="B3044" s="37">
        <v>4904.8549999999996</v>
      </c>
      <c r="C3044" s="31">
        <v>47.556739843766302</v>
      </c>
      <c r="D3044" s="31">
        <v>5.7709215323910996</v>
      </c>
      <c r="E3044" s="31">
        <f t="shared" si="20"/>
        <v>0.85052754982415002</v>
      </c>
      <c r="F3044" s="31">
        <v>17.813655711769702</v>
      </c>
      <c r="G3044" s="31">
        <v>4.0191805804044503</v>
      </c>
      <c r="H3044" s="31">
        <v>0.26907371916075701</v>
      </c>
      <c r="I3044" s="31">
        <v>2.41453037870677</v>
      </c>
      <c r="J3044" s="31">
        <v>11.143935960949699</v>
      </c>
      <c r="K3044" s="31">
        <v>205147.15109905301</v>
      </c>
      <c r="L3044" s="31">
        <v>47498.476276255598</v>
      </c>
    </row>
    <row r="3045" spans="1:12" ht="14.25">
      <c r="A3045" s="33">
        <v>39315</v>
      </c>
      <c r="B3045" s="37">
        <v>4955.2070000000003</v>
      </c>
      <c r="C3045" s="31">
        <v>47.192587646800099</v>
      </c>
      <c r="D3045" s="31">
        <v>5.82735001674207</v>
      </c>
      <c r="E3045" s="31">
        <f t="shared" si="20"/>
        <v>0.84818288393903873</v>
      </c>
      <c r="F3045" s="31">
        <v>17.837577940606</v>
      </c>
      <c r="G3045" s="31">
        <v>4.0073339640539496</v>
      </c>
      <c r="H3045" s="31">
        <v>0.27414706027160402</v>
      </c>
      <c r="I3045" s="31">
        <v>2.4142516574270401</v>
      </c>
      <c r="J3045" s="31">
        <v>11.3553638630934</v>
      </c>
      <c r="K3045" s="31">
        <v>207154.75666901001</v>
      </c>
      <c r="L3045" s="31">
        <v>48182.585761480193</v>
      </c>
    </row>
    <row r="3046" spans="1:12" ht="14.25">
      <c r="A3046" s="33">
        <v>39316</v>
      </c>
      <c r="B3046" s="37">
        <v>4980.0749999999998</v>
      </c>
      <c r="C3046" s="31">
        <v>47.2049692295762</v>
      </c>
      <c r="D3046" s="31">
        <v>5.8495169688689597</v>
      </c>
      <c r="E3046" s="31">
        <f t="shared" si="20"/>
        <v>0.84876905041031658</v>
      </c>
      <c r="F3046" s="31">
        <v>18.033479661598498</v>
      </c>
      <c r="G3046" s="31">
        <v>4.01914476348737</v>
      </c>
      <c r="H3046" s="31">
        <v>0.27467725602663301</v>
      </c>
      <c r="I3046" s="31">
        <v>2.4142516574270401</v>
      </c>
      <c r="J3046" s="31">
        <v>11.3773249438034</v>
      </c>
      <c r="K3046" s="31">
        <v>207951.44114985398</v>
      </c>
      <c r="L3046" s="31">
        <v>48790.978837200397</v>
      </c>
    </row>
    <row r="3047" spans="1:12" ht="14.25">
      <c r="A3047" s="33">
        <v>39317</v>
      </c>
      <c r="B3047" s="37">
        <v>5032.4939999999997</v>
      </c>
      <c r="C3047" s="31">
        <v>47.466005464859798</v>
      </c>
      <c r="D3047" s="31">
        <v>5.9051865494465403</v>
      </c>
      <c r="E3047" s="31">
        <f t="shared" si="20"/>
        <v>0.84994138335287217</v>
      </c>
      <c r="F3047" s="31">
        <v>17.7742791379337</v>
      </c>
      <c r="G3047" s="31">
        <v>4.0465192608539802</v>
      </c>
      <c r="H3047" s="31">
        <v>0.27586526922579402</v>
      </c>
      <c r="I3047" s="31">
        <v>2.4140279917859</v>
      </c>
      <c r="J3047" s="31">
        <v>11.427591981719599</v>
      </c>
      <c r="K3047" s="31">
        <v>209936.93218436898</v>
      </c>
      <c r="L3047" s="31">
        <v>49544.008427473898</v>
      </c>
    </row>
    <row r="3048" spans="1:12" ht="14.25">
      <c r="A3048" s="33">
        <v>39318</v>
      </c>
      <c r="B3048" s="37">
        <v>5107.6679999999997</v>
      </c>
      <c r="C3048" s="31">
        <v>45.689960610350198</v>
      </c>
      <c r="D3048" s="31">
        <v>5.9946079186838803</v>
      </c>
      <c r="E3048" s="31">
        <f t="shared" si="20"/>
        <v>0.84642438452520519</v>
      </c>
      <c r="F3048" s="31">
        <v>21.284974369131401</v>
      </c>
      <c r="G3048" s="31">
        <v>4.0682000965241896</v>
      </c>
      <c r="H3048" s="31">
        <v>0.29178506517789798</v>
      </c>
      <c r="I3048" s="31">
        <v>2.4140279917859</v>
      </c>
      <c r="J3048" s="31">
        <v>12.0870622118195</v>
      </c>
      <c r="K3048" s="31">
        <v>213110.34911176199</v>
      </c>
      <c r="L3048" s="31">
        <v>50166.089685053397</v>
      </c>
    </row>
    <row r="3049" spans="1:12" ht="14.25">
      <c r="A3049" s="33">
        <v>39321</v>
      </c>
      <c r="B3049" s="37">
        <v>5150.1180000000004</v>
      </c>
      <c r="C3049" s="31">
        <v>45.6276159347751</v>
      </c>
      <c r="D3049" s="31">
        <v>6.0618312567689001</v>
      </c>
      <c r="E3049" s="31">
        <f t="shared" si="20"/>
        <v>0.84642438452520519</v>
      </c>
      <c r="F3049" s="31">
        <v>19.484160999273399</v>
      </c>
      <c r="G3049" s="31">
        <v>4.0892721548090698</v>
      </c>
      <c r="H3049" s="31">
        <v>0.29548749606526098</v>
      </c>
      <c r="I3049" s="31">
        <v>2.41284332610552</v>
      </c>
      <c r="J3049" s="31">
        <v>12.2464435576178</v>
      </c>
      <c r="K3049" s="31">
        <v>215502.59894694999</v>
      </c>
      <c r="L3049" s="31">
        <v>50616.392135059999</v>
      </c>
    </row>
    <row r="3050" spans="1:12" ht="14.25">
      <c r="A3050" s="33">
        <v>39322</v>
      </c>
      <c r="B3050" s="37">
        <v>5194.6890000000003</v>
      </c>
      <c r="C3050" s="31">
        <v>44.134235158386304</v>
      </c>
      <c r="D3050" s="31">
        <v>6.12331330626641</v>
      </c>
      <c r="E3050" s="31">
        <f t="shared" si="20"/>
        <v>0.83528722157092616</v>
      </c>
      <c r="F3050" s="31">
        <v>19.634239489167701</v>
      </c>
      <c r="G3050" s="31">
        <v>4.0522557481219499</v>
      </c>
      <c r="H3050" s="31">
        <v>0.30963377689093602</v>
      </c>
      <c r="I3050" s="31">
        <v>2.4128323606901501</v>
      </c>
      <c r="J3050" s="31">
        <v>12.832792776468299</v>
      </c>
      <c r="K3050" s="31">
        <v>217683.76004064397</v>
      </c>
      <c r="L3050" s="31">
        <v>50706.978209188303</v>
      </c>
    </row>
    <row r="3051" spans="1:12" ht="14.25">
      <c r="A3051" s="33">
        <v>39323</v>
      </c>
      <c r="B3051" s="37">
        <v>5109.4269999999997</v>
      </c>
      <c r="C3051" s="31">
        <v>43.108891513756099</v>
      </c>
      <c r="D3051" s="31">
        <v>6.01945360917267</v>
      </c>
      <c r="E3051" s="31">
        <f t="shared" ref="E3051:E3114" si="21">COUNTIF(C1346:C3051,"&lt;"&amp;C3051)/COUNTA(C1346:C3051)</f>
        <v>0.81711606096131306</v>
      </c>
      <c r="F3051" s="31">
        <v>19.325207276260901</v>
      </c>
      <c r="G3051" s="31">
        <v>3.9674037986167701</v>
      </c>
      <c r="H3051" s="31">
        <v>0.31125127693039201</v>
      </c>
      <c r="I3051" s="31">
        <v>2.4128323606901501</v>
      </c>
      <c r="J3051" s="31">
        <v>12.899830174748001</v>
      </c>
      <c r="K3051" s="31">
        <v>214004.22601680897</v>
      </c>
      <c r="L3051" s="31">
        <v>50155.783173973701</v>
      </c>
    </row>
    <row r="3052" spans="1:12" ht="14.25">
      <c r="A3052" s="33">
        <v>39324</v>
      </c>
      <c r="B3052" s="37">
        <v>5167.884</v>
      </c>
      <c r="C3052" s="31">
        <v>43.362847298227898</v>
      </c>
      <c r="D3052" s="31">
        <v>6.0830046915634401</v>
      </c>
      <c r="E3052" s="31">
        <f t="shared" si="21"/>
        <v>0.82356389214536929</v>
      </c>
      <c r="F3052" s="31">
        <v>19.489499939001401</v>
      </c>
      <c r="G3052" s="31">
        <v>3.99801895362044</v>
      </c>
      <c r="H3052" s="31">
        <v>0.31324419870884201</v>
      </c>
      <c r="I3052" s="31">
        <v>2.4128323606901501</v>
      </c>
      <c r="J3052" s="31">
        <v>12.982426952332601</v>
      </c>
      <c r="K3052" s="31">
        <v>216274.483356332</v>
      </c>
      <c r="L3052" s="31">
        <v>51060.008046197196</v>
      </c>
    </row>
    <row r="3053" spans="1:12" ht="14.25">
      <c r="A3053" s="33">
        <v>39325</v>
      </c>
      <c r="B3053" s="37">
        <v>5218.8249999999998</v>
      </c>
      <c r="C3053" s="31">
        <v>43.640158848570799</v>
      </c>
      <c r="D3053" s="31">
        <v>6.1415417127615202</v>
      </c>
      <c r="E3053" s="31">
        <f t="shared" si="21"/>
        <v>0.82825322391559197</v>
      </c>
      <c r="F3053" s="31">
        <v>19.185946876276901</v>
      </c>
      <c r="G3053" s="31">
        <v>4.0344363706342703</v>
      </c>
      <c r="H3053" s="31">
        <v>0.31401856227953201</v>
      </c>
      <c r="I3053" s="31">
        <v>2.4127630755018301</v>
      </c>
      <c r="J3053" s="31">
        <v>13.014894229273599</v>
      </c>
      <c r="K3053" s="31">
        <v>218363.537305245</v>
      </c>
      <c r="L3053" s="31">
        <v>51602.332004373398</v>
      </c>
    </row>
    <row r="3054" spans="1:12" ht="14.25">
      <c r="A3054" s="33">
        <v>39328</v>
      </c>
      <c r="B3054" s="37">
        <v>5321.0550000000003</v>
      </c>
      <c r="C3054" s="31">
        <v>44.439366190440801</v>
      </c>
      <c r="D3054" s="31">
        <v>6.25439811784842</v>
      </c>
      <c r="E3054" s="31">
        <f t="shared" si="21"/>
        <v>0.8405627198124267</v>
      </c>
      <c r="F3054" s="31">
        <v>19.527863359410802</v>
      </c>
      <c r="G3054" s="31">
        <v>4.1086604352252101</v>
      </c>
      <c r="H3054" s="31">
        <v>0.31401856227953201</v>
      </c>
      <c r="I3054" s="31">
        <v>2.4127630755018301</v>
      </c>
      <c r="J3054" s="31">
        <v>13.014894229273599</v>
      </c>
      <c r="K3054" s="31">
        <v>222368.364243038</v>
      </c>
      <c r="L3054" s="31">
        <v>52862.799939442601</v>
      </c>
    </row>
    <row r="3055" spans="1:12" ht="14.25">
      <c r="A3055" s="33">
        <v>39329</v>
      </c>
      <c r="B3055" s="37">
        <v>5294.0450000000001</v>
      </c>
      <c r="C3055" s="31">
        <v>44.203257001110103</v>
      </c>
      <c r="D3055" s="31">
        <v>6.2224235704598598</v>
      </c>
      <c r="E3055" s="31">
        <f t="shared" si="21"/>
        <v>0.83880422039859315</v>
      </c>
      <c r="F3055" s="31">
        <v>19.2948970372736</v>
      </c>
      <c r="G3055" s="31">
        <v>4.0876617029142599</v>
      </c>
      <c r="H3055" s="31">
        <v>0.31398693469373501</v>
      </c>
      <c r="I3055" s="31">
        <v>2.41252006480009</v>
      </c>
      <c r="J3055" s="31">
        <v>13.014894229273599</v>
      </c>
      <c r="K3055" s="31">
        <v>221224.82202807601</v>
      </c>
      <c r="L3055" s="31">
        <v>52415.1098746403</v>
      </c>
    </row>
    <row r="3056" spans="1:12" ht="14.25">
      <c r="A3056" s="33">
        <v>39330</v>
      </c>
      <c r="B3056" s="37">
        <v>5310.7160000000003</v>
      </c>
      <c r="C3056" s="31">
        <v>44.351846701941199</v>
      </c>
      <c r="D3056" s="31">
        <v>6.2440970723111304</v>
      </c>
      <c r="E3056" s="31">
        <f t="shared" si="21"/>
        <v>0.8405627198124267</v>
      </c>
      <c r="F3056" s="31">
        <v>19.344218927884</v>
      </c>
      <c r="G3056" s="31">
        <v>4.1014968727899799</v>
      </c>
      <c r="H3056" s="31">
        <v>0.31397172521224198</v>
      </c>
      <c r="I3056" s="31">
        <v>2.4124032026786999</v>
      </c>
      <c r="J3056" s="31">
        <v>13.014894229273599</v>
      </c>
      <c r="K3056" s="31">
        <v>221998.45327250802</v>
      </c>
      <c r="L3056" s="31">
        <v>52570.782817715597</v>
      </c>
    </row>
    <row r="3057" spans="1:12" ht="14.25">
      <c r="A3057" s="33">
        <v>39331</v>
      </c>
      <c r="B3057" s="37">
        <v>5393.66</v>
      </c>
      <c r="C3057" s="31">
        <v>45.076159094593301</v>
      </c>
      <c r="D3057" s="31">
        <v>6.3459642964294503</v>
      </c>
      <c r="E3057" s="31">
        <f t="shared" si="21"/>
        <v>0.84876905041031658</v>
      </c>
      <c r="F3057" s="31">
        <v>19.6378504487699</v>
      </c>
      <c r="G3057" s="31">
        <v>4.16814973594657</v>
      </c>
      <c r="H3057" s="31">
        <v>0.313909232694004</v>
      </c>
      <c r="I3057" s="31">
        <v>2.4119230411258199</v>
      </c>
      <c r="J3057" s="31">
        <v>13.014894229273599</v>
      </c>
      <c r="K3057" s="31">
        <v>225614.30070266101</v>
      </c>
      <c r="L3057" s="31">
        <v>53150.407032541203</v>
      </c>
    </row>
    <row r="3058" spans="1:12" ht="14.25">
      <c r="A3058" s="33">
        <v>39332</v>
      </c>
      <c r="B3058" s="37">
        <v>5277.1760000000004</v>
      </c>
      <c r="C3058" s="31">
        <v>44.090354108642899</v>
      </c>
      <c r="D3058" s="31">
        <v>6.2097360432605404</v>
      </c>
      <c r="E3058" s="31">
        <f t="shared" si="21"/>
        <v>0.83587338804220401</v>
      </c>
      <c r="F3058" s="31">
        <v>19.1764444991841</v>
      </c>
      <c r="G3058" s="31">
        <v>4.0785371656795002</v>
      </c>
      <c r="H3058" s="31">
        <v>0.313909232694004</v>
      </c>
      <c r="I3058" s="31">
        <v>2.4119230411258199</v>
      </c>
      <c r="J3058" s="31">
        <v>13.014894229273599</v>
      </c>
      <c r="K3058" s="31">
        <v>220774.992358396</v>
      </c>
      <c r="L3058" s="31">
        <v>52004.453390106697</v>
      </c>
    </row>
    <row r="3059" spans="1:12" ht="14.25">
      <c r="A3059" s="33">
        <v>39335</v>
      </c>
      <c r="B3059" s="37">
        <v>5355.2870000000003</v>
      </c>
      <c r="C3059" s="31">
        <v>44.713367832361897</v>
      </c>
      <c r="D3059" s="31">
        <v>6.30118059477243</v>
      </c>
      <c r="E3059" s="31">
        <f t="shared" si="21"/>
        <v>0.84583821805392734</v>
      </c>
      <c r="F3059" s="31">
        <v>19.421578099085</v>
      </c>
      <c r="G3059" s="31">
        <v>4.1384403903507998</v>
      </c>
      <c r="H3059" s="31">
        <v>0.31387742149776898</v>
      </c>
      <c r="I3059" s="31">
        <v>2.41167861965243</v>
      </c>
      <c r="J3059" s="31">
        <v>13.014894229273599</v>
      </c>
      <c r="K3059" s="31">
        <v>224015.57552193603</v>
      </c>
      <c r="L3059" s="31">
        <v>52977.482839902303</v>
      </c>
    </row>
    <row r="3060" spans="1:12" ht="14.25">
      <c r="A3060" s="33">
        <v>39336</v>
      </c>
      <c r="B3060" s="37">
        <v>5113.9679999999998</v>
      </c>
      <c r="C3060" s="31">
        <v>42.726933755537203</v>
      </c>
      <c r="D3060" s="31">
        <v>6.0214780527262501</v>
      </c>
      <c r="E3060" s="31">
        <f t="shared" si="21"/>
        <v>0.80539273153575619</v>
      </c>
      <c r="F3060" s="31">
        <v>18.534549943592001</v>
      </c>
      <c r="G3060" s="31">
        <v>3.9549992232698501</v>
      </c>
      <c r="H3060" s="31">
        <v>0.31375468303163101</v>
      </c>
      <c r="I3060" s="31">
        <v>2.4107355580802299</v>
      </c>
      <c r="J3060" s="31">
        <v>13.014894229273599</v>
      </c>
      <c r="K3060" s="31">
        <v>214086.85148136501</v>
      </c>
      <c r="L3060" s="31">
        <v>50357.161440895499</v>
      </c>
    </row>
    <row r="3061" spans="1:12" ht="14.25">
      <c r="A3061" s="33">
        <v>39337</v>
      </c>
      <c r="B3061" s="37">
        <v>5172.6270000000004</v>
      </c>
      <c r="C3061" s="31">
        <v>43.238408843484301</v>
      </c>
      <c r="D3061" s="31">
        <v>6.0933930383060098</v>
      </c>
      <c r="E3061" s="31">
        <f t="shared" si="21"/>
        <v>0.8212192262602579</v>
      </c>
      <c r="F3061" s="31">
        <v>18.796782895210502</v>
      </c>
      <c r="G3061" s="31">
        <v>4.0019077452505396</v>
      </c>
      <c r="H3061" s="31">
        <v>0.31373329332791999</v>
      </c>
      <c r="I3061" s="31">
        <v>2.4105712101928498</v>
      </c>
      <c r="J3061" s="31">
        <v>13.014894229273599</v>
      </c>
      <c r="K3061" s="31">
        <v>216639.65421030801</v>
      </c>
      <c r="L3061" s="31">
        <v>50995.688425623703</v>
      </c>
    </row>
    <row r="3062" spans="1:12" ht="14.25">
      <c r="A3062" s="33">
        <v>39338</v>
      </c>
      <c r="B3062" s="37">
        <v>5273.5919999999996</v>
      </c>
      <c r="C3062" s="31">
        <v>44.064699768639898</v>
      </c>
      <c r="D3062" s="31">
        <v>6.2083534108068399</v>
      </c>
      <c r="E3062" s="31">
        <f t="shared" si="21"/>
        <v>0.83645955451348186</v>
      </c>
      <c r="F3062" s="31">
        <v>19.1810872015492</v>
      </c>
      <c r="G3062" s="31">
        <v>4.0773501006771298</v>
      </c>
      <c r="H3062" s="31">
        <v>0.31369170644431299</v>
      </c>
      <c r="I3062" s="31">
        <v>2.4102516771803302</v>
      </c>
      <c r="J3062" s="31">
        <v>13.014894229273599</v>
      </c>
      <c r="K3062" s="31">
        <v>220722.82887365101</v>
      </c>
      <c r="L3062" s="31">
        <v>52208.968682265804</v>
      </c>
    </row>
    <row r="3063" spans="1:12" ht="14.25">
      <c r="A3063" s="33">
        <v>39339</v>
      </c>
      <c r="B3063" s="37">
        <v>5312.1819999999998</v>
      </c>
      <c r="C3063" s="31">
        <v>44.380953994115302</v>
      </c>
      <c r="D3063" s="31">
        <v>6.2559076135863396</v>
      </c>
      <c r="E3063" s="31">
        <f t="shared" si="21"/>
        <v>0.84349355216881594</v>
      </c>
      <c r="F3063" s="31">
        <v>19.293800951774401</v>
      </c>
      <c r="G3063" s="31">
        <v>4.1089385853082101</v>
      </c>
      <c r="H3063" s="31">
        <v>0.31361643340451101</v>
      </c>
      <c r="I3063" s="31">
        <v>2.4096733164308999</v>
      </c>
      <c r="J3063" s="31">
        <v>13.014894229273599</v>
      </c>
      <c r="K3063" s="31">
        <v>222418.28215434801</v>
      </c>
      <c r="L3063" s="31">
        <v>52729.271148376902</v>
      </c>
    </row>
    <row r="3064" spans="1:12" ht="14.25">
      <c r="A3064" s="33">
        <v>39342</v>
      </c>
      <c r="B3064" s="37">
        <v>5421.3919999999998</v>
      </c>
      <c r="C3064" s="31">
        <v>45.289470326077002</v>
      </c>
      <c r="D3064" s="31">
        <v>6.3854081403057403</v>
      </c>
      <c r="E3064" s="31">
        <f t="shared" si="21"/>
        <v>0.85345838218053927</v>
      </c>
      <c r="F3064" s="31">
        <v>19.670693406271798</v>
      </c>
      <c r="G3064" s="31">
        <v>4.1942622453517</v>
      </c>
      <c r="H3064" s="31">
        <v>0.31355200836254599</v>
      </c>
      <c r="I3064" s="31">
        <v>2.4091783063230201</v>
      </c>
      <c r="J3064" s="31">
        <v>13.014894229273599</v>
      </c>
      <c r="K3064" s="31">
        <v>227018.18755773801</v>
      </c>
      <c r="L3064" s="31">
        <v>53796.539412609505</v>
      </c>
    </row>
    <row r="3065" spans="1:12" ht="14.25">
      <c r="A3065" s="33">
        <v>39343</v>
      </c>
      <c r="B3065" s="37">
        <v>5425.2079999999996</v>
      </c>
      <c r="C3065" s="31">
        <v>45.395288751571201</v>
      </c>
      <c r="D3065" s="31">
        <v>6.4013615504434203</v>
      </c>
      <c r="E3065" s="31">
        <f t="shared" si="21"/>
        <v>0.85404454865181711</v>
      </c>
      <c r="F3065" s="31">
        <v>19.737536205405199</v>
      </c>
      <c r="G3065" s="31">
        <v>4.2045906093432404</v>
      </c>
      <c r="H3065" s="31">
        <v>0.31287369128393</v>
      </c>
      <c r="I3065" s="31">
        <v>2.4039664539125001</v>
      </c>
      <c r="J3065" s="31">
        <v>13.014894229273599</v>
      </c>
      <c r="K3065" s="31">
        <v>227585.40286294199</v>
      </c>
      <c r="L3065" s="31">
        <v>53809.607671153601</v>
      </c>
    </row>
    <row r="3066" spans="1:12" ht="14.25">
      <c r="A3066" s="33">
        <v>39344</v>
      </c>
      <c r="B3066" s="37">
        <v>5395.2650000000003</v>
      </c>
      <c r="C3066" s="31">
        <v>45.197861460491197</v>
      </c>
      <c r="D3066" s="31">
        <v>6.3728137184437497</v>
      </c>
      <c r="E3066" s="31">
        <f t="shared" si="21"/>
        <v>0.85345838218053927</v>
      </c>
      <c r="F3066" s="31">
        <v>19.598510967733901</v>
      </c>
      <c r="G3066" s="31">
        <v>4.1858485168901902</v>
      </c>
      <c r="H3066" s="31">
        <v>0.31287369128393</v>
      </c>
      <c r="I3066" s="31">
        <v>2.4039664539125001</v>
      </c>
      <c r="J3066" s="31">
        <v>13.014894229273599</v>
      </c>
      <c r="K3066" s="31">
        <v>226574.39033203499</v>
      </c>
      <c r="L3066" s="31">
        <v>53276.306972473496</v>
      </c>
    </row>
    <row r="3067" spans="1:12" ht="14.25">
      <c r="A3067" s="33">
        <v>39345</v>
      </c>
      <c r="B3067" s="37">
        <v>5470.0649999999996</v>
      </c>
      <c r="C3067" s="31">
        <v>45.845309058287498</v>
      </c>
      <c r="D3067" s="31">
        <v>6.4657877260458401</v>
      </c>
      <c r="E3067" s="31">
        <f t="shared" si="21"/>
        <v>0.85814771395076206</v>
      </c>
      <c r="F3067" s="31">
        <v>19.879353570470901</v>
      </c>
      <c r="G3067" s="31">
        <v>4.2470517620657304</v>
      </c>
      <c r="H3067" s="31">
        <v>0.31286305604436299</v>
      </c>
      <c r="I3067" s="31">
        <v>2.4038847380000998</v>
      </c>
      <c r="J3067" s="31">
        <v>13.014894229273599</v>
      </c>
      <c r="K3067" s="31">
        <v>229877.03229713999</v>
      </c>
      <c r="L3067" s="31">
        <v>53993.156693052304</v>
      </c>
    </row>
    <row r="3068" spans="1:12" ht="14.25">
      <c r="A3068" s="33">
        <v>39346</v>
      </c>
      <c r="B3068" s="37">
        <v>5454.674</v>
      </c>
      <c r="C3068" s="31">
        <v>45.743595255241303</v>
      </c>
      <c r="D3068" s="31">
        <v>6.4527766420360502</v>
      </c>
      <c r="E3068" s="31">
        <f t="shared" si="21"/>
        <v>0.85814771395076206</v>
      </c>
      <c r="F3068" s="31">
        <v>19.741296461132499</v>
      </c>
      <c r="G3068" s="31">
        <v>4.2387226854986304</v>
      </c>
      <c r="H3068" s="31">
        <v>0.31274752962330898</v>
      </c>
      <c r="I3068" s="31">
        <v>2.4029970902096598</v>
      </c>
      <c r="J3068" s="31">
        <v>13.014894229273599</v>
      </c>
      <c r="K3068" s="31">
        <v>229411.03863871898</v>
      </c>
      <c r="L3068" s="31">
        <v>53649.632158932698</v>
      </c>
    </row>
    <row r="3069" spans="1:12" ht="14.25">
      <c r="A3069" s="33">
        <v>39349</v>
      </c>
      <c r="B3069" s="37">
        <v>5485.0129999999999</v>
      </c>
      <c r="C3069" s="31">
        <v>46.005678366276001</v>
      </c>
      <c r="D3069" s="31">
        <v>6.4886582803897399</v>
      </c>
      <c r="E3069" s="31">
        <f t="shared" si="21"/>
        <v>0.85932004689331776</v>
      </c>
      <c r="F3069" s="31">
        <v>19.873471117923799</v>
      </c>
      <c r="G3069" s="31">
        <v>4.2619194488877996</v>
      </c>
      <c r="H3069" s="31">
        <v>0.31274752962330898</v>
      </c>
      <c r="I3069" s="31">
        <v>2.4029970902096598</v>
      </c>
      <c r="J3069" s="31">
        <v>13.014894229273599</v>
      </c>
      <c r="K3069" s="31">
        <v>230682.7514104</v>
      </c>
      <c r="L3069" s="31">
        <v>53987.197011215998</v>
      </c>
    </row>
    <row r="3070" spans="1:12" ht="14.25">
      <c r="A3070" s="33">
        <v>39350</v>
      </c>
      <c r="B3070" s="37">
        <v>5425.88</v>
      </c>
      <c r="C3070" s="31">
        <v>45.542554433381099</v>
      </c>
      <c r="D3070" s="31">
        <v>6.4210240524719202</v>
      </c>
      <c r="E3070" s="31">
        <f t="shared" si="21"/>
        <v>0.85638921453692851</v>
      </c>
      <c r="F3070" s="31">
        <v>19.745051377400198</v>
      </c>
      <c r="G3070" s="31">
        <v>4.2177312474302804</v>
      </c>
      <c r="H3070" s="31">
        <v>0.312710551947044</v>
      </c>
      <c r="I3070" s="31">
        <v>2.40271297206306</v>
      </c>
      <c r="J3070" s="31">
        <v>13.014894229273599</v>
      </c>
      <c r="K3070" s="31">
        <v>228279.92532301802</v>
      </c>
      <c r="L3070" s="31">
        <v>53444.157549582596</v>
      </c>
    </row>
    <row r="3071" spans="1:12" ht="14.25">
      <c r="A3071" s="33">
        <v>39351</v>
      </c>
      <c r="B3071" s="37">
        <v>5338.52</v>
      </c>
      <c r="C3071" s="31">
        <v>45.019341887550901</v>
      </c>
      <c r="D3071" s="31">
        <v>6.3447068171842202</v>
      </c>
      <c r="E3071" s="31">
        <f t="shared" si="21"/>
        <v>0.84994138335287217</v>
      </c>
      <c r="F3071" s="31">
        <v>19.5922914332392</v>
      </c>
      <c r="G3071" s="31">
        <v>4.16785240959896</v>
      </c>
      <c r="H3071" s="31">
        <v>0.31248362803833502</v>
      </c>
      <c r="I3071" s="31">
        <v>2.4009694011610501</v>
      </c>
      <c r="J3071" s="31">
        <v>13.014894229273599</v>
      </c>
      <c r="K3071" s="31">
        <v>225574.30303827999</v>
      </c>
      <c r="L3071" s="31">
        <v>52685.001678986904</v>
      </c>
    </row>
    <row r="3072" spans="1:12" ht="14.25">
      <c r="A3072" s="33">
        <v>39352</v>
      </c>
      <c r="B3072" s="37">
        <v>5409.4030000000002</v>
      </c>
      <c r="C3072" s="31">
        <v>45.677700950600602</v>
      </c>
      <c r="D3072" s="31">
        <v>6.4361820624007597</v>
      </c>
      <c r="E3072" s="31">
        <f t="shared" si="21"/>
        <v>0.85814771395076206</v>
      </c>
      <c r="F3072" s="31">
        <v>19.839179547851899</v>
      </c>
      <c r="G3072" s="31">
        <v>4.22764469455133</v>
      </c>
      <c r="H3072" s="31">
        <v>0.31235933621110701</v>
      </c>
      <c r="I3072" s="31">
        <v>2.4000144043317402</v>
      </c>
      <c r="J3072" s="31">
        <v>13.014894229273599</v>
      </c>
      <c r="K3072" s="31">
        <v>228817.77534334199</v>
      </c>
      <c r="L3072" s="31">
        <v>53394.982937316701</v>
      </c>
    </row>
    <row r="3073" spans="1:12" ht="14.25">
      <c r="A3073" s="33">
        <v>39353</v>
      </c>
      <c r="B3073" s="37">
        <v>5552.3010000000004</v>
      </c>
      <c r="C3073" s="31">
        <v>46.205721734377001</v>
      </c>
      <c r="D3073" s="31">
        <v>6.53449121297297</v>
      </c>
      <c r="E3073" s="31">
        <f t="shared" si="21"/>
        <v>0.86166471277842904</v>
      </c>
      <c r="F3073" s="31">
        <v>20.179465576235899</v>
      </c>
      <c r="G3073" s="31">
        <v>4.2926697228164201</v>
      </c>
      <c r="H3073" s="31">
        <v>0.314794711459775</v>
      </c>
      <c r="I3073" s="31">
        <v>2.3995680064379799</v>
      </c>
      <c r="J3073" s="31">
        <v>13.1188076610118</v>
      </c>
      <c r="K3073" s="31">
        <v>227274.81026202999</v>
      </c>
      <c r="L3073" s="31">
        <v>52516.1078831388</v>
      </c>
    </row>
    <row r="3074" spans="1:12" ht="14.25">
      <c r="A3074" s="33">
        <v>39363</v>
      </c>
      <c r="B3074" s="37">
        <v>5692.7550000000001</v>
      </c>
      <c r="C3074" s="31">
        <v>47.511117568205201</v>
      </c>
      <c r="D3074" s="31">
        <v>6.2831574088579796</v>
      </c>
      <c r="E3074" s="31">
        <f t="shared" si="21"/>
        <v>0.86694021101992969</v>
      </c>
      <c r="F3074" s="31">
        <v>20.685283640362801</v>
      </c>
      <c r="G3074" s="31">
        <v>4.4089853642646801</v>
      </c>
      <c r="H3074" s="31">
        <v>0.314740359902483</v>
      </c>
      <c r="I3074" s="31">
        <v>2.5633686604207702</v>
      </c>
      <c r="J3074" s="31">
        <v>12.2783883864297</v>
      </c>
      <c r="K3074" s="31">
        <v>233423.23330957</v>
      </c>
      <c r="L3074" s="31">
        <v>53105.336658664804</v>
      </c>
    </row>
    <row r="3075" spans="1:12" ht="14.25">
      <c r="A3075" s="33">
        <v>39364</v>
      </c>
      <c r="B3075" s="37">
        <v>5715.8919999999998</v>
      </c>
      <c r="C3075" s="31">
        <v>48.468918149597798</v>
      </c>
      <c r="D3075" s="31">
        <v>6.3912246057704003</v>
      </c>
      <c r="E3075" s="31">
        <f t="shared" si="21"/>
        <v>0.87573270808909731</v>
      </c>
      <c r="F3075" s="31">
        <v>20.957664867889999</v>
      </c>
      <c r="G3075" s="31">
        <v>4.4802595021044098</v>
      </c>
      <c r="H3075" s="31">
        <v>0.31229676940804202</v>
      </c>
      <c r="I3075" s="31">
        <v>2.5615923703418302</v>
      </c>
      <c r="J3075" s="31">
        <v>12.1915091965381</v>
      </c>
      <c r="K3075" s="31">
        <v>242491.67050869501</v>
      </c>
      <c r="L3075" s="31">
        <v>55686.453195273396</v>
      </c>
    </row>
    <row r="3076" spans="1:12" ht="14.25">
      <c r="A3076" s="33">
        <v>39365</v>
      </c>
      <c r="B3076" s="37">
        <v>5771.4639999999999</v>
      </c>
      <c r="C3076" s="31">
        <v>49.1151436946366</v>
      </c>
      <c r="D3076" s="31">
        <v>6.4563660099339097</v>
      </c>
      <c r="E3076" s="31">
        <f t="shared" si="21"/>
        <v>0.88393903868698709</v>
      </c>
      <c r="F3076" s="31">
        <v>21.1305282772603</v>
      </c>
      <c r="G3076" s="31">
        <v>4.5517647454625703</v>
      </c>
      <c r="H3076" s="31">
        <v>0.31233685840748099</v>
      </c>
      <c r="I3076" s="31">
        <v>2.5677175605248701</v>
      </c>
      <c r="J3076" s="31">
        <v>12.163988096246699</v>
      </c>
      <c r="K3076" s="31">
        <v>246643.27912264699</v>
      </c>
      <c r="L3076" s="31">
        <v>56019.086953745194</v>
      </c>
    </row>
    <row r="3077" spans="1:12" ht="14.25">
      <c r="A3077" s="33">
        <v>39366</v>
      </c>
      <c r="B3077" s="37">
        <v>5913.23</v>
      </c>
      <c r="C3077" s="31">
        <v>50.538094380288001</v>
      </c>
      <c r="D3077" s="31">
        <v>6.6363113943364196</v>
      </c>
      <c r="E3077" s="31">
        <f t="shared" si="21"/>
        <v>0.89859320046893321</v>
      </c>
      <c r="F3077" s="31">
        <v>21.669539072363701</v>
      </c>
      <c r="G3077" s="31">
        <v>4.6785103587234804</v>
      </c>
      <c r="H3077" s="31">
        <v>0.31232413363301798</v>
      </c>
      <c r="I3077" s="31">
        <v>2.56757858333112</v>
      </c>
      <c r="J3077" s="31">
        <v>12.1641509109262</v>
      </c>
      <c r="K3077" s="31">
        <v>253500.18584752301</v>
      </c>
      <c r="L3077" s="31">
        <v>56620.743485386505</v>
      </c>
    </row>
    <row r="3078" spans="1:12" ht="14.25">
      <c r="A3078" s="33">
        <v>39367</v>
      </c>
      <c r="B3078" s="37">
        <v>5903.2640000000001</v>
      </c>
      <c r="C3078" s="31">
        <v>50.4607271126672</v>
      </c>
      <c r="D3078" s="31">
        <v>6.6246492806736601</v>
      </c>
      <c r="E3078" s="31">
        <f t="shared" si="21"/>
        <v>0.89742086752637751</v>
      </c>
      <c r="F3078" s="31">
        <v>21.519609577242999</v>
      </c>
      <c r="G3078" s="31">
        <v>4.6700016151105403</v>
      </c>
      <c r="H3078" s="31">
        <v>0.31234369881298102</v>
      </c>
      <c r="I3078" s="31">
        <v>2.5671874536061599</v>
      </c>
      <c r="J3078" s="31">
        <v>12.1667663331023</v>
      </c>
      <c r="K3078" s="31">
        <v>253047.90115960102</v>
      </c>
      <c r="L3078" s="31">
        <v>56245.474006057404</v>
      </c>
    </row>
    <row r="3079" spans="1:12" ht="14.25">
      <c r="A3079" s="33">
        <v>39370</v>
      </c>
      <c r="B3079" s="37">
        <v>6030.0860000000002</v>
      </c>
      <c r="C3079" s="31">
        <v>51.546634282978403</v>
      </c>
      <c r="D3079" s="31">
        <v>6.76442294838193</v>
      </c>
      <c r="E3079" s="31">
        <f t="shared" si="21"/>
        <v>0.91031652989449008</v>
      </c>
      <c r="F3079" s="31">
        <v>21.839339158749301</v>
      </c>
      <c r="G3079" s="31">
        <v>4.7682020065385302</v>
      </c>
      <c r="H3079" s="31">
        <v>0.31236562208089902</v>
      </c>
      <c r="I3079" s="31">
        <v>2.5666248880933802</v>
      </c>
      <c r="J3079" s="31">
        <v>12.170287272205901</v>
      </c>
      <c r="K3079" s="31">
        <v>258372.31441789301</v>
      </c>
      <c r="L3079" s="31">
        <v>57098.815710884199</v>
      </c>
    </row>
    <row r="3080" spans="1:12" ht="14.25">
      <c r="A3080" s="33">
        <v>39371</v>
      </c>
      <c r="B3080" s="37">
        <v>6092.0569999999998</v>
      </c>
      <c r="C3080" s="31">
        <v>50.927687232738201</v>
      </c>
      <c r="D3080" s="31">
        <v>6.8716963010878196</v>
      </c>
      <c r="E3080" s="31">
        <f t="shared" si="21"/>
        <v>0.90328253223915589</v>
      </c>
      <c r="F3080" s="31">
        <v>22.1067446738756</v>
      </c>
      <c r="G3080" s="31">
        <v>5.0879560264122503</v>
      </c>
      <c r="H3080" s="31">
        <v>0.30345075861506299</v>
      </c>
      <c r="I3080" s="31">
        <v>2.4065653183917002</v>
      </c>
      <c r="J3080" s="31">
        <v>12.609288278859502</v>
      </c>
      <c r="K3080" s="31">
        <v>284844.69180608698</v>
      </c>
      <c r="L3080" s="31">
        <v>59628.175783370192</v>
      </c>
    </row>
    <row r="3081" spans="1:12" ht="14.25">
      <c r="A3081" s="33">
        <v>39372</v>
      </c>
      <c r="B3081" s="37">
        <v>6036.2809999999999</v>
      </c>
      <c r="C3081" s="31">
        <v>50.399877925837302</v>
      </c>
      <c r="D3081" s="31">
        <v>6.8015619446220503</v>
      </c>
      <c r="E3081" s="31">
        <f t="shared" si="21"/>
        <v>0.89566236811254396</v>
      </c>
      <c r="F3081" s="31">
        <v>21.808117071886699</v>
      </c>
      <c r="G3081" s="31">
        <v>5.0359575451189098</v>
      </c>
      <c r="H3081" s="31">
        <v>0.303533875746689</v>
      </c>
      <c r="I3081" s="31">
        <v>2.4065477747236201</v>
      </c>
      <c r="J3081" s="31">
        <v>12.6128339912781</v>
      </c>
      <c r="K3081" s="31">
        <v>281950.48658025998</v>
      </c>
      <c r="L3081" s="31">
        <v>59117.948534629904</v>
      </c>
    </row>
    <row r="3082" spans="1:12" ht="14.25">
      <c r="A3082" s="33">
        <v>39373</v>
      </c>
      <c r="B3082" s="37">
        <v>5825.2820000000002</v>
      </c>
      <c r="C3082" s="31">
        <v>48.6605610139896</v>
      </c>
      <c r="D3082" s="31">
        <v>6.5675619424970701</v>
      </c>
      <c r="E3082" s="31">
        <f t="shared" si="21"/>
        <v>0.87983587338804226</v>
      </c>
      <c r="F3082" s="31">
        <v>21.0435109464756</v>
      </c>
      <c r="G3082" s="31">
        <v>4.8618250538412502</v>
      </c>
      <c r="H3082" s="31">
        <v>0.30352200103407301</v>
      </c>
      <c r="I3082" s="31">
        <v>2.4065477747236201</v>
      </c>
      <c r="J3082" s="31">
        <v>12.6123405577905</v>
      </c>
      <c r="K3082" s="31">
        <v>272269.756716948</v>
      </c>
      <c r="L3082" s="31">
        <v>57250.8218012016</v>
      </c>
    </row>
    <row r="3083" spans="1:12" ht="14.25">
      <c r="A3083" s="33">
        <v>39374</v>
      </c>
      <c r="B3083" s="37">
        <v>5818.0469999999996</v>
      </c>
      <c r="C3083" s="31">
        <v>48.853480220349901</v>
      </c>
      <c r="D3083" s="31">
        <v>6.5835783376600601</v>
      </c>
      <c r="E3083" s="31">
        <f t="shared" si="21"/>
        <v>0.88159437280187569</v>
      </c>
      <c r="F3083" s="31">
        <v>21.075896554433701</v>
      </c>
      <c r="G3083" s="31">
        <v>4.8864931960234603</v>
      </c>
      <c r="H3083" s="31">
        <v>0.30352593569953301</v>
      </c>
      <c r="I3083" s="31">
        <v>2.4090776596964099</v>
      </c>
      <c r="J3083" s="31">
        <v>12.5992590765124</v>
      </c>
      <c r="K3083" s="31">
        <v>274035.05868920998</v>
      </c>
      <c r="L3083" s="31">
        <v>57440.040242759904</v>
      </c>
    </row>
    <row r="3084" spans="1:12" ht="14.25">
      <c r="A3084" s="33">
        <v>39377</v>
      </c>
      <c r="B3084" s="37">
        <v>5667.3320000000003</v>
      </c>
      <c r="C3084" s="31">
        <v>47.495601324821699</v>
      </c>
      <c r="D3084" s="31">
        <v>6.4130831318490804</v>
      </c>
      <c r="E3084" s="31">
        <f t="shared" si="21"/>
        <v>0.86694021101992969</v>
      </c>
      <c r="F3084" s="31">
        <v>21.299252461509798</v>
      </c>
      <c r="G3084" s="31">
        <v>4.7504054503492599</v>
      </c>
      <c r="H3084" s="31">
        <v>0.30429692561599903</v>
      </c>
      <c r="I3084" s="31">
        <v>2.4090776596964099</v>
      </c>
      <c r="J3084" s="31">
        <v>12.631262607546901</v>
      </c>
      <c r="K3084" s="31">
        <v>266946.64686626696</v>
      </c>
      <c r="L3084" s="31">
        <v>56025.868636801104</v>
      </c>
    </row>
    <row r="3085" spans="1:12" ht="14.25">
      <c r="A3085" s="33">
        <v>39378</v>
      </c>
      <c r="B3085" s="37">
        <v>5773.3869999999997</v>
      </c>
      <c r="C3085" s="31">
        <v>49.484003892144798</v>
      </c>
      <c r="D3085" s="31">
        <v>6.8227271837851902</v>
      </c>
      <c r="E3085" s="31">
        <f t="shared" si="21"/>
        <v>0.88686987104337633</v>
      </c>
      <c r="F3085" s="31">
        <v>21.400816018534702</v>
      </c>
      <c r="G3085" s="31">
        <v>5.0604973959785902</v>
      </c>
      <c r="H3085" s="31">
        <v>0.31334869825522199</v>
      </c>
      <c r="I3085" s="31">
        <v>2.4211906018340801</v>
      </c>
      <c r="J3085" s="31">
        <v>12.9419260928015</v>
      </c>
      <c r="K3085" s="31">
        <v>288693.632715552</v>
      </c>
      <c r="L3085" s="31">
        <v>57542.7586660616</v>
      </c>
    </row>
    <row r="3086" spans="1:12" ht="14.25">
      <c r="A3086" s="33">
        <v>39379</v>
      </c>
      <c r="B3086" s="37">
        <v>5843.1090000000004</v>
      </c>
      <c r="C3086" s="31">
        <v>49.869293823401499</v>
      </c>
      <c r="D3086" s="31">
        <v>6.9045997538020396</v>
      </c>
      <c r="E3086" s="31">
        <f t="shared" si="21"/>
        <v>0.89038686987104343</v>
      </c>
      <c r="F3086" s="31">
        <v>21.744073112277999</v>
      </c>
      <c r="G3086" s="31">
        <v>5.1111903408910102</v>
      </c>
      <c r="H3086" s="31">
        <v>0.31486036862634598</v>
      </c>
      <c r="I3086" s="31">
        <v>2.4211906018340801</v>
      </c>
      <c r="J3086" s="31">
        <v>13.004361093580799</v>
      </c>
      <c r="K3086" s="31">
        <v>292137.53260960896</v>
      </c>
      <c r="L3086" s="31">
        <v>57761.253204258493</v>
      </c>
    </row>
    <row r="3087" spans="1:12" ht="14.25">
      <c r="A3087" s="33">
        <v>39380</v>
      </c>
      <c r="B3087" s="37">
        <v>5562.3940000000002</v>
      </c>
      <c r="C3087" s="31">
        <v>47.599140209082499</v>
      </c>
      <c r="D3087" s="31">
        <v>6.6098666064160803</v>
      </c>
      <c r="E3087" s="31">
        <f t="shared" si="21"/>
        <v>0.86928487690504108</v>
      </c>
      <c r="F3087" s="31">
        <v>20.887993177834399</v>
      </c>
      <c r="G3087" s="31">
        <v>4.8853391762775003</v>
      </c>
      <c r="H3087" s="31">
        <v>0.31589666064375299</v>
      </c>
      <c r="I3087" s="31">
        <v>2.4211074232048801</v>
      </c>
      <c r="J3087" s="31">
        <v>13.0476102636368</v>
      </c>
      <c r="K3087" s="31">
        <v>279675.29398012697</v>
      </c>
      <c r="L3087" s="31">
        <v>54881.633913386599</v>
      </c>
    </row>
    <row r="3088" spans="1:12" ht="14.25">
      <c r="A3088" s="33">
        <v>39381</v>
      </c>
      <c r="B3088" s="37">
        <v>5589.6310000000003</v>
      </c>
      <c r="C3088" s="31">
        <v>46.3732682565958</v>
      </c>
      <c r="D3088" s="31">
        <v>6.6534493144121196</v>
      </c>
      <c r="E3088" s="31">
        <f t="shared" si="21"/>
        <v>0.86225087924970689</v>
      </c>
      <c r="F3088" s="31">
        <v>19.7331748954491</v>
      </c>
      <c r="G3088" s="31">
        <v>4.8571909611276496</v>
      </c>
      <c r="H3088" s="31">
        <v>0.32719401310854701</v>
      </c>
      <c r="I3088" s="31">
        <v>2.4211074232048801</v>
      </c>
      <c r="J3088" s="31">
        <v>13.514229479146</v>
      </c>
      <c r="K3088" s="31">
        <v>281501.28808379197</v>
      </c>
      <c r="L3088" s="31">
        <v>55883.979834684003</v>
      </c>
    </row>
    <row r="3089" spans="1:12" ht="14.25">
      <c r="A3089" s="33">
        <v>39384</v>
      </c>
      <c r="B3089" s="37">
        <v>5747.9970000000003</v>
      </c>
      <c r="C3089" s="31">
        <v>47.355375736345202</v>
      </c>
      <c r="D3089" s="31">
        <v>6.8565076959465898</v>
      </c>
      <c r="E3089" s="31">
        <f t="shared" si="21"/>
        <v>0.86576787807737399</v>
      </c>
      <c r="F3089" s="31">
        <v>19.264452403844</v>
      </c>
      <c r="G3089" s="31">
        <v>4.9583622566932197</v>
      </c>
      <c r="H3089" s="31">
        <v>0.330333796734334</v>
      </c>
      <c r="I3089" s="31">
        <v>2.4210588620596298</v>
      </c>
      <c r="J3089" s="31">
        <v>13.644186926265501</v>
      </c>
      <c r="K3089" s="31">
        <v>290071.47572847101</v>
      </c>
      <c r="L3089" s="31">
        <v>57889.500139100594</v>
      </c>
    </row>
    <row r="3090" spans="1:12" ht="14.25">
      <c r="A3090" s="33">
        <v>39385</v>
      </c>
      <c r="B3090" s="37">
        <v>5897.1930000000002</v>
      </c>
      <c r="C3090" s="31">
        <v>48.471558154864198</v>
      </c>
      <c r="D3090" s="31">
        <v>7.0503972838200601</v>
      </c>
      <c r="E3090" s="31">
        <f t="shared" si="21"/>
        <v>0.87690504103165301</v>
      </c>
      <c r="F3090" s="31">
        <v>19.291939689390802</v>
      </c>
      <c r="G3090" s="31">
        <v>5.0310420193022001</v>
      </c>
      <c r="H3090" s="31">
        <v>0.33261092654556501</v>
      </c>
      <c r="I3090" s="31">
        <v>2.4210489427141</v>
      </c>
      <c r="J3090" s="31">
        <v>13.738298333312299</v>
      </c>
      <c r="K3090" s="31">
        <v>298267.754605575</v>
      </c>
      <c r="L3090" s="31">
        <v>58978.428350765898</v>
      </c>
    </row>
    <row r="3091" spans="1:12" ht="14.25">
      <c r="A3091" s="33">
        <v>39386</v>
      </c>
      <c r="B3091" s="37">
        <v>5954.7650000000003</v>
      </c>
      <c r="C3091" s="31">
        <v>48.264524932908799</v>
      </c>
      <c r="D3091" s="31">
        <v>7.1127873173113496</v>
      </c>
      <c r="E3091" s="31">
        <f t="shared" si="21"/>
        <v>0.87280187573270807</v>
      </c>
      <c r="F3091" s="31">
        <v>18.193077196853501</v>
      </c>
      <c r="G3091" s="31">
        <v>5.0471997471424004</v>
      </c>
      <c r="H3091" s="31">
        <v>0.33661631960531102</v>
      </c>
      <c r="I3091" s="31">
        <v>2.4208888034529998</v>
      </c>
      <c r="J3091" s="31">
        <v>13.9046584512755</v>
      </c>
      <c r="K3091" s="31">
        <v>300912.41251614603</v>
      </c>
      <c r="L3091" s="31">
        <v>60098.119961009099</v>
      </c>
    </row>
    <row r="3092" spans="1:12" ht="14.25">
      <c r="A3092" s="33">
        <v>39387</v>
      </c>
      <c r="B3092" s="37">
        <v>5914.2849999999999</v>
      </c>
      <c r="C3092" s="31">
        <v>48.140707984328301</v>
      </c>
      <c r="D3092" s="31">
        <v>7.0915592860306997</v>
      </c>
      <c r="E3092" s="31">
        <f t="shared" si="21"/>
        <v>0.87221570926143022</v>
      </c>
      <c r="F3092" s="31">
        <v>17.9489967350552</v>
      </c>
      <c r="G3092" s="31">
        <v>5.03222850362428</v>
      </c>
      <c r="H3092" s="31">
        <v>0.33661631960531102</v>
      </c>
      <c r="I3092" s="31">
        <v>2.4208888034529998</v>
      </c>
      <c r="J3092" s="31">
        <v>13.9046584512755</v>
      </c>
      <c r="K3092" s="31">
        <v>300014.617383259</v>
      </c>
      <c r="L3092" s="31">
        <v>59124.521212524807</v>
      </c>
    </row>
    <row r="3093" spans="1:12" ht="14.25">
      <c r="A3093" s="33">
        <v>39388</v>
      </c>
      <c r="B3093" s="37">
        <v>5777.8090000000002</v>
      </c>
      <c r="C3093" s="31">
        <v>47.122725820580598</v>
      </c>
      <c r="D3093" s="31">
        <v>6.9424378854240203</v>
      </c>
      <c r="E3093" s="31">
        <f t="shared" si="21"/>
        <v>0.86400937866354044</v>
      </c>
      <c r="F3093" s="31">
        <v>17.470791046066999</v>
      </c>
      <c r="G3093" s="31">
        <v>4.9264341956216402</v>
      </c>
      <c r="H3093" s="31">
        <v>0.33641895095358498</v>
      </c>
      <c r="I3093" s="31">
        <v>2.4194693608078102</v>
      </c>
      <c r="J3093" s="31">
        <v>13.9046584512755</v>
      </c>
      <c r="K3093" s="31">
        <v>293714.22029106104</v>
      </c>
      <c r="L3093" s="31">
        <v>57929.393349725193</v>
      </c>
    </row>
    <row r="3094" spans="1:12" ht="14.25">
      <c r="A3094" s="33">
        <v>39391</v>
      </c>
      <c r="B3094" s="37">
        <v>5634.4520000000002</v>
      </c>
      <c r="C3094" s="31">
        <v>45.808498558525798</v>
      </c>
      <c r="D3094" s="31">
        <v>6.7525640293254598</v>
      </c>
      <c r="E3094" s="31">
        <f t="shared" si="21"/>
        <v>0.86049237983587334</v>
      </c>
      <c r="F3094" s="31">
        <v>17.1290234537015</v>
      </c>
      <c r="G3094" s="31">
        <v>4.7918517286964599</v>
      </c>
      <c r="H3094" s="31">
        <v>0.33624606259554402</v>
      </c>
      <c r="I3094" s="31">
        <v>2.4182259763791598</v>
      </c>
      <c r="J3094" s="31">
        <v>13.9046584512755</v>
      </c>
      <c r="K3094" s="31">
        <v>285713.80176348396</v>
      </c>
      <c r="L3094" s="31">
        <v>57160.243931556302</v>
      </c>
    </row>
    <row r="3095" spans="1:12" ht="14.25">
      <c r="A3095" s="33">
        <v>39392</v>
      </c>
      <c r="B3095" s="37">
        <v>5536.5690000000004</v>
      </c>
      <c r="C3095" s="31">
        <v>44.929676426638203</v>
      </c>
      <c r="D3095" s="31">
        <v>6.6260139185352402</v>
      </c>
      <c r="E3095" s="31">
        <f t="shared" si="21"/>
        <v>0.84994138335287217</v>
      </c>
      <c r="F3095" s="31">
        <v>16.9512833609732</v>
      </c>
      <c r="G3095" s="31">
        <v>4.7035342608110096</v>
      </c>
      <c r="H3095" s="31">
        <v>0.33622669240875303</v>
      </c>
      <c r="I3095" s="31">
        <v>2.41808666920481</v>
      </c>
      <c r="J3095" s="31">
        <v>13.9046584512755</v>
      </c>
      <c r="K3095" s="31">
        <v>280373.445534017</v>
      </c>
      <c r="L3095" s="31">
        <v>56821.573316856397</v>
      </c>
    </row>
    <row r="3096" spans="1:12" ht="14.25">
      <c r="A3096" s="33">
        <v>39393</v>
      </c>
      <c r="B3096" s="37">
        <v>5601.7830000000004</v>
      </c>
      <c r="C3096" s="31">
        <v>45.5839862160297</v>
      </c>
      <c r="D3096" s="31">
        <v>6.7206092029360498</v>
      </c>
      <c r="E3096" s="31">
        <f t="shared" si="21"/>
        <v>0.85814771395076206</v>
      </c>
      <c r="F3096" s="31">
        <v>17.063039813923801</v>
      </c>
      <c r="G3096" s="31">
        <v>4.7705544841422904</v>
      </c>
      <c r="H3096" s="31">
        <v>0.33622669240875303</v>
      </c>
      <c r="I3096" s="31">
        <v>2.41808666920481</v>
      </c>
      <c r="J3096" s="31">
        <v>13.9046584512755</v>
      </c>
      <c r="K3096" s="31">
        <v>284362.99422623299</v>
      </c>
      <c r="L3096" s="31">
        <v>57123.727276674806</v>
      </c>
    </row>
    <row r="3097" spans="1:12" ht="14.25">
      <c r="A3097" s="33">
        <v>39394</v>
      </c>
      <c r="B3097" s="37">
        <v>5330.0230000000001</v>
      </c>
      <c r="C3097" s="31">
        <v>43.503226166717397</v>
      </c>
      <c r="D3097" s="31">
        <v>6.4164397558366897</v>
      </c>
      <c r="E3097" s="31">
        <f t="shared" si="21"/>
        <v>0.82766705744431424</v>
      </c>
      <c r="F3097" s="31">
        <v>16.1901436295514</v>
      </c>
      <c r="G3097" s="31">
        <v>4.5551968758754899</v>
      </c>
      <c r="H3097" s="31">
        <v>0.33612289265656398</v>
      </c>
      <c r="I3097" s="31">
        <v>2.4173401585835501</v>
      </c>
      <c r="J3097" s="31">
        <v>13.9046584512755</v>
      </c>
      <c r="K3097" s="31">
        <v>271515.56464657199</v>
      </c>
      <c r="L3097" s="31">
        <v>54526.220323432601</v>
      </c>
    </row>
    <row r="3098" spans="1:12" ht="14.25">
      <c r="A3098" s="33">
        <v>39395</v>
      </c>
      <c r="B3098" s="37">
        <v>5315.54</v>
      </c>
      <c r="C3098" s="31">
        <v>43.482654861572797</v>
      </c>
      <c r="D3098" s="31">
        <v>6.4123676219965704</v>
      </c>
      <c r="E3098" s="31">
        <f t="shared" si="21"/>
        <v>0.82766705744431424</v>
      </c>
      <c r="F3098" s="31">
        <v>16.1297123748522</v>
      </c>
      <c r="G3098" s="31">
        <v>4.5523356599544904</v>
      </c>
      <c r="H3098" s="31">
        <v>0.33612289265656398</v>
      </c>
      <c r="I3098" s="31">
        <v>2.4173401585835501</v>
      </c>
      <c r="J3098" s="31">
        <v>13.9046584512755</v>
      </c>
      <c r="K3098" s="31">
        <v>271338.93975702696</v>
      </c>
      <c r="L3098" s="31">
        <v>54023.500974368399</v>
      </c>
    </row>
    <row r="3099" spans="1:12" ht="14.25">
      <c r="A3099" s="33">
        <v>39398</v>
      </c>
      <c r="B3099" s="37">
        <v>5187.7349999999997</v>
      </c>
      <c r="C3099" s="31">
        <v>42.487429287842403</v>
      </c>
      <c r="D3099" s="31">
        <v>6.2657656448903403</v>
      </c>
      <c r="E3099" s="31">
        <f t="shared" si="21"/>
        <v>0.79660023446658856</v>
      </c>
      <c r="F3099" s="31">
        <v>15.883002104254</v>
      </c>
      <c r="G3099" s="31">
        <v>4.4487050808074402</v>
      </c>
      <c r="H3099" s="31">
        <v>0.33611517776248001</v>
      </c>
      <c r="I3099" s="31">
        <v>2.4172846743434202</v>
      </c>
      <c r="J3099" s="31">
        <v>13.9046584512755</v>
      </c>
      <c r="K3099" s="31">
        <v>265137.58995041501</v>
      </c>
      <c r="L3099" s="31">
        <v>53233.893463577406</v>
      </c>
    </row>
    <row r="3100" spans="1:12" ht="14.25">
      <c r="A3100" s="33">
        <v>39399</v>
      </c>
      <c r="B3100" s="37">
        <v>5158.1180000000004</v>
      </c>
      <c r="C3100" s="31">
        <v>42.128629945515698</v>
      </c>
      <c r="D3100" s="31">
        <v>6.2148134073561403</v>
      </c>
      <c r="E3100" s="31">
        <f t="shared" si="21"/>
        <v>0.7825322391559203</v>
      </c>
      <c r="F3100" s="31">
        <v>15.6989670164168</v>
      </c>
      <c r="G3100" s="31">
        <v>4.4125432160499196</v>
      </c>
      <c r="H3100" s="31">
        <v>0.33611517776248001</v>
      </c>
      <c r="I3100" s="31">
        <v>2.4172846743434202</v>
      </c>
      <c r="J3100" s="31">
        <v>13.9046584512755</v>
      </c>
      <c r="K3100" s="31">
        <v>262981.56929818302</v>
      </c>
      <c r="L3100" s="31">
        <v>52991.6525530379</v>
      </c>
    </row>
    <row r="3101" spans="1:12" ht="14.25">
      <c r="A3101" s="33">
        <v>39400</v>
      </c>
      <c r="B3101" s="37">
        <v>5412.6940000000004</v>
      </c>
      <c r="C3101" s="31">
        <v>44.193328588116501</v>
      </c>
      <c r="D3101" s="31">
        <v>6.5177955671919401</v>
      </c>
      <c r="E3101" s="31">
        <f t="shared" si="21"/>
        <v>0.84349355216881594</v>
      </c>
      <c r="F3101" s="31">
        <v>16.4637566620892</v>
      </c>
      <c r="G3101" s="31">
        <v>4.6273597245979898</v>
      </c>
      <c r="H3101" s="31">
        <v>0.336074391526484</v>
      </c>
      <c r="I3101" s="31">
        <v>2.4169913464911899</v>
      </c>
      <c r="J3101" s="31">
        <v>13.9046584512755</v>
      </c>
      <c r="K3101" s="31">
        <v>275786.81029614899</v>
      </c>
      <c r="L3101" s="31">
        <v>55248.531851438398</v>
      </c>
    </row>
    <row r="3102" spans="1:12" ht="14.25">
      <c r="A3102" s="33">
        <v>39401</v>
      </c>
      <c r="B3102" s="37">
        <v>5365.2669999999998</v>
      </c>
      <c r="C3102" s="31">
        <v>43.932746114255501</v>
      </c>
      <c r="D3102" s="31">
        <v>6.4791064781824499</v>
      </c>
      <c r="E3102" s="31">
        <f t="shared" si="21"/>
        <v>0.83587338804220401</v>
      </c>
      <c r="F3102" s="31">
        <v>16.3573592450592</v>
      </c>
      <c r="G3102" s="31">
        <v>4.5997220375174397</v>
      </c>
      <c r="H3102" s="31">
        <v>0.33605430847876</v>
      </c>
      <c r="I3102" s="31">
        <v>2.4168469125390999</v>
      </c>
      <c r="J3102" s="31">
        <v>13.9046584512755</v>
      </c>
      <c r="K3102" s="31">
        <v>274150.71348527202</v>
      </c>
      <c r="L3102" s="31">
        <v>54599.740981570001</v>
      </c>
    </row>
    <row r="3103" spans="1:12" ht="14.25">
      <c r="A3103" s="33">
        <v>39402</v>
      </c>
      <c r="B3103" s="37">
        <v>5316.2740000000003</v>
      </c>
      <c r="C3103" s="31">
        <v>43.4912447118489</v>
      </c>
      <c r="D3103" s="31">
        <v>6.4145616582887603</v>
      </c>
      <c r="E3103" s="31">
        <f t="shared" si="21"/>
        <v>0.82942555685814767</v>
      </c>
      <c r="F3103" s="31">
        <v>16.1861616095287</v>
      </c>
      <c r="G3103" s="31">
        <v>4.5538295422738697</v>
      </c>
      <c r="H3103" s="31">
        <v>0.33605049178188401</v>
      </c>
      <c r="I3103" s="31">
        <v>2.41681946348749</v>
      </c>
      <c r="J3103" s="31">
        <v>13.9046584512755</v>
      </c>
      <c r="K3103" s="31">
        <v>271420.61240131396</v>
      </c>
      <c r="L3103" s="31">
        <v>54199.719190549098</v>
      </c>
    </row>
    <row r="3104" spans="1:12" ht="14.25">
      <c r="A3104" s="33">
        <v>39405</v>
      </c>
      <c r="B3104" s="37">
        <v>5269.817</v>
      </c>
      <c r="C3104" s="31">
        <v>44.610231082382001</v>
      </c>
      <c r="D3104" s="31">
        <v>7.1058645422509699</v>
      </c>
      <c r="E3104" s="31">
        <f t="shared" si="21"/>
        <v>0.85111371629542787</v>
      </c>
      <c r="F3104" s="31">
        <v>16.058511453598801</v>
      </c>
      <c r="G3104" s="31">
        <v>5.1012717966075796</v>
      </c>
      <c r="H3104" s="31">
        <v>0.37484678836652702</v>
      </c>
      <c r="I3104" s="31">
        <v>2.4682910632580799</v>
      </c>
      <c r="J3104" s="31">
        <v>15.186490521573202</v>
      </c>
      <c r="K3104" s="31">
        <v>339145.41017508</v>
      </c>
      <c r="L3104" s="31">
        <v>55519.4471806</v>
      </c>
    </row>
    <row r="3105" spans="1:12" ht="14.25">
      <c r="A3105" s="33">
        <v>39406</v>
      </c>
      <c r="B3105" s="37">
        <v>5293.7030000000004</v>
      </c>
      <c r="C3105" s="31">
        <v>44.846099081454</v>
      </c>
      <c r="D3105" s="31">
        <v>7.1438536159918602</v>
      </c>
      <c r="E3105" s="31">
        <f t="shared" si="21"/>
        <v>0.85463071512309496</v>
      </c>
      <c r="F3105" s="31">
        <v>16.2837260647966</v>
      </c>
      <c r="G3105" s="31">
        <v>5.1283221793223204</v>
      </c>
      <c r="H3105" s="31">
        <v>0.37468386242953799</v>
      </c>
      <c r="I3105" s="31">
        <v>2.4675046797409799</v>
      </c>
      <c r="J3105" s="31">
        <v>15.184727530845802</v>
      </c>
      <c r="K3105" s="31">
        <v>340961.54125342198</v>
      </c>
      <c r="L3105" s="31">
        <v>56248.672219450593</v>
      </c>
    </row>
    <row r="3106" spans="1:12" ht="14.25">
      <c r="A3106" s="33">
        <v>39407</v>
      </c>
      <c r="B3106" s="37">
        <v>5214.2250000000004</v>
      </c>
      <c r="C3106" s="31">
        <v>44.146548875160001</v>
      </c>
      <c r="D3106" s="31">
        <v>7.03312889159844</v>
      </c>
      <c r="E3106" s="31">
        <f t="shared" si="21"/>
        <v>0.84349355216881594</v>
      </c>
      <c r="F3106" s="31">
        <v>16.046314492847198</v>
      </c>
      <c r="G3106" s="31">
        <v>5.0487288556950904</v>
      </c>
      <c r="H3106" s="31">
        <v>0.37466844257790199</v>
      </c>
      <c r="I3106" s="31">
        <v>2.4674031313160598</v>
      </c>
      <c r="J3106" s="31">
        <v>15.184727530845802</v>
      </c>
      <c r="K3106" s="31">
        <v>335688.95309862896</v>
      </c>
      <c r="L3106" s="31">
        <v>55524.944829342799</v>
      </c>
    </row>
    <row r="3107" spans="1:12" ht="14.25">
      <c r="A3107" s="33">
        <v>39408</v>
      </c>
      <c r="B3107" s="37">
        <v>4984.1610000000001</v>
      </c>
      <c r="C3107" s="31">
        <v>42.210030455638098</v>
      </c>
      <c r="D3107" s="31">
        <v>6.7246517324474597</v>
      </c>
      <c r="E3107" s="31">
        <f t="shared" si="21"/>
        <v>0.78780773739742083</v>
      </c>
      <c r="F3107" s="31">
        <v>15.242345713193799</v>
      </c>
      <c r="G3107" s="31">
        <v>4.8276587251311298</v>
      </c>
      <c r="H3107" s="31">
        <v>0.37465999800720201</v>
      </c>
      <c r="I3107" s="31">
        <v>2.4673475190524701</v>
      </c>
      <c r="J3107" s="31">
        <v>15.184727530845802</v>
      </c>
      <c r="K3107" s="31">
        <v>320987.526741968</v>
      </c>
      <c r="L3107" s="31">
        <v>53172.892887759903</v>
      </c>
    </row>
    <row r="3108" spans="1:12" ht="14.25">
      <c r="A3108" s="33">
        <v>39409</v>
      </c>
      <c r="B3108" s="37">
        <v>5032.13</v>
      </c>
      <c r="C3108" s="31">
        <v>42.613000693985299</v>
      </c>
      <c r="D3108" s="31">
        <v>6.7904795877214799</v>
      </c>
      <c r="E3108" s="31">
        <f t="shared" si="21"/>
        <v>0.80363423212192264</v>
      </c>
      <c r="F3108" s="31">
        <v>15.5044552693083</v>
      </c>
      <c r="G3108" s="31">
        <v>4.8746558411329302</v>
      </c>
      <c r="H3108" s="31">
        <v>0.37465999800720201</v>
      </c>
      <c r="I3108" s="31">
        <v>2.4673475190524701</v>
      </c>
      <c r="J3108" s="31">
        <v>15.184727530845802</v>
      </c>
      <c r="K3108" s="31">
        <v>324127.11664317502</v>
      </c>
      <c r="L3108" s="31">
        <v>54092.706454101201</v>
      </c>
    </row>
    <row r="3109" spans="1:12" ht="14.25">
      <c r="A3109" s="33">
        <v>39412</v>
      </c>
      <c r="B3109" s="37">
        <v>4958.8490000000002</v>
      </c>
      <c r="C3109" s="31">
        <v>41.978355660514801</v>
      </c>
      <c r="D3109" s="31">
        <v>6.6902064558623504</v>
      </c>
      <c r="E3109" s="31">
        <f t="shared" si="21"/>
        <v>0.7813599062133646</v>
      </c>
      <c r="F3109" s="31">
        <v>15.2917836675987</v>
      </c>
      <c r="G3109" s="31">
        <v>4.8028988300699096</v>
      </c>
      <c r="H3109" s="31">
        <v>0.37465999800720201</v>
      </c>
      <c r="I3109" s="31">
        <v>2.4673475190524701</v>
      </c>
      <c r="J3109" s="31">
        <v>15.184727530845802</v>
      </c>
      <c r="K3109" s="31">
        <v>319344.648974879</v>
      </c>
      <c r="L3109" s="31">
        <v>53491.065104982903</v>
      </c>
    </row>
    <row r="3110" spans="1:12" ht="14.25">
      <c r="A3110" s="33">
        <v>39413</v>
      </c>
      <c r="B3110" s="37">
        <v>4861.1109999999999</v>
      </c>
      <c r="C3110" s="31">
        <v>41.199103772873897</v>
      </c>
      <c r="D3110" s="31">
        <v>6.5679198653457798</v>
      </c>
      <c r="E3110" s="31">
        <f t="shared" si="21"/>
        <v>0.76143024618991795</v>
      </c>
      <c r="F3110" s="31">
        <v>15.053688127909901</v>
      </c>
      <c r="G3110" s="31">
        <v>4.71488492729382</v>
      </c>
      <c r="H3110" s="31">
        <v>0.37465999800720201</v>
      </c>
      <c r="I3110" s="31">
        <v>2.4673475190524701</v>
      </c>
      <c r="J3110" s="31">
        <v>15.184727530845802</v>
      </c>
      <c r="K3110" s="31">
        <v>313510.91914013401</v>
      </c>
      <c r="L3110" s="31">
        <v>52624.755367821199</v>
      </c>
    </row>
    <row r="3111" spans="1:12" ht="14.25">
      <c r="A3111" s="33">
        <v>39414</v>
      </c>
      <c r="B3111" s="37">
        <v>4803.3940000000002</v>
      </c>
      <c r="C3111" s="31">
        <v>40.692750055400097</v>
      </c>
      <c r="D3111" s="31">
        <v>6.4891253948923104</v>
      </c>
      <c r="E3111" s="31">
        <f t="shared" si="21"/>
        <v>0.74912075029308323</v>
      </c>
      <c r="F3111" s="31">
        <v>14.892896748294801</v>
      </c>
      <c r="G3111" s="31">
        <v>4.6582033832779004</v>
      </c>
      <c r="H3111" s="31">
        <v>0.37458549703009603</v>
      </c>
      <c r="I3111" s="31">
        <v>2.4668568880750299</v>
      </c>
      <c r="J3111" s="31">
        <v>15.184727530845802</v>
      </c>
      <c r="K3111" s="31">
        <v>309754.38740189397</v>
      </c>
      <c r="L3111" s="31">
        <v>52226.137073611797</v>
      </c>
    </row>
    <row r="3112" spans="1:12" ht="14.25">
      <c r="A3112" s="33">
        <v>39415</v>
      </c>
      <c r="B3112" s="37">
        <v>5003.3329999999996</v>
      </c>
      <c r="C3112" s="31">
        <v>42.474276162848902</v>
      </c>
      <c r="D3112" s="31">
        <v>6.7723387974729601</v>
      </c>
      <c r="E3112" s="31">
        <f t="shared" si="21"/>
        <v>0.7995310668229777</v>
      </c>
      <c r="F3112" s="31">
        <v>15.547802900818001</v>
      </c>
      <c r="G3112" s="31">
        <v>4.8614032640438101</v>
      </c>
      <c r="H3112" s="31">
        <v>0.374578912026584</v>
      </c>
      <c r="I3112" s="31">
        <v>2.4668135221107801</v>
      </c>
      <c r="J3112" s="31">
        <v>15.184727530845802</v>
      </c>
      <c r="K3112" s="31">
        <v>323251.06448353501</v>
      </c>
      <c r="L3112" s="31">
        <v>54210.967802781794</v>
      </c>
    </row>
    <row r="3113" spans="1:12" ht="14.25">
      <c r="A3113" s="33">
        <v>39416</v>
      </c>
      <c r="B3113" s="37">
        <v>4871.7780000000002</v>
      </c>
      <c r="C3113" s="31">
        <v>41.3988778153415</v>
      </c>
      <c r="D3113" s="31">
        <v>6.6037198151907797</v>
      </c>
      <c r="E3113" s="31">
        <f t="shared" si="21"/>
        <v>0.76729191090269633</v>
      </c>
      <c r="F3113" s="31">
        <v>15.213293842439899</v>
      </c>
      <c r="G3113" s="31">
        <v>4.7406411518423797</v>
      </c>
      <c r="H3113" s="31">
        <v>0.374578912026584</v>
      </c>
      <c r="I3113" s="31">
        <v>2.4668135221107801</v>
      </c>
      <c r="J3113" s="31">
        <v>15.184727530845802</v>
      </c>
      <c r="K3113" s="31">
        <v>315218.05994931102</v>
      </c>
      <c r="L3113" s="31">
        <v>53347.102069420798</v>
      </c>
    </row>
    <row r="3114" spans="1:12" ht="14.25">
      <c r="A3114" s="33">
        <v>39419</v>
      </c>
      <c r="B3114" s="37">
        <v>4868.6109999999999</v>
      </c>
      <c r="C3114" s="31">
        <v>41.441446318422301</v>
      </c>
      <c r="D3114" s="31">
        <v>6.6107880004694897</v>
      </c>
      <c r="E3114" s="31">
        <f t="shared" si="21"/>
        <v>0.76905041031652988</v>
      </c>
      <c r="F3114" s="31">
        <v>15.4228328424265</v>
      </c>
      <c r="G3114" s="31">
        <v>4.7458562166760299</v>
      </c>
      <c r="H3114" s="31">
        <v>0.374540046804337</v>
      </c>
      <c r="I3114" s="31">
        <v>2.4665575726894402</v>
      </c>
      <c r="J3114" s="31">
        <v>15.184727530845802</v>
      </c>
      <c r="K3114" s="31">
        <v>315558.11483697803</v>
      </c>
      <c r="L3114" s="31">
        <v>53837.002518498601</v>
      </c>
    </row>
    <row r="3115" spans="1:12" ht="14.25">
      <c r="A3115" s="33">
        <v>39420</v>
      </c>
      <c r="B3115" s="37">
        <v>4915.8890000000001</v>
      </c>
      <c r="C3115" s="31">
        <v>41.818823392944502</v>
      </c>
      <c r="D3115" s="31">
        <v>6.6700836349063604</v>
      </c>
      <c r="E3115" s="31">
        <f t="shared" ref="E3115:E3178" si="22">COUNTIF(C1410:C3115,"&lt;"&amp;C3115)/COUNTA(C1410:C3115)</f>
        <v>0.7813599062133646</v>
      </c>
      <c r="F3115" s="31">
        <v>15.602362056715799</v>
      </c>
      <c r="G3115" s="31">
        <v>4.7883291760737503</v>
      </c>
      <c r="H3115" s="31">
        <v>0.374540046804337</v>
      </c>
      <c r="I3115" s="31">
        <v>2.4665575726894402</v>
      </c>
      <c r="J3115" s="31">
        <v>15.184727530845802</v>
      </c>
      <c r="K3115" s="31">
        <v>318389.70027601602</v>
      </c>
      <c r="L3115" s="31">
        <v>54327.388027092595</v>
      </c>
    </row>
    <row r="3116" spans="1:12" ht="14.25">
      <c r="A3116" s="33">
        <v>39421</v>
      </c>
      <c r="B3116" s="37">
        <v>5042.6540000000005</v>
      </c>
      <c r="C3116" s="31">
        <v>42.893587726707999</v>
      </c>
      <c r="D3116" s="31">
        <v>6.8401826012709597</v>
      </c>
      <c r="E3116" s="31">
        <f t="shared" si="22"/>
        <v>0.81711606096131306</v>
      </c>
      <c r="F3116" s="31">
        <v>16.005043648111499</v>
      </c>
      <c r="G3116" s="31">
        <v>4.9100887754904097</v>
      </c>
      <c r="H3116" s="31">
        <v>0.37448720074666603</v>
      </c>
      <c r="I3116" s="31">
        <v>2.4662095515770202</v>
      </c>
      <c r="J3116" s="31">
        <v>15.184727530845802</v>
      </c>
      <c r="K3116" s="31">
        <v>326494.97207570099</v>
      </c>
      <c r="L3116" s="31">
        <v>55654.4361984184</v>
      </c>
    </row>
    <row r="3117" spans="1:12" ht="14.25">
      <c r="A3117" s="33">
        <v>39422</v>
      </c>
      <c r="B3117" s="37">
        <v>5035.0730000000003</v>
      </c>
      <c r="C3117" s="31">
        <v>42.780859911069498</v>
      </c>
      <c r="D3117" s="31">
        <v>6.82275960693124</v>
      </c>
      <c r="E3117" s="31">
        <f t="shared" si="22"/>
        <v>0.81301289566236812</v>
      </c>
      <c r="F3117" s="31">
        <v>16.017481216226301</v>
      </c>
      <c r="G3117" s="31">
        <v>4.8976182830699599</v>
      </c>
      <c r="H3117" s="31">
        <v>0.37448720074666603</v>
      </c>
      <c r="I3117" s="31">
        <v>2.4662095515770202</v>
      </c>
      <c r="J3117" s="31">
        <v>15.184727530845802</v>
      </c>
      <c r="K3117" s="31">
        <v>325664.84387083602</v>
      </c>
      <c r="L3117" s="31">
        <v>55796.979580790496</v>
      </c>
    </row>
    <row r="3118" spans="1:12" ht="14.25">
      <c r="A3118" s="33">
        <v>39423</v>
      </c>
      <c r="B3118" s="37">
        <v>5091.7560000000003</v>
      </c>
      <c r="C3118" s="31">
        <v>43.240954078186</v>
      </c>
      <c r="D3118" s="31">
        <v>6.8966365190993697</v>
      </c>
      <c r="E3118" s="31">
        <f t="shared" si="22"/>
        <v>0.82942555685814767</v>
      </c>
      <c r="F3118" s="31">
        <v>16.197265996355799</v>
      </c>
      <c r="G3118" s="31">
        <v>4.9507317856807598</v>
      </c>
      <c r="H3118" s="31">
        <v>0.37443689646456901</v>
      </c>
      <c r="I3118" s="31">
        <v>2.4658782694911601</v>
      </c>
      <c r="J3118" s="31">
        <v>15.184727530845802</v>
      </c>
      <c r="K3118" s="31">
        <v>329192.64827267698</v>
      </c>
      <c r="L3118" s="31">
        <v>56644.734328533705</v>
      </c>
    </row>
    <row r="3119" spans="1:12" ht="14.25">
      <c r="A3119" s="33">
        <v>39426</v>
      </c>
      <c r="B3119" s="37">
        <v>5161.9189999999999</v>
      </c>
      <c r="C3119" s="31">
        <v>43.759423497899697</v>
      </c>
      <c r="D3119" s="31">
        <v>6.9803171792643903</v>
      </c>
      <c r="E3119" s="31">
        <f t="shared" si="22"/>
        <v>0.84173505275498239</v>
      </c>
      <c r="F3119" s="31">
        <v>16.4616843259072</v>
      </c>
      <c r="G3119" s="31">
        <v>5.0104166361530904</v>
      </c>
      <c r="H3119" s="31">
        <v>0.37443689646456901</v>
      </c>
      <c r="I3119" s="31">
        <v>2.4658782694911601</v>
      </c>
      <c r="J3119" s="31">
        <v>15.184727530845802</v>
      </c>
      <c r="K3119" s="31">
        <v>333185.29563141899</v>
      </c>
      <c r="L3119" s="31">
        <v>57727.796596483095</v>
      </c>
    </row>
    <row r="3120" spans="1:12" ht="14.25">
      <c r="A3120" s="33">
        <v>39427</v>
      </c>
      <c r="B3120" s="37">
        <v>5175.076</v>
      </c>
      <c r="C3120" s="31">
        <v>43.742367801335</v>
      </c>
      <c r="D3120" s="31">
        <v>6.98010719084452</v>
      </c>
      <c r="E3120" s="31">
        <f t="shared" si="22"/>
        <v>0.84173505275498239</v>
      </c>
      <c r="F3120" s="31">
        <v>16.394064894510599</v>
      </c>
      <c r="G3120" s="31">
        <v>5.0102757219974103</v>
      </c>
      <c r="H3120" s="31">
        <v>0.37443689646456901</v>
      </c>
      <c r="I3120" s="31">
        <v>2.4658782694911601</v>
      </c>
      <c r="J3120" s="31">
        <v>15.184727530845802</v>
      </c>
      <c r="K3120" s="31">
        <v>333178.955909057</v>
      </c>
      <c r="L3120" s="31">
        <v>57958.958699061295</v>
      </c>
    </row>
    <row r="3121" spans="1:12" ht="14.25">
      <c r="A3121" s="33">
        <v>39428</v>
      </c>
      <c r="B3121" s="37">
        <v>5095.5429999999997</v>
      </c>
      <c r="C3121" s="31">
        <v>43.0165286417038</v>
      </c>
      <c r="D3121" s="31">
        <v>6.8663593045667399</v>
      </c>
      <c r="E3121" s="31">
        <f t="shared" si="22"/>
        <v>0.8212192262602579</v>
      </c>
      <c r="F3121" s="31">
        <v>16.114250738895802</v>
      </c>
      <c r="G3121" s="31">
        <v>4.9287843670151501</v>
      </c>
      <c r="H3121" s="31">
        <v>0.37443558772366398</v>
      </c>
      <c r="I3121" s="31">
        <v>2.4658696506937301</v>
      </c>
      <c r="J3121" s="31">
        <v>15.184727530845802</v>
      </c>
      <c r="K3121" s="31">
        <v>327766.65944584104</v>
      </c>
      <c r="L3121" s="31">
        <v>57435.441698905997</v>
      </c>
    </row>
    <row r="3122" spans="1:12" ht="14.25">
      <c r="A3122" s="33">
        <v>39429</v>
      </c>
      <c r="B3122" s="37">
        <v>4958.0429999999997</v>
      </c>
      <c r="C3122" s="31">
        <v>41.9005944143208</v>
      </c>
      <c r="D3122" s="31">
        <v>6.68984244091624</v>
      </c>
      <c r="E3122" s="31">
        <f t="shared" si="22"/>
        <v>0.7825322391559203</v>
      </c>
      <c r="F3122" s="31">
        <v>15.6237581731329</v>
      </c>
      <c r="G3122" s="31">
        <v>4.80233104782483</v>
      </c>
      <c r="H3122" s="31">
        <v>0.37442117478009401</v>
      </c>
      <c r="I3122" s="31">
        <v>2.46577473332666</v>
      </c>
      <c r="J3122" s="31">
        <v>15.184727530845802</v>
      </c>
      <c r="K3122" s="31">
        <v>319360.73813308601</v>
      </c>
      <c r="L3122" s="31">
        <v>55556.684477285598</v>
      </c>
    </row>
    <row r="3123" spans="1:12" ht="14.25">
      <c r="A3123" s="33">
        <v>39430</v>
      </c>
      <c r="B3123" s="37">
        <v>5007.9110000000001</v>
      </c>
      <c r="C3123" s="31">
        <v>42.273001516896798</v>
      </c>
      <c r="D3123" s="31">
        <v>6.7488992292050698</v>
      </c>
      <c r="E3123" s="31">
        <f t="shared" si="22"/>
        <v>0.79542790152403287</v>
      </c>
      <c r="F3123" s="31">
        <v>15.9403224084603</v>
      </c>
      <c r="G3123" s="31">
        <v>4.84482574318766</v>
      </c>
      <c r="H3123" s="31">
        <v>0.37439633545543999</v>
      </c>
      <c r="I3123" s="31">
        <v>2.4658307649329401</v>
      </c>
      <c r="J3123" s="31">
        <v>15.183375143979999</v>
      </c>
      <c r="K3123" s="31">
        <v>322161.61883851199</v>
      </c>
      <c r="L3123" s="31">
        <v>56555.698091371101</v>
      </c>
    </row>
    <row r="3124" spans="1:12" ht="14.25">
      <c r="A3124" s="33">
        <v>39433</v>
      </c>
      <c r="B3124" s="37">
        <v>4876.7610000000004</v>
      </c>
      <c r="C3124" s="31">
        <v>41.210532453771997</v>
      </c>
      <c r="D3124" s="31">
        <v>6.5872055174090098</v>
      </c>
      <c r="E3124" s="31">
        <f t="shared" si="22"/>
        <v>0.76318874560375149</v>
      </c>
      <c r="F3124" s="31">
        <v>15.4057689714743</v>
      </c>
      <c r="G3124" s="31">
        <v>4.6243380328374801</v>
      </c>
      <c r="H3124" s="31">
        <v>0.37110928489163802</v>
      </c>
      <c r="I3124" s="31">
        <v>2.4420046504327599</v>
      </c>
      <c r="J3124" s="31">
        <v>15.196911472951999</v>
      </c>
      <c r="K3124" s="31">
        <v>314884.10613332101</v>
      </c>
      <c r="L3124" s="31">
        <v>55781.813615922598</v>
      </c>
    </row>
    <row r="3125" spans="1:12" ht="14.25">
      <c r="A3125" s="33">
        <v>39434</v>
      </c>
      <c r="B3125" s="37">
        <v>4836.174</v>
      </c>
      <c r="C3125" s="31">
        <v>40.948706380508099</v>
      </c>
      <c r="D3125" s="31">
        <v>6.5435389849470704</v>
      </c>
      <c r="E3125" s="31">
        <f t="shared" si="22"/>
        <v>0.75908558030480655</v>
      </c>
      <c r="F3125" s="31">
        <v>15.382580012888299</v>
      </c>
      <c r="G3125" s="31">
        <v>4.5936874728652102</v>
      </c>
      <c r="H3125" s="31">
        <v>0.37110471651597898</v>
      </c>
      <c r="I3125" s="31">
        <v>2.4419745892215201</v>
      </c>
      <c r="J3125" s="31">
        <v>15.196911472951999</v>
      </c>
      <c r="K3125" s="31">
        <v>312799.92003025103</v>
      </c>
      <c r="L3125" s="31">
        <v>55503.511371755303</v>
      </c>
    </row>
    <row r="3126" spans="1:12" ht="14.25">
      <c r="A3126" s="33">
        <v>39435</v>
      </c>
      <c r="B3126" s="37">
        <v>4941.7839999999997</v>
      </c>
      <c r="C3126" s="31">
        <v>41.898571892540197</v>
      </c>
      <c r="D3126" s="31">
        <v>6.6949348433578102</v>
      </c>
      <c r="E3126" s="31">
        <f t="shared" si="22"/>
        <v>0.78370457209847599</v>
      </c>
      <c r="F3126" s="31">
        <v>15.754044285517301</v>
      </c>
      <c r="G3126" s="31">
        <v>4.7000651259520803</v>
      </c>
      <c r="H3126" s="31">
        <v>0.37094027836325599</v>
      </c>
      <c r="I3126" s="31">
        <v>2.4408925394049201</v>
      </c>
      <c r="J3126" s="31">
        <v>15.196911472951999</v>
      </c>
      <c r="K3126" s="31">
        <v>320030.21756852604</v>
      </c>
      <c r="L3126" s="31">
        <v>56877.408186377004</v>
      </c>
    </row>
    <row r="3127" spans="1:12" ht="14.25">
      <c r="A3127" s="33">
        <v>39436</v>
      </c>
      <c r="B3127" s="37">
        <v>5043.5349999999999</v>
      </c>
      <c r="C3127" s="31">
        <v>42.7136184548161</v>
      </c>
      <c r="D3127" s="31">
        <v>6.8242696773815101</v>
      </c>
      <c r="E3127" s="31">
        <f t="shared" si="22"/>
        <v>0.81477139507620167</v>
      </c>
      <c r="F3127" s="31">
        <v>15.993643653461</v>
      </c>
      <c r="G3127" s="31">
        <v>4.7907887709827603</v>
      </c>
      <c r="H3127" s="31">
        <v>0.37090116118299998</v>
      </c>
      <c r="I3127" s="31">
        <v>2.4406351372326101</v>
      </c>
      <c r="J3127" s="31">
        <v>15.196911472951999</v>
      </c>
      <c r="K3127" s="31">
        <v>326205.716885884</v>
      </c>
      <c r="L3127" s="31">
        <v>58477.803557860301</v>
      </c>
    </row>
    <row r="3128" spans="1:12" ht="14.25">
      <c r="A3128" s="33">
        <v>39437</v>
      </c>
      <c r="B3128" s="37">
        <v>5101.7790000000005</v>
      </c>
      <c r="C3128" s="31">
        <v>43.188040573713003</v>
      </c>
      <c r="D3128" s="31">
        <v>6.9005040755380502</v>
      </c>
      <c r="E3128" s="31">
        <f t="shared" si="22"/>
        <v>0.83118405627198122</v>
      </c>
      <c r="F3128" s="31">
        <v>16.258395905391399</v>
      </c>
      <c r="G3128" s="31">
        <v>4.84429558484225</v>
      </c>
      <c r="H3128" s="31">
        <v>0.37089127427653301</v>
      </c>
      <c r="I3128" s="31">
        <v>2.4405700785758899</v>
      </c>
      <c r="J3128" s="31">
        <v>15.196911472951999</v>
      </c>
      <c r="K3128" s="31">
        <v>329847.70754892798</v>
      </c>
      <c r="L3128" s="31">
        <v>59262.193874241908</v>
      </c>
    </row>
    <row r="3129" spans="1:12" ht="14.25">
      <c r="A3129" s="33">
        <v>39440</v>
      </c>
      <c r="B3129" s="37">
        <v>5234.2619999999997</v>
      </c>
      <c r="C3129" s="31">
        <v>44.2731558684047</v>
      </c>
      <c r="D3129" s="31">
        <v>7.0726221191780798</v>
      </c>
      <c r="E3129" s="31">
        <f t="shared" si="22"/>
        <v>0.8599062133645955</v>
      </c>
      <c r="F3129" s="31">
        <v>16.566545446134501</v>
      </c>
      <c r="G3129" s="31">
        <v>4.9651002762588803</v>
      </c>
      <c r="H3129" s="31">
        <v>0.37087454704751599</v>
      </c>
      <c r="I3129" s="31">
        <v>2.4404600086511699</v>
      </c>
      <c r="J3129" s="31">
        <v>15.196911472951999</v>
      </c>
      <c r="K3129" s="31">
        <v>338061.69391029602</v>
      </c>
      <c r="L3129" s="31">
        <v>60562.654785292099</v>
      </c>
    </row>
    <row r="3130" spans="1:12" ht="14.25">
      <c r="A3130" s="33">
        <v>39441</v>
      </c>
      <c r="B3130" s="37">
        <v>5201.1809999999996</v>
      </c>
      <c r="C3130" s="31">
        <v>43.9115610881721</v>
      </c>
      <c r="D3130" s="31">
        <v>7.0168605189578104</v>
      </c>
      <c r="E3130" s="31">
        <f t="shared" si="22"/>
        <v>0.84935521688159432</v>
      </c>
      <c r="F3130" s="31">
        <v>16.507479407565199</v>
      </c>
      <c r="G3130" s="31">
        <v>4.9259894562119602</v>
      </c>
      <c r="H3130" s="31">
        <v>0.37086108934039003</v>
      </c>
      <c r="I3130" s="31">
        <v>2.4403714531104601</v>
      </c>
      <c r="J3130" s="31">
        <v>15.196911472951999</v>
      </c>
      <c r="K3130" s="31">
        <v>335403.87526695698</v>
      </c>
      <c r="L3130" s="31">
        <v>61003.153895374802</v>
      </c>
    </row>
    <row r="3131" spans="1:12" ht="14.25">
      <c r="A3131" s="33">
        <v>39442</v>
      </c>
      <c r="B3131" s="37">
        <v>5233.3509999999997</v>
      </c>
      <c r="C3131" s="31">
        <v>44.2387393640902</v>
      </c>
      <c r="D3131" s="31">
        <v>7.0487341678494397</v>
      </c>
      <c r="E3131" s="31">
        <f t="shared" si="22"/>
        <v>0.86049237983587334</v>
      </c>
      <c r="F3131" s="31">
        <v>16.6143864930029</v>
      </c>
      <c r="G3131" s="31">
        <v>4.9435455534514601</v>
      </c>
      <c r="H3131" s="31">
        <v>0.36873485337911899</v>
      </c>
      <c r="I3131" s="31">
        <v>2.4335191276246602</v>
      </c>
      <c r="J3131" s="31">
        <v>15.1523301869025</v>
      </c>
      <c r="K3131" s="31">
        <v>337920.44450796803</v>
      </c>
      <c r="L3131" s="31">
        <v>61830.776070930398</v>
      </c>
    </row>
    <row r="3132" spans="1:12" ht="14.25">
      <c r="A3132" s="33">
        <v>39443</v>
      </c>
      <c r="B3132" s="37">
        <v>5308.8890000000001</v>
      </c>
      <c r="C3132" s="31">
        <v>44.9404082559968</v>
      </c>
      <c r="D3132" s="31">
        <v>7.1603893193337997</v>
      </c>
      <c r="E3132" s="31">
        <f t="shared" si="22"/>
        <v>0.87104337631887452</v>
      </c>
      <c r="F3132" s="31">
        <v>16.9277403078103</v>
      </c>
      <c r="G3132" s="31">
        <v>5.0216103151239198</v>
      </c>
      <c r="H3132" s="31">
        <v>0.36873203455477599</v>
      </c>
      <c r="I3132" s="31">
        <v>2.4335005243847099</v>
      </c>
      <c r="J3132" s="31">
        <v>15.1523301869025</v>
      </c>
      <c r="K3132" s="31">
        <v>343274.98023017898</v>
      </c>
      <c r="L3132" s="31">
        <v>62973.561977058205</v>
      </c>
    </row>
    <row r="3133" spans="1:12" ht="14.25">
      <c r="A3133" s="33">
        <v>39444</v>
      </c>
      <c r="B3133" s="37">
        <v>5261.5630000000001</v>
      </c>
      <c r="C3133" s="31">
        <v>44.553879691832996</v>
      </c>
      <c r="D3133" s="31">
        <v>7.1016930913397598</v>
      </c>
      <c r="E3133" s="31">
        <f t="shared" si="22"/>
        <v>0.86518171160609614</v>
      </c>
      <c r="F3133" s="31">
        <v>16.809795553930901</v>
      </c>
      <c r="G3133" s="31">
        <v>4.9806311617823296</v>
      </c>
      <c r="H3133" s="31">
        <v>0.36862612560657498</v>
      </c>
      <c r="I3133" s="31">
        <v>2.4328015629253601</v>
      </c>
      <c r="J3133" s="31">
        <v>15.1523301869025</v>
      </c>
      <c r="K3133" s="31">
        <v>340471.54994399502</v>
      </c>
      <c r="L3133" s="31">
        <v>62802.692895307002</v>
      </c>
    </row>
    <row r="3134" spans="1:12" ht="14.25">
      <c r="A3134" s="33">
        <v>39449</v>
      </c>
      <c r="B3134" s="37">
        <v>5272.8140000000003</v>
      </c>
      <c r="C3134" s="31">
        <v>44.637714725226601</v>
      </c>
      <c r="D3134" s="31">
        <v>6.23899605233433</v>
      </c>
      <c r="E3134" s="31">
        <f t="shared" si="22"/>
        <v>0.86752637749120753</v>
      </c>
      <c r="F3134" s="31">
        <v>16.871877282712202</v>
      </c>
      <c r="G3134" s="31">
        <v>4.9920888857370702</v>
      </c>
      <c r="H3134" s="31">
        <v>0.36839760424428503</v>
      </c>
      <c r="I3134" s="31">
        <v>2.7749461203960202</v>
      </c>
      <c r="J3134" s="31">
        <v>13.2758471069597</v>
      </c>
      <c r="K3134" s="31">
        <v>341256.69241263397</v>
      </c>
      <c r="L3134" s="31">
        <v>63767.551507854696</v>
      </c>
    </row>
    <row r="3135" spans="1:12" ht="14.25">
      <c r="A3135" s="33">
        <v>39450</v>
      </c>
      <c r="B3135" s="37">
        <v>5319.8609999999999</v>
      </c>
      <c r="C3135" s="31">
        <v>44.947872757792503</v>
      </c>
      <c r="D3135" s="31">
        <v>6.2824739490345003</v>
      </c>
      <c r="E3135" s="31">
        <f t="shared" si="22"/>
        <v>0.87280187573270807</v>
      </c>
      <c r="F3135" s="31">
        <v>16.946875164233301</v>
      </c>
      <c r="G3135" s="31">
        <v>5.0271414490317499</v>
      </c>
      <c r="H3135" s="31">
        <v>0.368395641213901</v>
      </c>
      <c r="I3135" s="31">
        <v>2.7749313339167201</v>
      </c>
      <c r="J3135" s="31">
        <v>13.2758471069597</v>
      </c>
      <c r="K3135" s="31">
        <v>343646.54189436499</v>
      </c>
      <c r="L3135" s="31">
        <v>64348.632350888802</v>
      </c>
    </row>
    <row r="3136" spans="1:12" ht="14.25">
      <c r="A3136" s="33">
        <v>39451</v>
      </c>
      <c r="B3136" s="37">
        <v>5361.5739999999996</v>
      </c>
      <c r="C3136" s="31">
        <v>45.309021604427898</v>
      </c>
      <c r="D3136" s="31">
        <v>6.3300745099831603</v>
      </c>
      <c r="E3136" s="31">
        <f t="shared" si="22"/>
        <v>0.87866354044548656</v>
      </c>
      <c r="F3136" s="31">
        <v>17.131755748953001</v>
      </c>
      <c r="G3136" s="31">
        <v>5.0671116031422798</v>
      </c>
      <c r="H3136" s="31">
        <v>0.36823694105902899</v>
      </c>
      <c r="I3136" s="31">
        <v>2.7744758408055801</v>
      </c>
      <c r="J3136" s="31">
        <v>13.272306633317498</v>
      </c>
      <c r="K3136" s="31">
        <v>346520.05213128001</v>
      </c>
      <c r="L3136" s="31">
        <v>64926.732776812401</v>
      </c>
    </row>
    <row r="3137" spans="1:12" ht="14.25">
      <c r="A3137" s="33">
        <v>39454</v>
      </c>
      <c r="B3137" s="37">
        <v>5393.3429999999998</v>
      </c>
      <c r="C3137" s="31">
        <v>45.491271863483398</v>
      </c>
      <c r="D3137" s="31">
        <v>6.35697320044377</v>
      </c>
      <c r="E3137" s="31">
        <f t="shared" si="22"/>
        <v>0.88042203985931999</v>
      </c>
      <c r="F3137" s="31">
        <v>17.290142545321299</v>
      </c>
      <c r="G3137" s="31">
        <v>5.0887375792407603</v>
      </c>
      <c r="H3137" s="31">
        <v>0.36822411897149299</v>
      </c>
      <c r="I3137" s="31">
        <v>2.7743792329747698</v>
      </c>
      <c r="J3137" s="31">
        <v>13.272306633317498</v>
      </c>
      <c r="K3137" s="31">
        <v>348003.15318233502</v>
      </c>
      <c r="L3137" s="31">
        <v>65934.310509777992</v>
      </c>
    </row>
    <row r="3138" spans="1:12" ht="14.25">
      <c r="A3138" s="33">
        <v>39455</v>
      </c>
      <c r="B3138" s="37">
        <v>5386.5309999999999</v>
      </c>
      <c r="C3138" s="31">
        <v>45.5536288474472</v>
      </c>
      <c r="D3138" s="31">
        <v>6.3637689783133302</v>
      </c>
      <c r="E3138" s="31">
        <f t="shared" si="22"/>
        <v>0.88218053927315354</v>
      </c>
      <c r="F3138" s="31">
        <v>17.300079178160701</v>
      </c>
      <c r="G3138" s="31">
        <v>5.09437381608452</v>
      </c>
      <c r="H3138" s="31">
        <v>0.36815288628916099</v>
      </c>
      <c r="I3138" s="31">
        <v>2.7741343593909402</v>
      </c>
      <c r="J3138" s="31">
        <v>13.270910438886899</v>
      </c>
      <c r="K3138" s="31">
        <v>348437.66391453397</v>
      </c>
      <c r="L3138" s="31">
        <v>65393.680298606203</v>
      </c>
    </row>
    <row r="3139" spans="1:12" ht="14.25">
      <c r="A3139" s="33">
        <v>39456</v>
      </c>
      <c r="B3139" s="37">
        <v>5435.8069999999998</v>
      </c>
      <c r="C3139" s="31">
        <v>45.917929582986297</v>
      </c>
      <c r="D3139" s="31">
        <v>6.4155637097469604</v>
      </c>
      <c r="E3139" s="31">
        <f t="shared" si="22"/>
        <v>0.88745603751465418</v>
      </c>
      <c r="F3139" s="31">
        <v>17.4942921252857</v>
      </c>
      <c r="G3139" s="31">
        <v>5.1357893389816196</v>
      </c>
      <c r="H3139" s="31">
        <v>0.368139989987876</v>
      </c>
      <c r="I3139" s="31">
        <v>2.7740371821750598</v>
      </c>
      <c r="J3139" s="31">
        <v>13.270910438886899</v>
      </c>
      <c r="K3139" s="31">
        <v>351277.541149567</v>
      </c>
      <c r="L3139" s="31">
        <v>67225.769021002809</v>
      </c>
    </row>
    <row r="3140" spans="1:12" ht="14.25">
      <c r="A3140" s="33">
        <v>39457</v>
      </c>
      <c r="B3140" s="37">
        <v>5456.5410000000002</v>
      </c>
      <c r="C3140" s="31">
        <v>46.531971497524303</v>
      </c>
      <c r="D3140" s="31">
        <v>6.4338213563255202</v>
      </c>
      <c r="E3140" s="31">
        <f t="shared" si="22"/>
        <v>0.88980070339976558</v>
      </c>
      <c r="F3140" s="31">
        <v>17.994450065343798</v>
      </c>
      <c r="G3140" s="31">
        <v>5.1659383331029396</v>
      </c>
      <c r="H3140" s="31">
        <v>0.36721475255814201</v>
      </c>
      <c r="I3140" s="31">
        <v>2.7950306126089601</v>
      </c>
      <c r="J3140" s="31">
        <v>13.138129897452998</v>
      </c>
      <c r="K3140" s="31">
        <v>356321.646779095</v>
      </c>
      <c r="L3140" s="31">
        <v>68062.139546371604</v>
      </c>
    </row>
    <row r="3141" spans="1:12" ht="14.25">
      <c r="A3141" s="33">
        <v>39458</v>
      </c>
      <c r="B3141" s="37">
        <v>5484.6769999999997</v>
      </c>
      <c r="C3141" s="31">
        <v>46.843626638641098</v>
      </c>
      <c r="D3141" s="31">
        <v>6.4757874657134504</v>
      </c>
      <c r="E3141" s="31">
        <f t="shared" si="22"/>
        <v>0.89097303634232117</v>
      </c>
      <c r="F3141" s="31">
        <v>18.1695626174096</v>
      </c>
      <c r="G3141" s="31">
        <v>5.1997208172574103</v>
      </c>
      <c r="H3141" s="31">
        <v>0.36721475255814201</v>
      </c>
      <c r="I3141" s="31">
        <v>2.7950306126089601</v>
      </c>
      <c r="J3141" s="31">
        <v>13.138129897452998</v>
      </c>
      <c r="K3141" s="31">
        <v>358652.93347279599</v>
      </c>
      <c r="L3141" s="31">
        <v>68356.127660229206</v>
      </c>
    </row>
    <row r="3142" spans="1:12" ht="14.25">
      <c r="A3142" s="33">
        <v>39461</v>
      </c>
      <c r="B3142" s="37">
        <v>5497.9009999999998</v>
      </c>
      <c r="C3142" s="31">
        <v>46.9065873639423</v>
      </c>
      <c r="D3142" s="31">
        <v>6.48519122542882</v>
      </c>
      <c r="E3142" s="31">
        <f t="shared" si="22"/>
        <v>0.89155920281359902</v>
      </c>
      <c r="F3142" s="31">
        <v>18.236623630253799</v>
      </c>
      <c r="G3142" s="31">
        <v>5.2072527217231199</v>
      </c>
      <c r="H3142" s="31">
        <v>0.36720563881813201</v>
      </c>
      <c r="I3142" s="31">
        <v>2.7949612439843401</v>
      </c>
      <c r="J3142" s="31">
        <v>13.138129897452998</v>
      </c>
      <c r="K3142" s="31">
        <v>359179.28870684898</v>
      </c>
      <c r="L3142" s="31">
        <v>68817.435844685999</v>
      </c>
    </row>
    <row r="3143" spans="1:12" ht="14.25">
      <c r="A3143" s="33">
        <v>39462</v>
      </c>
      <c r="B3143" s="37">
        <v>5443.7910000000002</v>
      </c>
      <c r="C3143" s="31">
        <v>46.455532103802099</v>
      </c>
      <c r="D3143" s="31">
        <v>6.4236772957639303</v>
      </c>
      <c r="E3143" s="31">
        <f t="shared" si="22"/>
        <v>0.88980070339976558</v>
      </c>
      <c r="F3143" s="31">
        <v>18.122260281501699</v>
      </c>
      <c r="G3143" s="31">
        <v>5.1597119796667297</v>
      </c>
      <c r="H3143" s="31">
        <v>0.36699301794665501</v>
      </c>
      <c r="I3143" s="31">
        <v>2.7938596277752401</v>
      </c>
      <c r="J3143" s="31">
        <v>13.135699957799702</v>
      </c>
      <c r="K3143" s="31">
        <v>355916.91004793794</v>
      </c>
      <c r="L3143" s="31">
        <v>68616.692630201796</v>
      </c>
    </row>
    <row r="3144" spans="1:12" ht="14.25">
      <c r="A3144" s="33">
        <v>39463</v>
      </c>
      <c r="B3144" s="37">
        <v>5290.6059999999998</v>
      </c>
      <c r="C3144" s="31">
        <v>45.12324390082</v>
      </c>
      <c r="D3144" s="31">
        <v>6.2427796983145596</v>
      </c>
      <c r="E3144" s="31">
        <f t="shared" si="22"/>
        <v>0.87749120750293086</v>
      </c>
      <c r="F3144" s="31">
        <v>17.486279935894199</v>
      </c>
      <c r="G3144" s="31">
        <v>5.0147226572917596</v>
      </c>
      <c r="H3144" s="31">
        <v>0.36699301794665501</v>
      </c>
      <c r="I3144" s="31">
        <v>2.7938596277752401</v>
      </c>
      <c r="J3144" s="31">
        <v>13.135699957799702</v>
      </c>
      <c r="K3144" s="31">
        <v>345916.58982840896</v>
      </c>
      <c r="L3144" s="31">
        <v>66720.834225387298</v>
      </c>
    </row>
    <row r="3145" spans="1:12" ht="14.25">
      <c r="A3145" s="33">
        <v>39464</v>
      </c>
      <c r="B3145" s="37">
        <v>5151.6260000000002</v>
      </c>
      <c r="C3145" s="31">
        <v>43.928629309381897</v>
      </c>
      <c r="D3145" s="31">
        <v>6.0768851349348703</v>
      </c>
      <c r="E3145" s="31">
        <f t="shared" si="22"/>
        <v>0.84994138335287217</v>
      </c>
      <c r="F3145" s="31">
        <v>17.081985771022801</v>
      </c>
      <c r="G3145" s="31">
        <v>4.8817787422929504</v>
      </c>
      <c r="H3145" s="31">
        <v>0.36699301794665501</v>
      </c>
      <c r="I3145" s="31">
        <v>2.7938596277752401</v>
      </c>
      <c r="J3145" s="31">
        <v>13.135699957799702</v>
      </c>
      <c r="K3145" s="31">
        <v>336740.95673419401</v>
      </c>
      <c r="L3145" s="31">
        <v>65105.483834668899</v>
      </c>
    </row>
    <row r="3146" spans="1:12" ht="14.25">
      <c r="A3146" s="33">
        <v>39465</v>
      </c>
      <c r="B3146" s="37">
        <v>5180.5140000000001</v>
      </c>
      <c r="C3146" s="31">
        <v>44.170287329602402</v>
      </c>
      <c r="D3146" s="31">
        <v>6.1105581915292699</v>
      </c>
      <c r="E3146" s="31">
        <f t="shared" si="22"/>
        <v>0.85814771395076206</v>
      </c>
      <c r="F3146" s="31">
        <v>17.170993698366399</v>
      </c>
      <c r="G3146" s="31">
        <v>4.90871491788194</v>
      </c>
      <c r="H3146" s="31">
        <v>0.36698541015478903</v>
      </c>
      <c r="I3146" s="31">
        <v>2.7938017108626299</v>
      </c>
      <c r="J3146" s="31">
        <v>13.135699957799702</v>
      </c>
      <c r="K3146" s="31">
        <v>338605.00607027003</v>
      </c>
      <c r="L3146" s="31">
        <v>65641.018624549994</v>
      </c>
    </row>
    <row r="3147" spans="1:12" ht="14.25">
      <c r="A3147" s="33">
        <v>39468</v>
      </c>
      <c r="B3147" s="37">
        <v>4914.4350000000004</v>
      </c>
      <c r="C3147" s="31">
        <v>41.898722130018101</v>
      </c>
      <c r="D3147" s="31">
        <v>5.7982482880139603</v>
      </c>
      <c r="E3147" s="31">
        <f t="shared" si="22"/>
        <v>0.78429073856975384</v>
      </c>
      <c r="F3147" s="31">
        <v>16.228691805937299</v>
      </c>
      <c r="G3147" s="31">
        <v>4.6579535105084702</v>
      </c>
      <c r="H3147" s="31">
        <v>0.36698541015478903</v>
      </c>
      <c r="I3147" s="31">
        <v>2.7938017108626299</v>
      </c>
      <c r="J3147" s="31">
        <v>13.135699957799702</v>
      </c>
      <c r="K3147" s="31">
        <v>321318.66752699501</v>
      </c>
      <c r="L3147" s="31">
        <v>62607.904716334808</v>
      </c>
    </row>
    <row r="3148" spans="1:12" ht="14.25">
      <c r="A3148" s="33">
        <v>39469</v>
      </c>
      <c r="B3148" s="37">
        <v>4559.7510000000002</v>
      </c>
      <c r="C3148" s="31">
        <v>38.842933435365097</v>
      </c>
      <c r="D3148" s="31">
        <v>5.3747588038257197</v>
      </c>
      <c r="E3148" s="31">
        <f t="shared" si="22"/>
        <v>0.68288393903868694</v>
      </c>
      <c r="F3148" s="31">
        <v>15.048496388319</v>
      </c>
      <c r="G3148" s="31">
        <v>4.3181995870791798</v>
      </c>
      <c r="H3148" s="31">
        <v>0.36694063954378298</v>
      </c>
      <c r="I3148" s="31">
        <v>2.7938017108626299</v>
      </c>
      <c r="J3148" s="31">
        <v>13.1340974599978</v>
      </c>
      <c r="K3148" s="31">
        <v>297870.80341575999</v>
      </c>
      <c r="L3148" s="31">
        <v>57735.6151376536</v>
      </c>
    </row>
    <row r="3149" spans="1:12" ht="14.25">
      <c r="A3149" s="33">
        <v>39470</v>
      </c>
      <c r="B3149" s="37">
        <v>4703.0469999999996</v>
      </c>
      <c r="C3149" s="31">
        <v>39.983041454634098</v>
      </c>
      <c r="D3149" s="31">
        <v>5.5329952005192098</v>
      </c>
      <c r="E3149" s="31">
        <f t="shared" si="22"/>
        <v>0.72567409144196948</v>
      </c>
      <c r="F3149" s="31">
        <v>15.569946957099701</v>
      </c>
      <c r="G3149" s="31">
        <v>4.4437180695952101</v>
      </c>
      <c r="H3149" s="31">
        <v>0.36703196414901801</v>
      </c>
      <c r="I3149" s="31">
        <v>2.7937592927723101</v>
      </c>
      <c r="J3149" s="31">
        <v>13.137565755881701</v>
      </c>
      <c r="K3149" s="31">
        <v>306623.97665107896</v>
      </c>
      <c r="L3149" s="31">
        <v>60334.376342038398</v>
      </c>
    </row>
    <row r="3150" spans="1:12" ht="14.25">
      <c r="A3150" s="33">
        <v>39471</v>
      </c>
      <c r="B3150" s="37">
        <v>4717.7340000000004</v>
      </c>
      <c r="C3150" s="31">
        <v>40.002347463346602</v>
      </c>
      <c r="D3150" s="31">
        <v>5.5375036436636504</v>
      </c>
      <c r="E3150" s="31">
        <f t="shared" si="22"/>
        <v>0.72743259085580303</v>
      </c>
      <c r="F3150" s="31">
        <v>15.6060068000781</v>
      </c>
      <c r="G3150" s="31">
        <v>4.4471338161841496</v>
      </c>
      <c r="H3150" s="31">
        <v>0.366983291613657</v>
      </c>
      <c r="I3150" s="31">
        <v>2.7935171705588</v>
      </c>
      <c r="J3150" s="31">
        <v>13.136962087841701</v>
      </c>
      <c r="K3150" s="31">
        <v>306887.38861594</v>
      </c>
      <c r="L3150" s="31">
        <v>61306.4142014432</v>
      </c>
    </row>
    <row r="3151" spans="1:12" ht="14.25">
      <c r="A3151" s="33">
        <v>39472</v>
      </c>
      <c r="B3151" s="37">
        <v>4761.6880000000001</v>
      </c>
      <c r="C3151" s="31">
        <v>40.449968283819999</v>
      </c>
      <c r="D3151" s="31">
        <v>5.5981055368889896</v>
      </c>
      <c r="E3151" s="31">
        <f t="shared" si="22"/>
        <v>0.74618991793669398</v>
      </c>
      <c r="F3151" s="31">
        <v>15.801188125808901</v>
      </c>
      <c r="G3151" s="31">
        <v>4.4957183416473203</v>
      </c>
      <c r="H3151" s="31">
        <v>0.36701920725500298</v>
      </c>
      <c r="I3151" s="31">
        <v>2.7934918886445899</v>
      </c>
      <c r="J3151" s="31">
        <v>13.1383666710084</v>
      </c>
      <c r="K3151" s="31">
        <v>310240.77409992099</v>
      </c>
      <c r="L3151" s="31">
        <v>61847.440574401298</v>
      </c>
    </row>
    <row r="3152" spans="1:12" ht="14.25">
      <c r="A3152" s="33">
        <v>39475</v>
      </c>
      <c r="B3152" s="37">
        <v>4419.2939999999999</v>
      </c>
      <c r="C3152" s="31">
        <v>37.530626677083298</v>
      </c>
      <c r="D3152" s="31">
        <v>5.1947112446995902</v>
      </c>
      <c r="E3152" s="31">
        <f t="shared" si="22"/>
        <v>0.63481828839390386</v>
      </c>
      <c r="F3152" s="31">
        <v>14.6027709925901</v>
      </c>
      <c r="G3152" s="31">
        <v>4.1711251946493002</v>
      </c>
      <c r="H3152" s="31">
        <v>0.36699448507853599</v>
      </c>
      <c r="I3152" s="31">
        <v>2.7932510351649702</v>
      </c>
      <c r="J3152" s="31">
        <v>13.138614483923799</v>
      </c>
      <c r="K3152" s="31">
        <v>287911.449724807</v>
      </c>
      <c r="L3152" s="31">
        <v>57741.973662616503</v>
      </c>
    </row>
    <row r="3153" spans="1:12" ht="14.25">
      <c r="A3153" s="33">
        <v>39476</v>
      </c>
      <c r="B3153" s="37">
        <v>4457.9440000000004</v>
      </c>
      <c r="C3153" s="31">
        <v>37.8310105278889</v>
      </c>
      <c r="D3153" s="31">
        <v>5.2359810310501098</v>
      </c>
      <c r="E3153" s="31">
        <f t="shared" si="22"/>
        <v>0.64478311840562719</v>
      </c>
      <c r="F3153" s="31">
        <v>14.7231763155518</v>
      </c>
      <c r="G3153" s="31">
        <v>4.2040663826248696</v>
      </c>
      <c r="H3153" s="31">
        <v>0.366982717739465</v>
      </c>
      <c r="I3153" s="31">
        <v>2.7931747136251599</v>
      </c>
      <c r="J3153" s="31">
        <v>13.138552198303799</v>
      </c>
      <c r="K3153" s="31">
        <v>290180.25570524897</v>
      </c>
      <c r="L3153" s="31">
        <v>58311.132591066198</v>
      </c>
    </row>
    <row r="3154" spans="1:12" ht="14.25">
      <c r="A3154" s="33">
        <v>39477</v>
      </c>
      <c r="B3154" s="37">
        <v>4417.8490000000002</v>
      </c>
      <c r="C3154" s="31">
        <v>37.444102326073299</v>
      </c>
      <c r="D3154" s="31">
        <v>5.1828669920488997</v>
      </c>
      <c r="E3154" s="31">
        <f t="shared" si="22"/>
        <v>0.63188745603751462</v>
      </c>
      <c r="F3154" s="31">
        <v>14.5180658769301</v>
      </c>
      <c r="G3154" s="31">
        <v>4.1615557591539201</v>
      </c>
      <c r="H3154" s="31">
        <v>0.366935600658648</v>
      </c>
      <c r="I3154" s="31">
        <v>2.7930084843005401</v>
      </c>
      <c r="J3154" s="31">
        <v>13.137647190160301</v>
      </c>
      <c r="K3154" s="31">
        <v>287243.48454369802</v>
      </c>
      <c r="L3154" s="31">
        <v>57755.836019105496</v>
      </c>
    </row>
    <row r="3155" spans="1:12" ht="14.25">
      <c r="A3155" s="33">
        <v>39478</v>
      </c>
      <c r="B3155" s="37">
        <v>4383.393</v>
      </c>
      <c r="C3155" s="31">
        <v>37.212979889484501</v>
      </c>
      <c r="D3155" s="31">
        <v>5.1492739602258704</v>
      </c>
      <c r="E3155" s="31">
        <f t="shared" si="22"/>
        <v>0.62016412661195774</v>
      </c>
      <c r="F3155" s="31">
        <v>14.3108996174116</v>
      </c>
      <c r="G3155" s="31">
        <v>4.1342601847880003</v>
      </c>
      <c r="H3155" s="31">
        <v>0.36692475451810203</v>
      </c>
      <c r="I3155" s="31">
        <v>2.7927030902594399</v>
      </c>
      <c r="J3155" s="31">
        <v>13.138695473854201</v>
      </c>
      <c r="K3155" s="31">
        <v>285369.32460781798</v>
      </c>
      <c r="L3155" s="31">
        <v>56485.795009647103</v>
      </c>
    </row>
    <row r="3156" spans="1:12" ht="14.25">
      <c r="A3156" s="33">
        <v>39479</v>
      </c>
      <c r="B3156" s="37">
        <v>4320.7669999999998</v>
      </c>
      <c r="C3156" s="31">
        <v>36.832668717673798</v>
      </c>
      <c r="D3156" s="31">
        <v>5.0939665545828596</v>
      </c>
      <c r="E3156" s="31">
        <f t="shared" si="22"/>
        <v>0.60726846424384529</v>
      </c>
      <c r="F3156" s="31">
        <v>14.179164538182899</v>
      </c>
      <c r="G3156" s="31">
        <v>4.0889730492295797</v>
      </c>
      <c r="H3156" s="31">
        <v>0.36708699767714498</v>
      </c>
      <c r="I3156" s="31">
        <v>2.7927030902594399</v>
      </c>
      <c r="J3156" s="31">
        <v>13.1445050122763</v>
      </c>
      <c r="K3156" s="31">
        <v>282289.147754265</v>
      </c>
      <c r="L3156" s="31">
        <v>55598.293639005897</v>
      </c>
    </row>
    <row r="3157" spans="1:12" ht="14.25">
      <c r="A3157" s="33">
        <v>39482</v>
      </c>
      <c r="B3157" s="37">
        <v>4672.17</v>
      </c>
      <c r="C3157" s="31">
        <v>39.742595155442302</v>
      </c>
      <c r="D3157" s="31">
        <v>5.50657271178736</v>
      </c>
      <c r="E3157" s="31">
        <f t="shared" si="22"/>
        <v>0.7186400937866354</v>
      </c>
      <c r="F3157" s="31">
        <v>15.335261654739799</v>
      </c>
      <c r="G3157" s="31">
        <v>4.4175481981177898</v>
      </c>
      <c r="H3157" s="31">
        <v>0.36881079789778798</v>
      </c>
      <c r="I3157" s="31">
        <v>2.79245388646524</v>
      </c>
      <c r="J3157" s="31">
        <v>13.207408712651599</v>
      </c>
      <c r="K3157" s="31">
        <v>305127.37829385599</v>
      </c>
      <c r="L3157" s="31">
        <v>60134.741027370001</v>
      </c>
    </row>
    <row r="3158" spans="1:12" ht="14.25">
      <c r="A3158" s="33">
        <v>39483</v>
      </c>
      <c r="B3158" s="37">
        <v>4599.6959999999999</v>
      </c>
      <c r="C3158" s="31">
        <v>39.059298995114098</v>
      </c>
      <c r="D3158" s="31">
        <v>5.4220467403950003</v>
      </c>
      <c r="E3158" s="31">
        <f t="shared" si="22"/>
        <v>0.69519343493552166</v>
      </c>
      <c r="F3158" s="31">
        <v>15.3613431900687</v>
      </c>
      <c r="G3158" s="31">
        <v>4.3473360484770804</v>
      </c>
      <c r="H3158" s="31">
        <v>0.36970428212599799</v>
      </c>
      <c r="I3158" s="31">
        <v>2.79245388646524</v>
      </c>
      <c r="J3158" s="31">
        <v>13.239405095207498</v>
      </c>
      <c r="K3158" s="31">
        <v>300454.98256540799</v>
      </c>
      <c r="L3158" s="31">
        <v>61757.988101163093</v>
      </c>
    </row>
    <row r="3159" spans="1:12" ht="14.25">
      <c r="A3159" s="33">
        <v>39491</v>
      </c>
      <c r="B3159" s="37">
        <v>4490.7209999999995</v>
      </c>
      <c r="C3159" s="31">
        <v>38.0997423178787</v>
      </c>
      <c r="D3159" s="31">
        <v>5.2912300191644297</v>
      </c>
      <c r="E3159" s="31">
        <f t="shared" si="22"/>
        <v>0.65474794841735051</v>
      </c>
      <c r="F3159" s="31">
        <v>14.9733265669137</v>
      </c>
      <c r="G3159" s="31">
        <v>4.2426198997331399</v>
      </c>
      <c r="H3159" s="31">
        <v>0.36972718021655498</v>
      </c>
      <c r="I3159" s="31">
        <v>2.7924519867947701</v>
      </c>
      <c r="J3159" s="31">
        <v>13.240234101247101</v>
      </c>
      <c r="K3159" s="31">
        <v>293218.73009710899</v>
      </c>
      <c r="L3159" s="31">
        <v>60672.924502821203</v>
      </c>
    </row>
    <row r="3160" spans="1:12" ht="14.25">
      <c r="A3160" s="33">
        <v>39492</v>
      </c>
      <c r="B3160" s="37">
        <v>4552.3159999999998</v>
      </c>
      <c r="C3160" s="31">
        <v>38.595051598506302</v>
      </c>
      <c r="D3160" s="31">
        <v>5.3602985193052399</v>
      </c>
      <c r="E3160" s="31">
        <f t="shared" si="22"/>
        <v>0.67819460726846426</v>
      </c>
      <c r="F3160" s="31">
        <v>15.1910998610823</v>
      </c>
      <c r="G3160" s="31">
        <v>4.2981374301134796</v>
      </c>
      <c r="H3160" s="31">
        <v>0.36971034823972598</v>
      </c>
      <c r="I3160" s="31">
        <v>2.7923248593082102</v>
      </c>
      <c r="J3160" s="31">
        <v>13.240234101247101</v>
      </c>
      <c r="K3160" s="31">
        <v>297051.629531916</v>
      </c>
      <c r="L3160" s="31">
        <v>61608.058674370499</v>
      </c>
    </row>
    <row r="3161" spans="1:12" ht="14.25">
      <c r="A3161" s="33">
        <v>39493</v>
      </c>
      <c r="B3161" s="37">
        <v>4497.1270000000004</v>
      </c>
      <c r="C3161" s="31">
        <v>38.102388225171701</v>
      </c>
      <c r="D3161" s="31">
        <v>5.2934399652188704</v>
      </c>
      <c r="E3161" s="31">
        <f t="shared" si="22"/>
        <v>0.65533411488862836</v>
      </c>
      <c r="F3161" s="31">
        <v>15.009013853444101</v>
      </c>
      <c r="G3161" s="31">
        <v>4.2441796477959404</v>
      </c>
      <c r="H3161" s="31">
        <v>0.369764634372444</v>
      </c>
      <c r="I3161" s="31">
        <v>2.7922489763193701</v>
      </c>
      <c r="J3161" s="31">
        <v>13.2425380941442</v>
      </c>
      <c r="K3161" s="31">
        <v>293356.84442849102</v>
      </c>
      <c r="L3161" s="31">
        <v>60860.261304968401</v>
      </c>
    </row>
    <row r="3162" spans="1:12" ht="14.25">
      <c r="A3162" s="33">
        <v>39496</v>
      </c>
      <c r="B3162" s="37">
        <v>4568.1509999999998</v>
      </c>
      <c r="C3162" s="31">
        <v>38.6395277070731</v>
      </c>
      <c r="D3162" s="31">
        <v>5.3684818844410698</v>
      </c>
      <c r="E3162" s="31">
        <f t="shared" si="22"/>
        <v>0.6799531066822978</v>
      </c>
      <c r="F3162" s="31">
        <v>15.303822246789199</v>
      </c>
      <c r="G3162" s="31">
        <v>4.3042391929035198</v>
      </c>
      <c r="H3162" s="31">
        <v>0.369758702813625</v>
      </c>
      <c r="I3162" s="31">
        <v>2.7922489763193701</v>
      </c>
      <c r="J3162" s="31">
        <v>13.242325664705801</v>
      </c>
      <c r="K3162" s="31">
        <v>297516.67124450998</v>
      </c>
      <c r="L3162" s="31">
        <v>62321.163257800195</v>
      </c>
    </row>
    <row r="3163" spans="1:12" ht="14.25">
      <c r="A3163" s="33">
        <v>39497</v>
      </c>
      <c r="B3163" s="37">
        <v>4664.2950000000001</v>
      </c>
      <c r="C3163" s="31">
        <v>39.468211597175703</v>
      </c>
      <c r="D3163" s="31">
        <v>5.4794054843005204</v>
      </c>
      <c r="E3163" s="31">
        <f t="shared" si="22"/>
        <v>0.71160609613130132</v>
      </c>
      <c r="F3163" s="31">
        <v>15.5843460207138</v>
      </c>
      <c r="G3163" s="31">
        <v>4.3926374658577503</v>
      </c>
      <c r="H3163" s="31">
        <v>0.36993463429854101</v>
      </c>
      <c r="I3163" s="31">
        <v>2.7922489763193701</v>
      </c>
      <c r="J3163" s="31">
        <v>13.248626373790401</v>
      </c>
      <c r="K3163" s="31">
        <v>303654.76332035899</v>
      </c>
      <c r="L3163" s="31">
        <v>63594.940545281199</v>
      </c>
    </row>
    <row r="3164" spans="1:12" ht="14.25">
      <c r="A3164" s="33">
        <v>39498</v>
      </c>
      <c r="B3164" s="37">
        <v>4567.0259999999998</v>
      </c>
      <c r="C3164" s="31">
        <v>38.604876026478301</v>
      </c>
      <c r="D3164" s="31">
        <v>5.3612918711899802</v>
      </c>
      <c r="E3164" s="31">
        <f t="shared" si="22"/>
        <v>0.67936694021101995</v>
      </c>
      <c r="F3164" s="31">
        <v>15.2354087965183</v>
      </c>
      <c r="G3164" s="31">
        <v>4.2979536482053602</v>
      </c>
      <c r="H3164" s="31">
        <v>0.36995749883170098</v>
      </c>
      <c r="I3164" s="31">
        <v>2.7922489763193701</v>
      </c>
      <c r="J3164" s="31">
        <v>13.249445231039699</v>
      </c>
      <c r="K3164" s="31">
        <v>297115.655576238</v>
      </c>
      <c r="L3164" s="31">
        <v>62340.146777620001</v>
      </c>
    </row>
    <row r="3165" spans="1:12" ht="14.25">
      <c r="A3165" s="33">
        <v>39499</v>
      </c>
      <c r="B3165" s="37">
        <v>4527.1769999999997</v>
      </c>
      <c r="C3165" s="31">
        <v>38.188357410523601</v>
      </c>
      <c r="D3165" s="31">
        <v>5.3062191883447696</v>
      </c>
      <c r="E3165" s="31">
        <f t="shared" si="22"/>
        <v>0.65709261430246191</v>
      </c>
      <c r="F3165" s="31">
        <v>15.0954671931911</v>
      </c>
      <c r="G3165" s="31">
        <v>4.2530406724310499</v>
      </c>
      <c r="H3165" s="31">
        <v>0.37005990187299898</v>
      </c>
      <c r="I3165" s="31">
        <v>2.7922489763193701</v>
      </c>
      <c r="J3165" s="31">
        <v>13.2531126347048</v>
      </c>
      <c r="K3165" s="31">
        <v>294070.83170753799</v>
      </c>
      <c r="L3165" s="31">
        <v>62129.7875080054</v>
      </c>
    </row>
    <row r="3166" spans="1:12" ht="14.25">
      <c r="A3166" s="33">
        <v>39500</v>
      </c>
      <c r="B3166" s="37">
        <v>4370.2849999999999</v>
      </c>
      <c r="C3166" s="31">
        <v>37.121985547904004</v>
      </c>
      <c r="D3166" s="31">
        <v>5.1491780760388703</v>
      </c>
      <c r="E3166" s="31">
        <f t="shared" si="22"/>
        <v>0.61723329425556861</v>
      </c>
      <c r="F3166" s="31">
        <v>14.6740189428082</v>
      </c>
      <c r="G3166" s="31">
        <v>4.1333035984012296</v>
      </c>
      <c r="H3166" s="31">
        <v>0.36903102467857002</v>
      </c>
      <c r="I3166" s="31">
        <v>2.7892229332760601</v>
      </c>
      <c r="J3166" s="31">
        <v>13.230603415594599</v>
      </c>
      <c r="K3166" s="31">
        <v>286978.259611841</v>
      </c>
      <c r="L3166" s="31">
        <v>60379.517354157004</v>
      </c>
    </row>
    <row r="3167" spans="1:12" ht="14.25">
      <c r="A3167" s="33">
        <v>39503</v>
      </c>
      <c r="B3167" s="37">
        <v>4192.5330000000004</v>
      </c>
      <c r="C3167" s="31">
        <v>35.602252516565997</v>
      </c>
      <c r="D3167" s="31">
        <v>4.9429803894818898</v>
      </c>
      <c r="E3167" s="31">
        <f t="shared" si="22"/>
        <v>0.56858147713950757</v>
      </c>
      <c r="F3167" s="31">
        <v>14.138050123877999</v>
      </c>
      <c r="G3167" s="31">
        <v>3.9636711034078802</v>
      </c>
      <c r="H3167" s="31">
        <v>0.36940556883833198</v>
      </c>
      <c r="I3167" s="31">
        <v>2.7892229332760601</v>
      </c>
      <c r="J3167" s="31">
        <v>13.2440316774697</v>
      </c>
      <c r="K3167" s="31">
        <v>275497.48010233301</v>
      </c>
      <c r="L3167" s="31">
        <v>58261.106548498894</v>
      </c>
    </row>
    <row r="3168" spans="1:12" ht="14.25">
      <c r="A3168" s="33">
        <v>39504</v>
      </c>
      <c r="B3168" s="37">
        <v>4238.1790000000001</v>
      </c>
      <c r="C3168" s="31">
        <v>36.045903957249301</v>
      </c>
      <c r="D3168" s="31">
        <v>5.00567893635621</v>
      </c>
      <c r="E3168" s="31">
        <f t="shared" si="22"/>
        <v>0.57913247362250875</v>
      </c>
      <c r="F3168" s="31">
        <v>14.3070962436848</v>
      </c>
      <c r="G3168" s="31">
        <v>4.0121745284341799</v>
      </c>
      <c r="H3168" s="31">
        <v>0.36944485819151601</v>
      </c>
      <c r="I3168" s="31">
        <v>2.7892182516076001</v>
      </c>
      <c r="J3168" s="31">
        <v>13.245462522647101</v>
      </c>
      <c r="K3168" s="31">
        <v>278976.58710899501</v>
      </c>
      <c r="L3168" s="31">
        <v>58506.9056554204</v>
      </c>
    </row>
    <row r="3169" spans="1:12" ht="14.25">
      <c r="A3169" s="33">
        <v>39505</v>
      </c>
      <c r="B3169" s="37">
        <v>4334.0469999999996</v>
      </c>
      <c r="C3169" s="31">
        <v>36.888309226208499</v>
      </c>
      <c r="D3169" s="31">
        <v>5.1223879388993403</v>
      </c>
      <c r="E3169" s="31">
        <f t="shared" si="22"/>
        <v>0.61078546307151227</v>
      </c>
      <c r="F3169" s="31">
        <v>14.699491792062201</v>
      </c>
      <c r="G3169" s="31">
        <v>4.1053534817399102</v>
      </c>
      <c r="H3169" s="31">
        <v>0.36941695561221499</v>
      </c>
      <c r="I3169" s="31">
        <v>2.7887755224844502</v>
      </c>
      <c r="J3169" s="31">
        <v>13.246564760548099</v>
      </c>
      <c r="K3169" s="31">
        <v>285474.93937991699</v>
      </c>
      <c r="L3169" s="31">
        <v>60856.869152961604</v>
      </c>
    </row>
    <row r="3170" spans="1:12" ht="14.25">
      <c r="A3170" s="33">
        <v>39506</v>
      </c>
      <c r="B3170" s="37">
        <v>4299.5129999999999</v>
      </c>
      <c r="C3170" s="31">
        <v>36.5049620342295</v>
      </c>
      <c r="D3170" s="31">
        <v>5.07828451031427</v>
      </c>
      <c r="E3170" s="31">
        <f t="shared" si="22"/>
        <v>0.59730363423212196</v>
      </c>
      <c r="F3170" s="31">
        <v>15.108182867406301</v>
      </c>
      <c r="G3170" s="31">
        <v>4.0654827872906498</v>
      </c>
      <c r="H3170" s="31">
        <v>0.370052869675705</v>
      </c>
      <c r="I3170" s="31">
        <v>2.7887395996814899</v>
      </c>
      <c r="J3170" s="31">
        <v>13.269538314655499</v>
      </c>
      <c r="K3170" s="31">
        <v>283020.02195493696</v>
      </c>
      <c r="L3170" s="31">
        <v>60688.020849040993</v>
      </c>
    </row>
    <row r="3171" spans="1:12" ht="14.25">
      <c r="A3171" s="33">
        <v>39507</v>
      </c>
      <c r="B3171" s="37">
        <v>4348.5429999999997</v>
      </c>
      <c r="C3171" s="31">
        <v>36.8873878293603</v>
      </c>
      <c r="D3171" s="31">
        <v>5.1341092739984502</v>
      </c>
      <c r="E3171" s="31">
        <f t="shared" si="22"/>
        <v>0.61137162954279012</v>
      </c>
      <c r="F3171" s="31">
        <v>15.2713697265196</v>
      </c>
      <c r="G3171" s="31">
        <v>4.1100137793834399</v>
      </c>
      <c r="H3171" s="31">
        <v>0.37081847713513</v>
      </c>
      <c r="I3171" s="31">
        <v>2.7887100635236601</v>
      </c>
      <c r="J3171" s="31">
        <v>13.2971326774137</v>
      </c>
      <c r="K3171" s="31">
        <v>286132.96333388</v>
      </c>
      <c r="L3171" s="31">
        <v>61449.633379617306</v>
      </c>
    </row>
    <row r="3172" spans="1:12" ht="14.25">
      <c r="A3172" s="33">
        <v>39510</v>
      </c>
      <c r="B3172" s="37">
        <v>4438.2650000000003</v>
      </c>
      <c r="C3172" s="31">
        <v>37.583412524722704</v>
      </c>
      <c r="D3172" s="31">
        <v>5.2329645821654402</v>
      </c>
      <c r="E3172" s="31">
        <f t="shared" si="22"/>
        <v>0.64185228604923794</v>
      </c>
      <c r="F3172" s="31">
        <v>15.600443997833199</v>
      </c>
      <c r="G3172" s="31">
        <v>4.1882957551552096</v>
      </c>
      <c r="H3172" s="31">
        <v>0.37088189198302002</v>
      </c>
      <c r="I3172" s="31">
        <v>2.7883669874954502</v>
      </c>
      <c r="J3172" s="31">
        <v>13.301042999227001</v>
      </c>
      <c r="K3172" s="31">
        <v>291632.7474008</v>
      </c>
      <c r="L3172" s="31">
        <v>65583.249001046701</v>
      </c>
    </row>
    <row r="3173" spans="1:12" ht="14.25">
      <c r="A3173" s="33">
        <v>39511</v>
      </c>
      <c r="B3173" s="37">
        <v>4335.4459999999999</v>
      </c>
      <c r="C3173" s="31">
        <v>36.6487452328412</v>
      </c>
      <c r="D3173" s="31">
        <v>5.1101847982372703</v>
      </c>
      <c r="E3173" s="31">
        <f t="shared" si="22"/>
        <v>0.60199296600234464</v>
      </c>
      <c r="F3173" s="31">
        <v>15.2560176300608</v>
      </c>
      <c r="G3173" s="31">
        <v>4.08863487554376</v>
      </c>
      <c r="H3173" s="31">
        <v>0.37128181059093801</v>
      </c>
      <c r="I3173" s="31">
        <v>2.7880101610607002</v>
      </c>
      <c r="J3173" s="31">
        <v>13.317089577954899</v>
      </c>
      <c r="K3173" s="31">
        <v>284797.36724848702</v>
      </c>
      <c r="L3173" s="31">
        <v>64175.750627927999</v>
      </c>
    </row>
    <row r="3174" spans="1:12" ht="14.25">
      <c r="A3174" s="33">
        <v>39512</v>
      </c>
      <c r="B3174" s="37">
        <v>4292.6540000000005</v>
      </c>
      <c r="C3174" s="31">
        <v>36.269972768269398</v>
      </c>
      <c r="D3174" s="31">
        <v>5.0595406729081898</v>
      </c>
      <c r="E3174" s="31">
        <f t="shared" si="22"/>
        <v>0.58909730363423207</v>
      </c>
      <c r="F3174" s="31">
        <v>15.1226661751504</v>
      </c>
      <c r="G3174" s="31">
        <v>4.0463160484418701</v>
      </c>
      <c r="H3174" s="31">
        <v>0.37172511810522701</v>
      </c>
      <c r="I3174" s="31">
        <v>2.7879548527368598</v>
      </c>
      <c r="J3174" s="31">
        <v>13.3332545805149</v>
      </c>
      <c r="K3174" s="31">
        <v>281976.53163480799</v>
      </c>
      <c r="L3174" s="31">
        <v>63837.9032361961</v>
      </c>
    </row>
    <row r="3175" spans="1:12" ht="14.25">
      <c r="A3175" s="33">
        <v>39513</v>
      </c>
      <c r="B3175" s="37">
        <v>4360.9859999999999</v>
      </c>
      <c r="C3175" s="31">
        <v>36.874951816541099</v>
      </c>
      <c r="D3175" s="31">
        <v>5.1444396795355001</v>
      </c>
      <c r="E3175" s="31">
        <f t="shared" si="22"/>
        <v>0.61254396248534582</v>
      </c>
      <c r="F3175" s="31">
        <v>15.4267751436977</v>
      </c>
      <c r="G3175" s="31">
        <v>4.1124601667180603</v>
      </c>
      <c r="H3175" s="31">
        <v>0.37177589066036598</v>
      </c>
      <c r="I3175" s="31">
        <v>2.7879548527368598</v>
      </c>
      <c r="J3175" s="31">
        <v>13.335075720304602</v>
      </c>
      <c r="K3175" s="31">
        <v>286702.61728822102</v>
      </c>
      <c r="L3175" s="31">
        <v>64706.574808442696</v>
      </c>
    </row>
    <row r="3176" spans="1:12" ht="14.25">
      <c r="A3176" s="33">
        <v>39514</v>
      </c>
      <c r="B3176" s="37">
        <v>4300.5150000000003</v>
      </c>
      <c r="C3176" s="31">
        <v>36.349344391244401</v>
      </c>
      <c r="D3176" s="31">
        <v>5.0718247427365997</v>
      </c>
      <c r="E3176" s="31">
        <f t="shared" si="22"/>
        <v>0.59261430246189917</v>
      </c>
      <c r="F3176" s="31">
        <v>15.127590719087401</v>
      </c>
      <c r="G3176" s="31">
        <v>4.0539049770622899</v>
      </c>
      <c r="H3176" s="31">
        <v>0.37190356106122702</v>
      </c>
      <c r="I3176" s="31">
        <v>2.78788085129082</v>
      </c>
      <c r="J3176" s="31">
        <v>13.340009164632399</v>
      </c>
      <c r="K3176" s="31">
        <v>282662.66569236398</v>
      </c>
      <c r="L3176" s="31">
        <v>63565.418009847694</v>
      </c>
    </row>
    <row r="3177" spans="1:12" ht="14.25">
      <c r="A3177" s="33">
        <v>39517</v>
      </c>
      <c r="B3177" s="37">
        <v>4146.299</v>
      </c>
      <c r="C3177" s="31">
        <v>35.009104437914502</v>
      </c>
      <c r="D3177" s="31">
        <v>4.8923756678786603</v>
      </c>
      <c r="E3177" s="31">
        <f t="shared" si="22"/>
        <v>0.55685814771395081</v>
      </c>
      <c r="F3177" s="31">
        <v>14.603382952602701</v>
      </c>
      <c r="G3177" s="31">
        <v>3.90848951248618</v>
      </c>
      <c r="H3177" s="31">
        <v>0.37254752177971401</v>
      </c>
      <c r="I3177" s="31">
        <v>2.7878780510763899</v>
      </c>
      <c r="J3177" s="31">
        <v>13.3631211607651</v>
      </c>
      <c r="K3177" s="31">
        <v>272675.09378752502</v>
      </c>
      <c r="L3177" s="31">
        <v>61263.526022878206</v>
      </c>
    </row>
    <row r="3178" spans="1:12" ht="14.25">
      <c r="A3178" s="33">
        <v>39518</v>
      </c>
      <c r="B3178" s="37">
        <v>4165.8779999999997</v>
      </c>
      <c r="C3178" s="31">
        <v>35.136509547242902</v>
      </c>
      <c r="D3178" s="31">
        <v>4.9115334997315898</v>
      </c>
      <c r="E3178" s="31">
        <f t="shared" si="22"/>
        <v>0.55978898007033995</v>
      </c>
      <c r="F3178" s="31">
        <v>14.6606652093785</v>
      </c>
      <c r="G3178" s="31">
        <v>3.9231838316411598</v>
      </c>
      <c r="H3178" s="31">
        <v>0.37211638450818102</v>
      </c>
      <c r="I3178" s="31">
        <v>2.7858223465852099</v>
      </c>
      <c r="J3178" s="31">
        <v>13.3575059071628</v>
      </c>
      <c r="K3178" s="31">
        <v>273743.57003519399</v>
      </c>
      <c r="L3178" s="31">
        <v>61528.121584220498</v>
      </c>
    </row>
    <row r="3179" spans="1:12" ht="14.25">
      <c r="A3179" s="33">
        <v>39519</v>
      </c>
      <c r="B3179" s="37">
        <v>4070.116</v>
      </c>
      <c r="C3179" s="31">
        <v>34.357241260217101</v>
      </c>
      <c r="D3179" s="31">
        <v>4.8027881792206504</v>
      </c>
      <c r="E3179" s="31">
        <f t="shared" ref="E3179:E3242" si="23">COUNTIF(C1474:C3179,"&lt;"&amp;C3179)/COUNTA(C1474:C3179)</f>
        <v>0.54454865181711609</v>
      </c>
      <c r="F3179" s="31">
        <v>14.2949433070903</v>
      </c>
      <c r="G3179" s="31">
        <v>3.83621252050775</v>
      </c>
      <c r="H3179" s="31">
        <v>0.372111061677739</v>
      </c>
      <c r="I3179" s="31">
        <v>2.7856219663291402</v>
      </c>
      <c r="J3179" s="31">
        <v>13.358275680461501</v>
      </c>
      <c r="K3179" s="31">
        <v>267693.62307088601</v>
      </c>
      <c r="L3179" s="31">
        <v>59809.8743963179</v>
      </c>
    </row>
    <row r="3180" spans="1:12" ht="14.25">
      <c r="A3180" s="33">
        <v>39520</v>
      </c>
      <c r="B3180" s="37">
        <v>3971.2570000000001</v>
      </c>
      <c r="C3180" s="31">
        <v>33.519022951710099</v>
      </c>
      <c r="D3180" s="31">
        <v>4.68797343957326</v>
      </c>
      <c r="E3180" s="31">
        <f t="shared" si="23"/>
        <v>0.5386869871043376</v>
      </c>
      <c r="F3180" s="31">
        <v>13.9212477602681</v>
      </c>
      <c r="G3180" s="31">
        <v>3.7437413858160702</v>
      </c>
      <c r="H3180" s="31">
        <v>0.37223612097977998</v>
      </c>
      <c r="I3180" s="31">
        <v>2.7840533988180098</v>
      </c>
      <c r="J3180" s="31">
        <v>13.370293872158301</v>
      </c>
      <c r="K3180" s="31">
        <v>261293.584359762</v>
      </c>
      <c r="L3180" s="31">
        <v>58208.488712388302</v>
      </c>
    </row>
    <row r="3181" spans="1:12" ht="14.25">
      <c r="A3181" s="33">
        <v>39521</v>
      </c>
      <c r="B3181" s="37">
        <v>3962.6729999999998</v>
      </c>
      <c r="C3181" s="31">
        <v>33.438235696791303</v>
      </c>
      <c r="D3181" s="31">
        <v>4.6763495787248397</v>
      </c>
      <c r="E3181" s="31">
        <f t="shared" si="23"/>
        <v>0.5386869871043376</v>
      </c>
      <c r="F3181" s="31">
        <v>13.851985484010401</v>
      </c>
      <c r="G3181" s="31">
        <v>3.7339803695095402</v>
      </c>
      <c r="H3181" s="31">
        <v>0.37221315494900098</v>
      </c>
      <c r="I3181" s="31">
        <v>2.7836585207487898</v>
      </c>
      <c r="J3181" s="31">
        <v>13.371365495250402</v>
      </c>
      <c r="K3181" s="31">
        <v>260642.69302372</v>
      </c>
      <c r="L3181" s="31">
        <v>57673.9718395608</v>
      </c>
    </row>
    <row r="3182" spans="1:12" ht="14.25">
      <c r="A3182" s="33">
        <v>39524</v>
      </c>
      <c r="B3182" s="37">
        <v>3820.0479999999998</v>
      </c>
      <c r="C3182" s="31">
        <v>32.119151279407603</v>
      </c>
      <c r="D3182" s="31">
        <v>4.51421760201944</v>
      </c>
      <c r="E3182" s="31">
        <f t="shared" si="23"/>
        <v>0.49413833528722156</v>
      </c>
      <c r="F3182" s="31">
        <v>14.620559425675101</v>
      </c>
      <c r="G3182" s="31">
        <v>3.5946102569371599</v>
      </c>
      <c r="H3182" s="31">
        <v>0.37391637608283301</v>
      </c>
      <c r="I3182" s="31">
        <v>2.7795730819031599</v>
      </c>
      <c r="J3182" s="31">
        <v>13.4522951930019</v>
      </c>
      <c r="K3182" s="31">
        <v>251600.56613776198</v>
      </c>
      <c r="L3182" s="31">
        <v>54778.737508500402</v>
      </c>
    </row>
    <row r="3183" spans="1:12" ht="14.25">
      <c r="A3183" s="33">
        <v>39525</v>
      </c>
      <c r="B3183" s="37">
        <v>3668.8969999999999</v>
      </c>
      <c r="C3183" s="31">
        <v>30.873183228886202</v>
      </c>
      <c r="D3183" s="31">
        <v>4.3395272315940296</v>
      </c>
      <c r="E3183" s="31">
        <f t="shared" si="23"/>
        <v>0.45720984759671746</v>
      </c>
      <c r="F3183" s="31">
        <v>13.636208215093401</v>
      </c>
      <c r="G3183" s="31">
        <v>3.45180334155424</v>
      </c>
      <c r="H3183" s="31">
        <v>0.37412673831007898</v>
      </c>
      <c r="I3183" s="31">
        <v>2.7795730819031599</v>
      </c>
      <c r="J3183" s="31">
        <v>13.4598633418164</v>
      </c>
      <c r="K3183" s="31">
        <v>241863.127560947</v>
      </c>
      <c r="L3183" s="31">
        <v>51926.269742162403</v>
      </c>
    </row>
    <row r="3184" spans="1:12" ht="14.25">
      <c r="A3184" s="33">
        <v>39526</v>
      </c>
      <c r="B3184" s="37">
        <v>3761.605</v>
      </c>
      <c r="C3184" s="31">
        <v>31.508026859312501</v>
      </c>
      <c r="D3184" s="31">
        <v>4.4446136871948196</v>
      </c>
      <c r="E3184" s="31">
        <f t="shared" si="23"/>
        <v>0.47420867526377491</v>
      </c>
      <c r="F3184" s="31">
        <v>14.524449120952999</v>
      </c>
      <c r="G3184" s="31">
        <v>3.5351548666817001</v>
      </c>
      <c r="H3184" s="31">
        <v>0.37533783875396798</v>
      </c>
      <c r="I3184" s="31">
        <v>2.7784916828818398</v>
      </c>
      <c r="J3184" s="31">
        <v>13.508690382857999</v>
      </c>
      <c r="K3184" s="31">
        <v>247594.39617035302</v>
      </c>
      <c r="L3184" s="31">
        <v>53641.533560082498</v>
      </c>
    </row>
    <row r="3185" spans="1:12" ht="14.25">
      <c r="A3185" s="33">
        <v>39527</v>
      </c>
      <c r="B3185" s="37">
        <v>3804.0540000000001</v>
      </c>
      <c r="C3185" s="31">
        <v>31.6396053374019</v>
      </c>
      <c r="D3185" s="31">
        <v>4.4915928981502802</v>
      </c>
      <c r="E3185" s="31">
        <f t="shared" si="23"/>
        <v>0.4806565064478312</v>
      </c>
      <c r="F3185" s="31">
        <v>22.994250228029198</v>
      </c>
      <c r="G3185" s="31">
        <v>3.4908736364905</v>
      </c>
      <c r="H3185" s="31">
        <v>0.37783537232854802</v>
      </c>
      <c r="I3185" s="31">
        <v>2.7784916828818398</v>
      </c>
      <c r="J3185" s="31">
        <v>13.598578489774699</v>
      </c>
      <c r="K3185" s="31">
        <v>250211.50826980101</v>
      </c>
      <c r="L3185" s="31">
        <v>55119.034994796399</v>
      </c>
    </row>
    <row r="3186" spans="1:12" ht="14.25">
      <c r="A3186" s="33">
        <v>39528</v>
      </c>
      <c r="B3186" s="37">
        <v>3796.576</v>
      </c>
      <c r="C3186" s="31">
        <v>31.540624335468699</v>
      </c>
      <c r="D3186" s="31">
        <v>4.4805929856306603</v>
      </c>
      <c r="E3186" s="31">
        <f t="shared" si="23"/>
        <v>0.47889800703399765</v>
      </c>
      <c r="F3186" s="31">
        <v>22.849033796734499</v>
      </c>
      <c r="G3186" s="31">
        <v>3.4801679069059199</v>
      </c>
      <c r="H3186" s="31">
        <v>0.37796628697325702</v>
      </c>
      <c r="I3186" s="31">
        <v>2.7784743439346302</v>
      </c>
      <c r="J3186" s="31">
        <v>13.6033750967811</v>
      </c>
      <c r="K3186" s="31">
        <v>249604.15153878398</v>
      </c>
      <c r="L3186" s="31">
        <v>55509.665118194804</v>
      </c>
    </row>
    <row r="3187" spans="1:12" ht="14.25">
      <c r="A3187" s="33">
        <v>39531</v>
      </c>
      <c r="B3187" s="37">
        <v>3626.1880000000001</v>
      </c>
      <c r="C3187" s="31">
        <v>30.255703120630798</v>
      </c>
      <c r="D3187" s="31">
        <v>4.3038923452592099</v>
      </c>
      <c r="E3187" s="31">
        <f t="shared" si="23"/>
        <v>0.44607268464243843</v>
      </c>
      <c r="F3187" s="31">
        <v>21.792637379762699</v>
      </c>
      <c r="G3187" s="31">
        <v>3.2736582263535001</v>
      </c>
      <c r="H3187" s="31">
        <v>0.37649078082334098</v>
      </c>
      <c r="I3187" s="31">
        <v>2.7635864363513201</v>
      </c>
      <c r="J3187" s="31">
        <v>13.623267789677302</v>
      </c>
      <c r="K3187" s="31">
        <v>239993.40976864501</v>
      </c>
      <c r="L3187" s="31">
        <v>53567.648715861505</v>
      </c>
    </row>
    <row r="3188" spans="1:12" ht="14.25">
      <c r="A3188" s="33">
        <v>39532</v>
      </c>
      <c r="B3188" s="37">
        <v>3629.6190000000001</v>
      </c>
      <c r="C3188" s="31">
        <v>30.285539831820898</v>
      </c>
      <c r="D3188" s="31">
        <v>4.3128550228703597</v>
      </c>
      <c r="E3188" s="31">
        <f t="shared" si="23"/>
        <v>0.44665885111371628</v>
      </c>
      <c r="F3188" s="31">
        <v>21.737383708307998</v>
      </c>
      <c r="G3188" s="31">
        <v>3.2798595137896198</v>
      </c>
      <c r="H3188" s="31">
        <v>0.37694660883119702</v>
      </c>
      <c r="I3188" s="31">
        <v>2.7635603115051199</v>
      </c>
      <c r="J3188" s="31">
        <v>13.6398908054191</v>
      </c>
      <c r="K3188" s="31">
        <v>240490.412362717</v>
      </c>
      <c r="L3188" s="31">
        <v>54096.202282331105</v>
      </c>
    </row>
    <row r="3189" spans="1:12" ht="14.25">
      <c r="A3189" s="33">
        <v>39533</v>
      </c>
      <c r="B3189" s="37">
        <v>3606.857</v>
      </c>
      <c r="C3189" s="31">
        <v>29.670864788972601</v>
      </c>
      <c r="D3189" s="31">
        <v>4.2888334704219497</v>
      </c>
      <c r="E3189" s="31">
        <f t="shared" si="23"/>
        <v>0.43786635404454866</v>
      </c>
      <c r="F3189" s="31">
        <v>24.7016176260815</v>
      </c>
      <c r="G3189" s="31">
        <v>3.23568874321214</v>
      </c>
      <c r="H3189" s="31">
        <v>0.38276765197632701</v>
      </c>
      <c r="I3189" s="31">
        <v>2.7635411343334702</v>
      </c>
      <c r="J3189" s="31">
        <v>13.850622566131801</v>
      </c>
      <c r="K3189" s="31">
        <v>239153.87416248102</v>
      </c>
      <c r="L3189" s="31">
        <v>54179.314336030897</v>
      </c>
    </row>
    <row r="3190" spans="1:12" ht="14.25">
      <c r="A3190" s="33">
        <v>39534</v>
      </c>
      <c r="B3190" s="37">
        <v>3411.4929999999999</v>
      </c>
      <c r="C3190" s="31">
        <v>28.000837025815699</v>
      </c>
      <c r="D3190" s="31">
        <v>4.0583432382932898</v>
      </c>
      <c r="E3190" s="31">
        <f t="shared" si="23"/>
        <v>0.41383352872215712</v>
      </c>
      <c r="F3190" s="31">
        <v>23.8755399750859</v>
      </c>
      <c r="G3190" s="31">
        <v>3.05247598173671</v>
      </c>
      <c r="H3190" s="31">
        <v>0.38395066983325099</v>
      </c>
      <c r="I3190" s="31">
        <v>2.7630292528977001</v>
      </c>
      <c r="J3190" s="31">
        <v>13.896004518612601</v>
      </c>
      <c r="K3190" s="31">
        <v>226311.89781490603</v>
      </c>
      <c r="L3190" s="31">
        <v>51640.7823775582</v>
      </c>
    </row>
    <row r="3191" spans="1:12" ht="14.25">
      <c r="A3191" s="33">
        <v>39535</v>
      </c>
      <c r="B3191" s="37">
        <v>3580.1460000000002</v>
      </c>
      <c r="C3191" s="31">
        <v>29.315206249868002</v>
      </c>
      <c r="D3191" s="31">
        <v>4.2677245998371403</v>
      </c>
      <c r="E3191" s="31">
        <f t="shared" si="23"/>
        <v>0.43317702227432592</v>
      </c>
      <c r="F3191" s="31">
        <v>25.2236914219827</v>
      </c>
      <c r="G3191" s="31">
        <v>3.2058464514740201</v>
      </c>
      <c r="H3191" s="31">
        <v>0.38585603960825299</v>
      </c>
      <c r="I3191" s="31">
        <v>2.7619955633789699</v>
      </c>
      <c r="J3191" s="31">
        <v>13.970190420443801</v>
      </c>
      <c r="K3191" s="31">
        <v>237961.03011205897</v>
      </c>
      <c r="L3191" s="31">
        <v>53917.6860665067</v>
      </c>
    </row>
    <row r="3192" spans="1:12" ht="14.25">
      <c r="A3192" s="33">
        <v>39538</v>
      </c>
      <c r="B3192" s="37">
        <v>3472.7130000000002</v>
      </c>
      <c r="C3192" s="31">
        <v>28.466259806017899</v>
      </c>
      <c r="D3192" s="31">
        <v>4.0191008883452399</v>
      </c>
      <c r="E3192" s="31">
        <f t="shared" si="23"/>
        <v>0.4196951934349355</v>
      </c>
      <c r="F3192" s="31">
        <v>24.5700110269884</v>
      </c>
      <c r="G3192" s="31">
        <v>3.10681631341834</v>
      </c>
      <c r="H3192" s="31">
        <v>0.38659703176122701</v>
      </c>
      <c r="I3192" s="31">
        <v>2.8496350459534501</v>
      </c>
      <c r="J3192" s="31">
        <v>13.566545383073001</v>
      </c>
      <c r="K3192" s="31">
        <v>231207.458487784</v>
      </c>
      <c r="L3192" s="31">
        <v>52210.711213795897</v>
      </c>
    </row>
    <row r="3193" spans="1:12" ht="14.25">
      <c r="A3193" s="33">
        <v>39539</v>
      </c>
      <c r="B3193" s="37">
        <v>3329.1619999999998</v>
      </c>
      <c r="C3193" s="31">
        <v>27.444795311591701</v>
      </c>
      <c r="D3193" s="31">
        <v>3.8757293690457599</v>
      </c>
      <c r="E3193" s="31">
        <f t="shared" si="23"/>
        <v>0.39976553341148885</v>
      </c>
      <c r="F3193" s="31">
        <v>23.704237881993901</v>
      </c>
      <c r="G3193" s="31">
        <v>2.9931860470009002</v>
      </c>
      <c r="H3193" s="31">
        <v>0.38683671311579898</v>
      </c>
      <c r="I3193" s="31">
        <v>2.8489203623350701</v>
      </c>
      <c r="J3193" s="31">
        <v>13.578361762233801</v>
      </c>
      <c r="K3193" s="31">
        <v>222965.60775293698</v>
      </c>
      <c r="L3193" s="31">
        <v>49469.762974011399</v>
      </c>
    </row>
    <row r="3194" spans="1:12" ht="14.25">
      <c r="A3194" s="33">
        <v>39540</v>
      </c>
      <c r="B3194" s="37">
        <v>3347.8820000000001</v>
      </c>
      <c r="C3194" s="31">
        <v>27.7007388819817</v>
      </c>
      <c r="D3194" s="31">
        <v>3.91953209614491</v>
      </c>
      <c r="E3194" s="31">
        <f t="shared" si="23"/>
        <v>0.40504103165298944</v>
      </c>
      <c r="F3194" s="31">
        <v>23.443060175469501</v>
      </c>
      <c r="G3194" s="31">
        <v>3.02311044027446</v>
      </c>
      <c r="H3194" s="31">
        <v>0.38825929581926999</v>
      </c>
      <c r="I3194" s="31">
        <v>2.8477150062879</v>
      </c>
      <c r="J3194" s="31">
        <v>13.634064327433501</v>
      </c>
      <c r="K3194" s="31">
        <v>225462.893901003</v>
      </c>
      <c r="L3194" s="31">
        <v>48958.934357400896</v>
      </c>
    </row>
    <row r="3195" spans="1:12" ht="14.25">
      <c r="A3195" s="33">
        <v>39541</v>
      </c>
      <c r="B3195" s="37">
        <v>3446.2440000000001</v>
      </c>
      <c r="C3195" s="31">
        <v>28.5183783008526</v>
      </c>
      <c r="D3195" s="31">
        <v>4.03417808519721</v>
      </c>
      <c r="E3195" s="31">
        <f t="shared" si="23"/>
        <v>0.42555685814771393</v>
      </c>
      <c r="F3195" s="31">
        <v>24.108613641801</v>
      </c>
      <c r="G3195" s="31">
        <v>3.11138226538114</v>
      </c>
      <c r="H3195" s="31">
        <v>0.388291230557617</v>
      </c>
      <c r="I3195" s="31">
        <v>2.8477150062723302</v>
      </c>
      <c r="J3195" s="31">
        <v>13.635185743740999</v>
      </c>
      <c r="K3195" s="31">
        <v>232029.649536863</v>
      </c>
      <c r="L3195" s="31">
        <v>50354.487005322306</v>
      </c>
    </row>
    <row r="3196" spans="1:12" ht="14.25">
      <c r="A3196" s="33">
        <v>39545</v>
      </c>
      <c r="B3196" s="37">
        <v>3599.6179999999999</v>
      </c>
      <c r="C3196" s="31">
        <v>30.106074564666901</v>
      </c>
      <c r="D3196" s="31">
        <v>4.1984665976734297</v>
      </c>
      <c r="E3196" s="31">
        <f t="shared" si="23"/>
        <v>0.44724501758499413</v>
      </c>
      <c r="F3196" s="31">
        <v>26.164839156195399</v>
      </c>
      <c r="G3196" s="31">
        <v>3.21922276700358</v>
      </c>
      <c r="H3196" s="31">
        <v>0.382802211038897</v>
      </c>
      <c r="I3196" s="31">
        <v>2.84158061225423</v>
      </c>
      <c r="J3196" s="31">
        <v>13.4714535068291</v>
      </c>
      <c r="K3196" s="31">
        <v>241475.20894514699</v>
      </c>
      <c r="L3196" s="31">
        <v>52975.394157527902</v>
      </c>
    </row>
    <row r="3197" spans="1:12" ht="14.25">
      <c r="A3197" s="33">
        <v>39546</v>
      </c>
      <c r="B3197" s="37">
        <v>3612.5390000000002</v>
      </c>
      <c r="C3197" s="31">
        <v>30.2344215103838</v>
      </c>
      <c r="D3197" s="31">
        <v>4.2080975166523702</v>
      </c>
      <c r="E3197" s="31">
        <f t="shared" si="23"/>
        <v>0.45076201641266117</v>
      </c>
      <c r="F3197" s="31">
        <v>26.141904019700601</v>
      </c>
      <c r="G3197" s="31">
        <v>3.22740204162137</v>
      </c>
      <c r="H3197" s="31">
        <v>0.38260652545449397</v>
      </c>
      <c r="I3197" s="31">
        <v>2.8411539288219299</v>
      </c>
      <c r="J3197" s="31">
        <v>13.466589105685699</v>
      </c>
      <c r="K3197" s="31">
        <v>242038.60725530301</v>
      </c>
      <c r="L3197" s="31">
        <v>53550.643927359102</v>
      </c>
    </row>
    <row r="3198" spans="1:12" ht="14.25">
      <c r="A3198" s="33">
        <v>39547</v>
      </c>
      <c r="B3198" s="37">
        <v>3413.9070000000002</v>
      </c>
      <c r="C3198" s="31">
        <v>28.571458509907501</v>
      </c>
      <c r="D3198" s="31">
        <v>3.9779313260661699</v>
      </c>
      <c r="E3198" s="31">
        <f t="shared" si="23"/>
        <v>0.42731535756154748</v>
      </c>
      <c r="F3198" s="31">
        <v>24.825785884035401</v>
      </c>
      <c r="G3198" s="31">
        <v>3.0497610151835799</v>
      </c>
      <c r="H3198" s="31">
        <v>0.38270269942827201</v>
      </c>
      <c r="I3198" s="31">
        <v>2.8408342670887201</v>
      </c>
      <c r="J3198" s="31">
        <v>13.471489831769201</v>
      </c>
      <c r="K3198" s="31">
        <v>228817.32043686</v>
      </c>
      <c r="L3198" s="31">
        <v>50466.928311474294</v>
      </c>
    </row>
    <row r="3199" spans="1:12" ht="14.25">
      <c r="A3199" s="33">
        <v>39548</v>
      </c>
      <c r="B3199" s="37">
        <v>3471.7429999999999</v>
      </c>
      <c r="C3199" s="31">
        <v>28.911901877522698</v>
      </c>
      <c r="D3199" s="31">
        <v>4.0464728669750603</v>
      </c>
      <c r="E3199" s="31">
        <f t="shared" si="23"/>
        <v>0.43083235638921452</v>
      </c>
      <c r="F3199" s="31">
        <v>24.803509543650801</v>
      </c>
      <c r="G3199" s="31">
        <v>3.0961207348937498</v>
      </c>
      <c r="H3199" s="31">
        <v>0.38481870654782002</v>
      </c>
      <c r="I3199" s="31">
        <v>2.84077177299211</v>
      </c>
      <c r="J3199" s="31">
        <v>13.546273241883899</v>
      </c>
      <c r="K3199" s="31">
        <v>232751.605031671</v>
      </c>
      <c r="L3199" s="31">
        <v>51541.9661579721</v>
      </c>
    </row>
    <row r="3200" spans="1:12" ht="14.25">
      <c r="A3200" s="33">
        <v>39549</v>
      </c>
      <c r="B3200" s="37">
        <v>3492.893</v>
      </c>
      <c r="C3200" s="31">
        <v>29.0903046895939</v>
      </c>
      <c r="D3200" s="31">
        <v>4.0723527388374903</v>
      </c>
      <c r="E3200" s="31">
        <f t="shared" si="23"/>
        <v>0.43493552168815941</v>
      </c>
      <c r="F3200" s="31">
        <v>24.9212762035834</v>
      </c>
      <c r="G3200" s="31">
        <v>3.1149643945913299</v>
      </c>
      <c r="H3200" s="31">
        <v>0.38475809370289099</v>
      </c>
      <c r="I3200" s="31">
        <v>2.8399539297090799</v>
      </c>
      <c r="J3200" s="31">
        <v>13.5480399762085</v>
      </c>
      <c r="K3200" s="31">
        <v>234243.15604766499</v>
      </c>
      <c r="L3200" s="31">
        <v>52079.266399719199</v>
      </c>
    </row>
    <row r="3201" spans="1:12" ht="14.25">
      <c r="A3201" s="33">
        <v>39552</v>
      </c>
      <c r="B3201" s="37">
        <v>3296.672</v>
      </c>
      <c r="C3201" s="31">
        <v>26.855183432280899</v>
      </c>
      <c r="D3201" s="31">
        <v>3.8428983037290898</v>
      </c>
      <c r="E3201" s="31">
        <f t="shared" si="23"/>
        <v>0.37690504103165301</v>
      </c>
      <c r="F3201" s="31">
        <v>24.9913518684263</v>
      </c>
      <c r="G3201" s="31">
        <v>2.9104989647247201</v>
      </c>
      <c r="H3201" s="31">
        <v>0.39315735229109799</v>
      </c>
      <c r="I3201" s="31">
        <v>2.8381426948563102</v>
      </c>
      <c r="J3201" s="31">
        <v>13.852628093845802</v>
      </c>
      <c r="K3201" s="31">
        <v>221052.05312218799</v>
      </c>
      <c r="L3201" s="31">
        <v>48793.943316263896</v>
      </c>
    </row>
    <row r="3202" spans="1:12" ht="14.25">
      <c r="A3202" s="33">
        <v>39553</v>
      </c>
      <c r="B3202" s="37">
        <v>3348.3530000000001</v>
      </c>
      <c r="C3202" s="31">
        <v>27.311960018480899</v>
      </c>
      <c r="D3202" s="31">
        <v>3.9015952790453201</v>
      </c>
      <c r="E3202" s="31">
        <f t="shared" si="23"/>
        <v>0.39507620164126611</v>
      </c>
      <c r="F3202" s="31">
        <v>25.330492112855101</v>
      </c>
      <c r="G3202" s="31">
        <v>2.9524328321405702</v>
      </c>
      <c r="H3202" s="31">
        <v>0.39407709231791299</v>
      </c>
      <c r="I3202" s="31">
        <v>2.8376390237237201</v>
      </c>
      <c r="J3202" s="31">
        <v>13.887499044920201</v>
      </c>
      <c r="K3202" s="31">
        <v>224415.75376694501</v>
      </c>
      <c r="L3202" s="31">
        <v>49700.242250204297</v>
      </c>
    </row>
    <row r="3203" spans="1:12" ht="14.25">
      <c r="A3203" s="33">
        <v>39554</v>
      </c>
      <c r="B3203" s="37">
        <v>3291.5990000000002</v>
      </c>
      <c r="C3203" s="31">
        <v>26.857233962340601</v>
      </c>
      <c r="D3203" s="31">
        <v>3.8374398168220201</v>
      </c>
      <c r="E3203" s="31">
        <f t="shared" si="23"/>
        <v>0.37749120750293086</v>
      </c>
      <c r="F3203" s="31">
        <v>24.978623011517701</v>
      </c>
      <c r="G3203" s="31">
        <v>2.90269156025373</v>
      </c>
      <c r="H3203" s="31">
        <v>0.39430548123289899</v>
      </c>
      <c r="I3203" s="31">
        <v>2.8376390237237201</v>
      </c>
      <c r="J3203" s="31">
        <v>13.895547599125898</v>
      </c>
      <c r="K3203" s="31">
        <v>220721.67189702101</v>
      </c>
      <c r="L3203" s="31">
        <v>48489.163813733896</v>
      </c>
    </row>
    <row r="3204" spans="1:12" ht="14.25">
      <c r="A3204" s="33">
        <v>39555</v>
      </c>
      <c r="B3204" s="37">
        <v>3222.741</v>
      </c>
      <c r="C3204" s="31">
        <v>26.335441187627602</v>
      </c>
      <c r="D3204" s="31">
        <v>3.7624726225310101</v>
      </c>
      <c r="E3204" s="31">
        <f t="shared" si="23"/>
        <v>0.36811254396248533</v>
      </c>
      <c r="F3204" s="31">
        <v>24.637617021401802</v>
      </c>
      <c r="G3204" s="31">
        <v>2.84557613131811</v>
      </c>
      <c r="H3204" s="31">
        <v>0.394232316489117</v>
      </c>
      <c r="I3204" s="31">
        <v>2.8368929290780001</v>
      </c>
      <c r="J3204" s="31">
        <v>13.8966230430573</v>
      </c>
      <c r="K3204" s="31">
        <v>216402.71772129898</v>
      </c>
      <c r="L3204" s="31">
        <v>47239.895137105901</v>
      </c>
    </row>
    <row r="3205" spans="1:12" ht="14.25">
      <c r="A3205" s="33">
        <v>39556</v>
      </c>
      <c r="B3205" s="37">
        <v>3094.6680000000001</v>
      </c>
      <c r="C3205" s="31">
        <v>25.251447268080799</v>
      </c>
      <c r="D3205" s="31">
        <v>3.6135511945389598</v>
      </c>
      <c r="E3205" s="31">
        <f t="shared" si="23"/>
        <v>0.34876905041031653</v>
      </c>
      <c r="F3205" s="31">
        <v>23.8167560802693</v>
      </c>
      <c r="G3205" s="31">
        <v>2.72728341728559</v>
      </c>
      <c r="H3205" s="31">
        <v>0.39479919935750601</v>
      </c>
      <c r="I3205" s="31">
        <v>2.8356413445731898</v>
      </c>
      <c r="J3205" s="31">
        <v>13.922748027111002</v>
      </c>
      <c r="K3205" s="31">
        <v>207835.69033880398</v>
      </c>
      <c r="L3205" s="31">
        <v>45545.6294390193</v>
      </c>
    </row>
    <row r="3206" spans="1:12" ht="14.25">
      <c r="A3206" s="33">
        <v>39559</v>
      </c>
      <c r="B3206" s="37">
        <v>3116.9769999999999</v>
      </c>
      <c r="C3206" s="31">
        <v>25.424756530823199</v>
      </c>
      <c r="D3206" s="31">
        <v>3.6483913945459401</v>
      </c>
      <c r="E3206" s="31">
        <f t="shared" si="23"/>
        <v>0.35404454865181711</v>
      </c>
      <c r="F3206" s="31">
        <v>23.981301936285998</v>
      </c>
      <c r="G3206" s="31">
        <v>2.7480684543178802</v>
      </c>
      <c r="H3206" s="31">
        <v>0.39609870468224401</v>
      </c>
      <c r="I3206" s="31">
        <v>2.8350941627383399</v>
      </c>
      <c r="J3206" s="31">
        <v>13.971271567913702</v>
      </c>
      <c r="K3206" s="31">
        <v>209825.19316893897</v>
      </c>
      <c r="L3206" s="31">
        <v>45697.6182797203</v>
      </c>
    </row>
    <row r="3207" spans="1:12" ht="14.25">
      <c r="A3207" s="33">
        <v>39560</v>
      </c>
      <c r="B3207" s="37">
        <v>3147.7930000000001</v>
      </c>
      <c r="C3207" s="31">
        <v>25.6446756499187</v>
      </c>
      <c r="D3207" s="31">
        <v>3.6972821261031199</v>
      </c>
      <c r="E3207" s="31">
        <f t="shared" si="23"/>
        <v>0.3593200468933177</v>
      </c>
      <c r="F3207" s="31">
        <v>24.489291759618901</v>
      </c>
      <c r="G3207" s="31">
        <v>2.7728097057703698</v>
      </c>
      <c r="H3207" s="31">
        <v>0.39774130169409699</v>
      </c>
      <c r="I3207" s="31">
        <v>2.8348268740293099</v>
      </c>
      <c r="J3207" s="31">
        <v>14.0305323523607</v>
      </c>
      <c r="K3207" s="31">
        <v>212623.32398816102</v>
      </c>
      <c r="L3207" s="31">
        <v>45989.134818663493</v>
      </c>
    </row>
    <row r="3208" spans="1:12" ht="14.25">
      <c r="A3208" s="33">
        <v>39561</v>
      </c>
      <c r="B3208" s="37">
        <v>3278.33</v>
      </c>
      <c r="C3208" s="31">
        <v>25.990043274077699</v>
      </c>
      <c r="D3208" s="31">
        <v>3.85053977183264</v>
      </c>
      <c r="E3208" s="31">
        <f t="shared" si="23"/>
        <v>0.36518171160609614</v>
      </c>
      <c r="F3208" s="31">
        <v>24.837722848695499</v>
      </c>
      <c r="G3208" s="31">
        <v>2.8508249103766001</v>
      </c>
      <c r="H3208" s="31">
        <v>0.40937360083417201</v>
      </c>
      <c r="I3208" s="31">
        <v>2.8348268740293099</v>
      </c>
      <c r="J3208" s="31">
        <v>14.440867785774399</v>
      </c>
      <c r="K3208" s="31">
        <v>221423.95844264899</v>
      </c>
      <c r="L3208" s="31">
        <v>48077.012214221104</v>
      </c>
    </row>
    <row r="3209" spans="1:12" ht="14.25">
      <c r="A3209" s="33">
        <v>39562</v>
      </c>
      <c r="B3209" s="37">
        <v>3583.0279999999998</v>
      </c>
      <c r="C3209" s="31">
        <v>28.386554017482201</v>
      </c>
      <c r="D3209" s="31">
        <v>4.2107335731902804</v>
      </c>
      <c r="E3209" s="31">
        <f t="shared" si="23"/>
        <v>0.42555685814771393</v>
      </c>
      <c r="F3209" s="31">
        <v>26.938287880411298</v>
      </c>
      <c r="G3209" s="31">
        <v>3.1082779512217802</v>
      </c>
      <c r="H3209" s="31">
        <v>0.40906514995765503</v>
      </c>
      <c r="I3209" s="31">
        <v>2.8269000275996601</v>
      </c>
      <c r="J3209" s="31">
        <v>14.470449820080699</v>
      </c>
      <c r="K3209" s="31">
        <v>242113.40968563603</v>
      </c>
      <c r="L3209" s="31">
        <v>52476.526362964803</v>
      </c>
    </row>
    <row r="3210" spans="1:12" ht="14.25">
      <c r="A3210" s="33">
        <v>39563</v>
      </c>
      <c r="B3210" s="37">
        <v>3557.7489999999998</v>
      </c>
      <c r="C3210" s="31">
        <v>27.816089842268799</v>
      </c>
      <c r="D3210" s="31">
        <v>4.1715821503011501</v>
      </c>
      <c r="E3210" s="31">
        <f t="shared" si="23"/>
        <v>0.41324736225087927</v>
      </c>
      <c r="F3210" s="31">
        <v>27.102461603212902</v>
      </c>
      <c r="G3210" s="31">
        <v>3.05634145394857</v>
      </c>
      <c r="H3210" s="31">
        <v>0.41346031607938599</v>
      </c>
      <c r="I3210" s="31">
        <v>2.8266594757334902</v>
      </c>
      <c r="J3210" s="31">
        <v>14.6271710345335</v>
      </c>
      <c r="K3210" s="31">
        <v>239871.88119516999</v>
      </c>
      <c r="L3210" s="31">
        <v>52622.438705177599</v>
      </c>
    </row>
    <row r="3211" spans="1:12" ht="14.25">
      <c r="A3211" s="33">
        <v>39566</v>
      </c>
      <c r="B3211" s="37">
        <v>3474.7220000000002</v>
      </c>
      <c r="C3211" s="31">
        <v>27.624365803882199</v>
      </c>
      <c r="D3211" s="31">
        <v>4.0784072998668801</v>
      </c>
      <c r="E3211" s="31">
        <f t="shared" si="23"/>
        <v>0.40797186400937868</v>
      </c>
      <c r="F3211" s="31">
        <v>27.530131847174399</v>
      </c>
      <c r="G3211" s="31">
        <v>2.9383039742406001</v>
      </c>
      <c r="H3211" s="31">
        <v>0.40716831316615898</v>
      </c>
      <c r="I3211" s="31">
        <v>2.8270189703843198</v>
      </c>
      <c r="J3211" s="31">
        <v>14.4027442840543</v>
      </c>
      <c r="K3211" s="31">
        <v>234511.966122996</v>
      </c>
      <c r="L3211" s="31">
        <v>52028.930819735499</v>
      </c>
    </row>
    <row r="3212" spans="1:12" ht="14.25">
      <c r="A3212" s="33">
        <v>39567</v>
      </c>
      <c r="B3212" s="37">
        <v>3523.4050000000002</v>
      </c>
      <c r="C3212" s="31">
        <v>27.853135137909401</v>
      </c>
      <c r="D3212" s="31">
        <v>4.1351542830142698</v>
      </c>
      <c r="E3212" s="31">
        <f t="shared" si="23"/>
        <v>0.41500586166471276</v>
      </c>
      <c r="F3212" s="31">
        <v>28.043457947262201</v>
      </c>
      <c r="G3212" s="31">
        <v>2.93251086556449</v>
      </c>
      <c r="H3212" s="31">
        <v>0.40896450516414601</v>
      </c>
      <c r="I3212" s="31">
        <v>2.8251987336095601</v>
      </c>
      <c r="J3212" s="31">
        <v>14.4756013196155</v>
      </c>
      <c r="K3212" s="31">
        <v>237788.36077770399</v>
      </c>
      <c r="L3212" s="31">
        <v>52652.793400316106</v>
      </c>
    </row>
    <row r="3213" spans="1:12" ht="14.25">
      <c r="A3213" s="33">
        <v>39568</v>
      </c>
      <c r="B3213" s="37">
        <v>3693.1060000000002</v>
      </c>
      <c r="C3213" s="31">
        <v>28.446890663500898</v>
      </c>
      <c r="D3213" s="31">
        <v>4.3345221752980301</v>
      </c>
      <c r="E3213" s="31">
        <f t="shared" si="23"/>
        <v>0.42790152403282533</v>
      </c>
      <c r="F3213" s="31">
        <v>29.3359825211279</v>
      </c>
      <c r="G3213" s="31">
        <v>3.05321231407956</v>
      </c>
      <c r="H3213" s="31">
        <v>0.42091028936307501</v>
      </c>
      <c r="I3213" s="31">
        <v>2.8237303012342898</v>
      </c>
      <c r="J3213" s="31">
        <v>14.9061788648544</v>
      </c>
      <c r="K3213" s="31">
        <v>249237.11286136601</v>
      </c>
      <c r="L3213" s="31">
        <v>55104.334198905199</v>
      </c>
    </row>
    <row r="3214" spans="1:12" ht="14.25">
      <c r="A3214" s="33">
        <v>39573</v>
      </c>
      <c r="B3214" s="37">
        <v>3761.009</v>
      </c>
      <c r="C3214" s="31">
        <v>28.876404439426501</v>
      </c>
      <c r="D3214" s="31">
        <v>4.4134965578149004</v>
      </c>
      <c r="E3214" s="31">
        <f t="shared" si="23"/>
        <v>0.4384525205158265</v>
      </c>
      <c r="F3214" s="31">
        <v>29.776388723650399</v>
      </c>
      <c r="G3214" s="31">
        <v>3.1081662476726502</v>
      </c>
      <c r="H3214" s="31">
        <v>0.42167643327937998</v>
      </c>
      <c r="I3214" s="31">
        <v>2.8203439352267701</v>
      </c>
      <c r="J3214" s="31">
        <v>14.951241513935301</v>
      </c>
      <c r="K3214" s="31">
        <v>253911.28853819001</v>
      </c>
      <c r="L3214" s="31">
        <v>56493.269113580995</v>
      </c>
    </row>
    <row r="3215" spans="1:12" ht="14.25">
      <c r="A3215" s="33">
        <v>39574</v>
      </c>
      <c r="B3215" s="37">
        <v>3733.5030000000002</v>
      </c>
      <c r="C3215" s="31">
        <v>28.585441837663598</v>
      </c>
      <c r="D3215" s="31">
        <v>4.36951070664706</v>
      </c>
      <c r="E3215" s="31">
        <f t="shared" si="23"/>
        <v>0.43552168815943726</v>
      </c>
      <c r="F3215" s="31">
        <v>29.502692402647298</v>
      </c>
      <c r="G3215" s="31">
        <v>3.0773331258227499</v>
      </c>
      <c r="H3215" s="31">
        <v>0.42157669667229902</v>
      </c>
      <c r="I3215" s="31">
        <v>2.81967685612844</v>
      </c>
      <c r="J3215" s="31">
        <v>14.951241513935301</v>
      </c>
      <c r="K3215" s="31">
        <v>251396.653326684</v>
      </c>
      <c r="L3215" s="31">
        <v>56568.696018166906</v>
      </c>
    </row>
    <row r="3216" spans="1:12" ht="14.25">
      <c r="A3216" s="33">
        <v>39575</v>
      </c>
      <c r="B3216" s="37">
        <v>3579.1469999999999</v>
      </c>
      <c r="C3216" s="31">
        <v>27.4064075366006</v>
      </c>
      <c r="D3216" s="31">
        <v>4.18936486455768</v>
      </c>
      <c r="E3216" s="31">
        <f t="shared" si="23"/>
        <v>0.4026963657678781</v>
      </c>
      <c r="F3216" s="31">
        <v>28.323164556163501</v>
      </c>
      <c r="G3216" s="31">
        <v>2.9506687699107599</v>
      </c>
      <c r="H3216" s="31">
        <v>0.42154531094567999</v>
      </c>
      <c r="I3216" s="31">
        <v>2.81946693559046</v>
      </c>
      <c r="J3216" s="31">
        <v>14.951241513935301</v>
      </c>
      <c r="K3216" s="31">
        <v>241047.01455438501</v>
      </c>
      <c r="L3216" s="31">
        <v>53955.231743048098</v>
      </c>
    </row>
    <row r="3217" spans="1:12" ht="14.25">
      <c r="A3217" s="33">
        <v>39576</v>
      </c>
      <c r="B3217" s="37">
        <v>3656.8389999999999</v>
      </c>
      <c r="C3217" s="31">
        <v>27.9528749955569</v>
      </c>
      <c r="D3217" s="31">
        <v>4.2731345361161797</v>
      </c>
      <c r="E3217" s="31">
        <f t="shared" si="23"/>
        <v>0.4208675263774912</v>
      </c>
      <c r="F3217" s="31">
        <v>28.874696236277099</v>
      </c>
      <c r="G3217" s="31">
        <v>3.0095852574555999</v>
      </c>
      <c r="H3217" s="31">
        <v>0.42143781648144002</v>
      </c>
      <c r="I3217" s="31">
        <v>2.8187479687799901</v>
      </c>
      <c r="J3217" s="31">
        <v>14.951241513935301</v>
      </c>
      <c r="K3217" s="31">
        <v>245858.43865608601</v>
      </c>
      <c r="L3217" s="31">
        <v>55382.718619629501</v>
      </c>
    </row>
    <row r="3218" spans="1:12" ht="14.25">
      <c r="A3218" s="33">
        <v>39577</v>
      </c>
      <c r="B3218" s="37">
        <v>3613.4940000000001</v>
      </c>
      <c r="C3218" s="31">
        <v>27.5799862586587</v>
      </c>
      <c r="D3218" s="31">
        <v>4.2164287460420402</v>
      </c>
      <c r="E3218" s="31">
        <f t="shared" si="23"/>
        <v>0.40797186400937868</v>
      </c>
      <c r="F3218" s="31">
        <v>28.441693564169899</v>
      </c>
      <c r="G3218" s="31">
        <v>2.9696373574674499</v>
      </c>
      <c r="H3218" s="31">
        <v>0.421247951223091</v>
      </c>
      <c r="I3218" s="31">
        <v>2.8174780725096902</v>
      </c>
      <c r="J3218" s="31">
        <v>14.951241513935301</v>
      </c>
      <c r="K3218" s="31">
        <v>242599.45051102</v>
      </c>
      <c r="L3218" s="31">
        <v>54869.395998032196</v>
      </c>
    </row>
    <row r="3219" spans="1:12" ht="14.25">
      <c r="A3219" s="33">
        <v>39580</v>
      </c>
      <c r="B3219" s="37">
        <v>3626.982</v>
      </c>
      <c r="C3219" s="31">
        <v>27.664943659561501</v>
      </c>
      <c r="D3219" s="31">
        <v>4.2296596618034297</v>
      </c>
      <c r="E3219" s="31">
        <f t="shared" si="23"/>
        <v>0.41031652989449002</v>
      </c>
      <c r="F3219" s="31">
        <v>28.5021438425463</v>
      </c>
      <c r="G3219" s="31">
        <v>2.97887878383413</v>
      </c>
      <c r="H3219" s="31">
        <v>0.42107347951834101</v>
      </c>
      <c r="I3219" s="31">
        <v>2.8163111346029699</v>
      </c>
      <c r="J3219" s="31">
        <v>14.951241513935301</v>
      </c>
      <c r="K3219" s="31">
        <v>243360.52306076899</v>
      </c>
      <c r="L3219" s="31">
        <v>55485.916894554503</v>
      </c>
    </row>
    <row r="3220" spans="1:12" ht="14.25">
      <c r="A3220" s="33">
        <v>39581</v>
      </c>
      <c r="B3220" s="37">
        <v>3560.2429999999999</v>
      </c>
      <c r="C3220" s="31">
        <v>27.235107236393102</v>
      </c>
      <c r="D3220" s="31">
        <v>4.1725979070783197</v>
      </c>
      <c r="E3220" s="31">
        <f t="shared" si="23"/>
        <v>0.39683470105509966</v>
      </c>
      <c r="F3220" s="31">
        <v>28.107715013724899</v>
      </c>
      <c r="G3220" s="31">
        <v>2.9359234777665799</v>
      </c>
      <c r="H3220" s="31">
        <v>0.41905437888797997</v>
      </c>
      <c r="I3220" s="31">
        <v>2.7971005419839599</v>
      </c>
      <c r="J3220" s="31">
        <v>14.981741721402301</v>
      </c>
      <c r="K3220" s="31">
        <v>240299.050834325</v>
      </c>
      <c r="L3220" s="31">
        <v>54842.488142491798</v>
      </c>
    </row>
    <row r="3221" spans="1:12" ht="14.25">
      <c r="A3221" s="33">
        <v>39582</v>
      </c>
      <c r="B3221" s="37">
        <v>3657.4319999999998</v>
      </c>
      <c r="C3221" s="31">
        <v>28.007533594880002</v>
      </c>
      <c r="D3221" s="31">
        <v>4.2908869917047996</v>
      </c>
      <c r="E3221" s="31">
        <f t="shared" si="23"/>
        <v>0.42555685814771393</v>
      </c>
      <c r="F3221" s="31">
        <v>28.9152254206486</v>
      </c>
      <c r="G3221" s="31">
        <v>3.0191048805552798</v>
      </c>
      <c r="H3221" s="31">
        <v>0.41874603204201999</v>
      </c>
      <c r="I3221" s="31">
        <v>2.7950423911247699</v>
      </c>
      <c r="J3221" s="31">
        <v>14.981741721402301</v>
      </c>
      <c r="K3221" s="31">
        <v>247105.26246091397</v>
      </c>
      <c r="L3221" s="31">
        <v>56429.950669411599</v>
      </c>
    </row>
    <row r="3222" spans="1:12" ht="14.25">
      <c r="A3222" s="33">
        <v>39583</v>
      </c>
      <c r="B3222" s="37">
        <v>3637.3240000000001</v>
      </c>
      <c r="C3222" s="31">
        <v>27.827325540202501</v>
      </c>
      <c r="D3222" s="31">
        <v>4.2635071598048997</v>
      </c>
      <c r="E3222" s="31">
        <f t="shared" si="23"/>
        <v>0.41676436107854631</v>
      </c>
      <c r="F3222" s="31">
        <v>28.750286367356399</v>
      </c>
      <c r="G3222" s="31">
        <v>2.9999326556680499</v>
      </c>
      <c r="H3222" s="31">
        <v>0.41836401828512998</v>
      </c>
      <c r="I3222" s="31">
        <v>2.7924925290059801</v>
      </c>
      <c r="J3222" s="31">
        <v>14.981741721402301</v>
      </c>
      <c r="K3222" s="31">
        <v>245536.53685592199</v>
      </c>
      <c r="L3222" s="31">
        <v>56047.102833654004</v>
      </c>
    </row>
    <row r="3223" spans="1:12" ht="14.25">
      <c r="A3223" s="33">
        <v>39584</v>
      </c>
      <c r="B3223" s="37">
        <v>3624.2330000000002</v>
      </c>
      <c r="C3223" s="31">
        <v>27.744443314010301</v>
      </c>
      <c r="D3223" s="31">
        <v>4.2506622512778902</v>
      </c>
      <c r="E3223" s="31">
        <f t="shared" si="23"/>
        <v>0.41383352872215712</v>
      </c>
      <c r="F3223" s="31">
        <v>28.688950712562001</v>
      </c>
      <c r="G3223" s="31">
        <v>2.9909087388164202</v>
      </c>
      <c r="H3223" s="31">
        <v>0.41810322768437802</v>
      </c>
      <c r="I3223" s="31">
        <v>2.7907518061607899</v>
      </c>
      <c r="J3223" s="31">
        <v>14.981741721402301</v>
      </c>
      <c r="K3223" s="31">
        <v>244791.94502693397</v>
      </c>
      <c r="L3223" s="31">
        <v>57178.039483553497</v>
      </c>
    </row>
    <row r="3224" spans="1:12" ht="14.25">
      <c r="A3224" s="33">
        <v>39587</v>
      </c>
      <c r="B3224" s="37">
        <v>3604.761</v>
      </c>
      <c r="C3224" s="31">
        <v>27.572455601014202</v>
      </c>
      <c r="D3224" s="31">
        <v>4.22431031957169</v>
      </c>
      <c r="E3224" s="31">
        <f t="shared" si="23"/>
        <v>0.40855803048065653</v>
      </c>
      <c r="F3224" s="31">
        <v>28.510468945056999</v>
      </c>
      <c r="G3224" s="31">
        <v>2.9724122358686502</v>
      </c>
      <c r="H3224" s="31">
        <v>0.418002848601703</v>
      </c>
      <c r="I3224" s="31">
        <v>2.79008179672836</v>
      </c>
      <c r="J3224" s="31">
        <v>14.981741721402301</v>
      </c>
      <c r="K3224" s="31">
        <v>243279.59473201199</v>
      </c>
      <c r="L3224" s="31">
        <v>56963.798697670798</v>
      </c>
    </row>
    <row r="3225" spans="1:12" ht="14.25">
      <c r="A3225" s="33">
        <v>39588</v>
      </c>
      <c r="B3225" s="37">
        <v>3443.1619999999998</v>
      </c>
      <c r="C3225" s="31">
        <v>26.357664496252202</v>
      </c>
      <c r="D3225" s="31">
        <v>4.0382403751947997</v>
      </c>
      <c r="E3225" s="31">
        <f t="shared" si="23"/>
        <v>0.37162954279015242</v>
      </c>
      <c r="F3225" s="31">
        <v>27.300447030406399</v>
      </c>
      <c r="G3225" s="31">
        <v>2.8416324352907099</v>
      </c>
      <c r="H3225" s="31">
        <v>0.41788958761925699</v>
      </c>
      <c r="I3225" s="31">
        <v>2.7893258033028201</v>
      </c>
      <c r="J3225" s="31">
        <v>14.981741721402301</v>
      </c>
      <c r="K3225" s="31">
        <v>232571.54292683001</v>
      </c>
      <c r="L3225" s="31">
        <v>54076.411951023496</v>
      </c>
    </row>
    <row r="3226" spans="1:12" ht="14.25">
      <c r="A3226" s="33">
        <v>39589</v>
      </c>
      <c r="B3226" s="37">
        <v>3544.1860000000001</v>
      </c>
      <c r="C3226" s="31">
        <v>27.0843027409021</v>
      </c>
      <c r="D3226" s="31">
        <v>4.1493244964820803</v>
      </c>
      <c r="E3226" s="31">
        <f t="shared" si="23"/>
        <v>0.39214536928487692</v>
      </c>
      <c r="F3226" s="31">
        <v>28.1099714139676</v>
      </c>
      <c r="G3226" s="31">
        <v>2.9196339926230799</v>
      </c>
      <c r="H3226" s="31">
        <v>0.41757687280068301</v>
      </c>
      <c r="I3226" s="31">
        <v>2.7872384971378201</v>
      </c>
      <c r="J3226" s="31">
        <v>14.981741721402301</v>
      </c>
      <c r="K3226" s="31">
        <v>238952.00911259398</v>
      </c>
      <c r="L3226" s="31">
        <v>55123.157516219297</v>
      </c>
    </row>
    <row r="3227" spans="1:12" ht="14.25">
      <c r="A3227" s="33">
        <v>39590</v>
      </c>
      <c r="B3227" s="37">
        <v>3485.63</v>
      </c>
      <c r="C3227" s="31">
        <v>26.623306040723701</v>
      </c>
      <c r="D3227" s="31">
        <v>4.07918396574133</v>
      </c>
      <c r="E3227" s="31">
        <f t="shared" si="23"/>
        <v>0.37514654161781946</v>
      </c>
      <c r="F3227" s="31">
        <v>27.6469767788155</v>
      </c>
      <c r="G3227" s="31">
        <v>2.8702985547951201</v>
      </c>
      <c r="H3227" s="31">
        <v>0.41662079599489599</v>
      </c>
      <c r="I3227" s="31">
        <v>2.7808568839478101</v>
      </c>
      <c r="J3227" s="31">
        <v>14.981741721402301</v>
      </c>
      <c r="K3227" s="31">
        <v>234919.50056277102</v>
      </c>
      <c r="L3227" s="31">
        <v>54207.559949425799</v>
      </c>
    </row>
    <row r="3228" spans="1:12" ht="14.25">
      <c r="A3228" s="33">
        <v>39591</v>
      </c>
      <c r="B3228" s="37">
        <v>3473.0909999999999</v>
      </c>
      <c r="C3228" s="31">
        <v>26.5838189190885</v>
      </c>
      <c r="D3228" s="31">
        <v>4.0730263886571398</v>
      </c>
      <c r="E3228" s="31">
        <f t="shared" si="23"/>
        <v>0.37456037514654161</v>
      </c>
      <c r="F3228" s="31">
        <v>27.637159687674298</v>
      </c>
      <c r="G3228" s="31">
        <v>2.8660453554180498</v>
      </c>
      <c r="H3228" s="31">
        <v>0.416590516260817</v>
      </c>
      <c r="I3228" s="31">
        <v>2.7806547730407898</v>
      </c>
      <c r="J3228" s="31">
        <v>14.981741721402301</v>
      </c>
      <c r="K3228" s="31">
        <v>234567.31449109101</v>
      </c>
      <c r="L3228" s="31">
        <v>53850.628044885096</v>
      </c>
    </row>
    <row r="3229" spans="1:12" ht="14.25">
      <c r="A3229" s="33">
        <v>39594</v>
      </c>
      <c r="B3229" s="37">
        <v>3364.5439999999999</v>
      </c>
      <c r="C3229" s="31">
        <v>25.773559898406099</v>
      </c>
      <c r="D3229" s="31">
        <v>3.9490027313862002</v>
      </c>
      <c r="E3229" s="31">
        <f t="shared" si="23"/>
        <v>0.36283704572098474</v>
      </c>
      <c r="F3229" s="31">
        <v>26.815487703211801</v>
      </c>
      <c r="G3229" s="31">
        <v>2.7788096349284799</v>
      </c>
      <c r="H3229" s="31">
        <v>0.41645529961981398</v>
      </c>
      <c r="I3229" s="31">
        <v>2.77975223017551</v>
      </c>
      <c r="J3229" s="31">
        <v>14.981741721402301</v>
      </c>
      <c r="K3229" s="31">
        <v>227431.39045064602</v>
      </c>
      <c r="L3229" s="31">
        <v>52316.363613711605</v>
      </c>
    </row>
    <row r="3230" spans="1:12" ht="14.25">
      <c r="A3230" s="33">
        <v>39595</v>
      </c>
      <c r="B3230" s="37">
        <v>3375.4070000000002</v>
      </c>
      <c r="C3230" s="31">
        <v>25.8538815267625</v>
      </c>
      <c r="D3230" s="31">
        <v>3.9611685000818202</v>
      </c>
      <c r="E3230" s="31">
        <f t="shared" si="23"/>
        <v>0.36400937866354044</v>
      </c>
      <c r="F3230" s="31">
        <v>26.878847319439199</v>
      </c>
      <c r="G3230" s="31">
        <v>2.78734390233133</v>
      </c>
      <c r="H3230" s="31">
        <v>0.41640465169031499</v>
      </c>
      <c r="I3230" s="31">
        <v>2.7794141658139599</v>
      </c>
      <c r="J3230" s="31">
        <v>14.981741721402301</v>
      </c>
      <c r="K3230" s="31">
        <v>228131.237637721</v>
      </c>
      <c r="L3230" s="31">
        <v>52527.580512103297</v>
      </c>
    </row>
    <row r="3231" spans="1:12" ht="14.25">
      <c r="A3231" s="33">
        <v>39596</v>
      </c>
      <c r="B3231" s="37">
        <v>3459.0259999999998</v>
      </c>
      <c r="C3231" s="31">
        <v>26.4936588784485</v>
      </c>
      <c r="D3231" s="31">
        <v>4.0589682992165503</v>
      </c>
      <c r="E3231" s="31">
        <f t="shared" si="23"/>
        <v>0.37573270808909731</v>
      </c>
      <c r="F3231" s="31">
        <v>27.535206158472899</v>
      </c>
      <c r="G3231" s="31">
        <v>2.8560970124474099</v>
      </c>
      <c r="H3231" s="31">
        <v>0.41627155786960601</v>
      </c>
      <c r="I3231" s="31">
        <v>2.7785257923311999</v>
      </c>
      <c r="J3231" s="31">
        <v>14.981741721402301</v>
      </c>
      <c r="K3231" s="31">
        <v>233759.44609136102</v>
      </c>
      <c r="L3231" s="31">
        <v>54015.621240589404</v>
      </c>
    </row>
    <row r="3232" spans="1:12" ht="14.25">
      <c r="A3232" s="33">
        <v>39597</v>
      </c>
      <c r="B3232" s="37">
        <v>3401.4369999999999</v>
      </c>
      <c r="C3232" s="31">
        <v>26.048139350644501</v>
      </c>
      <c r="D3232" s="31">
        <v>3.9908876589517899</v>
      </c>
      <c r="E3232" s="31">
        <f t="shared" si="23"/>
        <v>0.36694021101992969</v>
      </c>
      <c r="F3232" s="31">
        <v>27.1121144587106</v>
      </c>
      <c r="G3232" s="31">
        <v>2.8082036233387302</v>
      </c>
      <c r="H3232" s="31">
        <v>0.41627155786960601</v>
      </c>
      <c r="I3232" s="31">
        <v>2.7785257923311999</v>
      </c>
      <c r="J3232" s="31">
        <v>14.981741721402301</v>
      </c>
      <c r="K3232" s="31">
        <v>229842.02919568899</v>
      </c>
      <c r="L3232" s="31">
        <v>52710.647709406301</v>
      </c>
    </row>
    <row r="3233" spans="1:12" ht="14.25">
      <c r="A3233" s="33">
        <v>39598</v>
      </c>
      <c r="B3233" s="37">
        <v>3433.3539999999998</v>
      </c>
      <c r="C3233" s="31">
        <v>26.2919559565516</v>
      </c>
      <c r="D3233" s="31">
        <v>4.0281733320714004</v>
      </c>
      <c r="E3233" s="31">
        <f t="shared" si="23"/>
        <v>0.37104337631887457</v>
      </c>
      <c r="F3233" s="31">
        <v>27.369469422723199</v>
      </c>
      <c r="G3233" s="31">
        <v>2.8343897435874199</v>
      </c>
      <c r="H3233" s="31">
        <v>0.416225872667083</v>
      </c>
      <c r="I3233" s="31">
        <v>2.7782208531367201</v>
      </c>
      <c r="J3233" s="31">
        <v>14.981741721402301</v>
      </c>
      <c r="K3233" s="31">
        <v>231985.60563602802</v>
      </c>
      <c r="L3233" s="31">
        <v>53220.030074513001</v>
      </c>
    </row>
    <row r="3234" spans="1:12" ht="14.25">
      <c r="A3234" s="33">
        <v>39601</v>
      </c>
      <c r="B3234" s="37">
        <v>3459.0439999999999</v>
      </c>
      <c r="C3234" s="31">
        <v>26.4895745911798</v>
      </c>
      <c r="D3234" s="31">
        <v>4.0587557279373296</v>
      </c>
      <c r="E3234" s="31">
        <f t="shared" si="23"/>
        <v>0.37690504103165301</v>
      </c>
      <c r="F3234" s="31">
        <v>27.567297963079401</v>
      </c>
      <c r="G3234" s="31">
        <v>2.8558043092238798</v>
      </c>
      <c r="H3234" s="31">
        <v>0.416184630314821</v>
      </c>
      <c r="I3234" s="31">
        <v>2.77794556904073</v>
      </c>
      <c r="J3234" s="31">
        <v>14.981741721402301</v>
      </c>
      <c r="K3234" s="31">
        <v>233744.99438092898</v>
      </c>
      <c r="L3234" s="31">
        <v>53643.974476882002</v>
      </c>
    </row>
    <row r="3235" spans="1:12" ht="14.25">
      <c r="A3235" s="33">
        <v>39602</v>
      </c>
      <c r="B3235" s="37">
        <v>3436.3980000000001</v>
      </c>
      <c r="C3235" s="31">
        <v>26.2960058067343</v>
      </c>
      <c r="D3235" s="31">
        <v>4.02911360605819</v>
      </c>
      <c r="E3235" s="31">
        <f t="shared" si="23"/>
        <v>0.37162954279015242</v>
      </c>
      <c r="F3235" s="31">
        <v>27.357528471408301</v>
      </c>
      <c r="G3235" s="31">
        <v>2.8349761926578898</v>
      </c>
      <c r="H3235" s="31">
        <v>0.41598765590550502</v>
      </c>
      <c r="I3235" s="31">
        <v>2.7766308059579199</v>
      </c>
      <c r="J3235" s="31">
        <v>14.981741721402301</v>
      </c>
      <c r="K3235" s="31">
        <v>232046.72411265</v>
      </c>
      <c r="L3235" s="31">
        <v>53405.040605450595</v>
      </c>
    </row>
    <row r="3236" spans="1:12" ht="14.25">
      <c r="A3236" s="33">
        <v>39603</v>
      </c>
      <c r="B3236" s="37">
        <v>3369.913</v>
      </c>
      <c r="C3236" s="31">
        <v>25.796847866734399</v>
      </c>
      <c r="D3236" s="31">
        <v>3.9529773340159098</v>
      </c>
      <c r="E3236" s="31">
        <f t="shared" si="23"/>
        <v>0.36342321219226259</v>
      </c>
      <c r="F3236" s="31">
        <v>26.833055022004402</v>
      </c>
      <c r="G3236" s="31">
        <v>2.7815936057019202</v>
      </c>
      <c r="H3236" s="31">
        <v>0.41596824243755098</v>
      </c>
      <c r="I3236" s="31">
        <v>2.7765012251100099</v>
      </c>
      <c r="J3236" s="31">
        <v>14.981741721402301</v>
      </c>
      <c r="K3236" s="31">
        <v>227674.008547262</v>
      </c>
      <c r="L3236" s="31">
        <v>52334.932926616602</v>
      </c>
    </row>
    <row r="3237" spans="1:12" ht="14.25">
      <c r="A3237" s="33">
        <v>39604</v>
      </c>
      <c r="B3237" s="37">
        <v>3351.645</v>
      </c>
      <c r="C3237" s="31">
        <v>25.6863038158825</v>
      </c>
      <c r="D3237" s="31">
        <v>3.9363533575988598</v>
      </c>
      <c r="E3237" s="31">
        <f t="shared" si="23"/>
        <v>0.3604923798358734</v>
      </c>
      <c r="F3237" s="31">
        <v>26.725058440740401</v>
      </c>
      <c r="G3237" s="31">
        <v>2.7699456377035001</v>
      </c>
      <c r="H3237" s="31">
        <v>0.41587370227985099</v>
      </c>
      <c r="I3237" s="31">
        <v>2.7758701892834798</v>
      </c>
      <c r="J3237" s="31">
        <v>14.981741721402301</v>
      </c>
      <c r="K3237" s="31">
        <v>226719.35281173102</v>
      </c>
      <c r="L3237" s="31">
        <v>51981.384443064999</v>
      </c>
    </row>
    <row r="3238" spans="1:12" ht="14.25">
      <c r="A3238" s="33">
        <v>39605</v>
      </c>
      <c r="B3238" s="37">
        <v>3329.67</v>
      </c>
      <c r="C3238" s="31">
        <v>25.521868248081201</v>
      </c>
      <c r="D3238" s="31">
        <v>3.9109642537663198</v>
      </c>
      <c r="E3238" s="31">
        <f t="shared" si="23"/>
        <v>0.35697538100820631</v>
      </c>
      <c r="F3238" s="31">
        <v>26.534807952031699</v>
      </c>
      <c r="G3238" s="31">
        <v>2.7520728424846701</v>
      </c>
      <c r="H3238" s="31">
        <v>0.41585049417436998</v>
      </c>
      <c r="I3238" s="31">
        <v>2.7757152800218399</v>
      </c>
      <c r="J3238" s="31">
        <v>14.981741721402301</v>
      </c>
      <c r="K3238" s="31">
        <v>225253.08629621801</v>
      </c>
      <c r="L3238" s="31">
        <v>51748.048591283798</v>
      </c>
    </row>
    <row r="3239" spans="1:12" ht="14.25">
      <c r="A3239" s="33">
        <v>39609</v>
      </c>
      <c r="B3239" s="37">
        <v>3072.3330000000001</v>
      </c>
      <c r="C3239" s="31">
        <v>23.543395327952702</v>
      </c>
      <c r="D3239" s="31">
        <v>3.6078331287636001</v>
      </c>
      <c r="E3239" s="31">
        <f t="shared" si="23"/>
        <v>0.31887456037514655</v>
      </c>
      <c r="F3239" s="31">
        <v>24.503734591849099</v>
      </c>
      <c r="G3239" s="31">
        <v>2.5389234332606101</v>
      </c>
      <c r="H3239" s="31">
        <v>0.41581365102607099</v>
      </c>
      <c r="I3239" s="31">
        <v>2.77546935969439</v>
      </c>
      <c r="J3239" s="31">
        <v>14.981741721402301</v>
      </c>
      <c r="K3239" s="31">
        <v>207814.733299705</v>
      </c>
      <c r="L3239" s="31">
        <v>47510.153085752005</v>
      </c>
    </row>
    <row r="3240" spans="1:12" ht="14.25">
      <c r="A3240" s="33">
        <v>39610</v>
      </c>
      <c r="B3240" s="37">
        <v>3024.24</v>
      </c>
      <c r="C3240" s="31">
        <v>23.195879804727301</v>
      </c>
      <c r="D3240" s="31">
        <v>3.5541230742450098</v>
      </c>
      <c r="E3240" s="31">
        <f t="shared" si="23"/>
        <v>0.31535756154747946</v>
      </c>
      <c r="F3240" s="31">
        <v>24.164252550392298</v>
      </c>
      <c r="G3240" s="31">
        <v>2.5012020163964599</v>
      </c>
      <c r="H3240" s="31">
        <v>0.41573580524583098</v>
      </c>
      <c r="I3240" s="31">
        <v>2.7749497553540698</v>
      </c>
      <c r="J3240" s="31">
        <v>14.981741721402301</v>
      </c>
      <c r="K3240" s="31">
        <v>204718.56206380602</v>
      </c>
      <c r="L3240" s="31">
        <v>46620.202445750896</v>
      </c>
    </row>
    <row r="3241" spans="1:12" ht="14.25">
      <c r="A3241" s="33">
        <v>39611</v>
      </c>
      <c r="B3241" s="37">
        <v>2957.5320000000002</v>
      </c>
      <c r="C3241" s="31">
        <v>22.730005085865798</v>
      </c>
      <c r="D3241" s="31">
        <v>3.4826257319228699</v>
      </c>
      <c r="E3241" s="31">
        <f t="shared" si="23"/>
        <v>0.30539273153575613</v>
      </c>
      <c r="F3241" s="31">
        <v>23.6344552605144</v>
      </c>
      <c r="G3241" s="31">
        <v>2.4508682300898199</v>
      </c>
      <c r="H3241" s="31">
        <v>0.41561727880569999</v>
      </c>
      <c r="I3241" s="31">
        <v>2.7741586160971301</v>
      </c>
      <c r="J3241" s="31">
        <v>14.981741721402301</v>
      </c>
      <c r="K3241" s="31">
        <v>200597.82994002898</v>
      </c>
      <c r="L3241" s="31">
        <v>45773.723607283304</v>
      </c>
    </row>
    <row r="3242" spans="1:12" ht="14.25">
      <c r="A3242" s="33">
        <v>39612</v>
      </c>
      <c r="B3242" s="37">
        <v>2868.8</v>
      </c>
      <c r="C3242" s="31">
        <v>22.073342483454201</v>
      </c>
      <c r="D3242" s="31">
        <v>3.3816280113172001</v>
      </c>
      <c r="E3242" s="31">
        <f t="shared" si="23"/>
        <v>0.28956623681125437</v>
      </c>
      <c r="F3242" s="31">
        <v>22.950477252091801</v>
      </c>
      <c r="G3242" s="31">
        <v>2.3798277986613798</v>
      </c>
      <c r="H3242" s="31">
        <v>0.415573332529525</v>
      </c>
      <c r="I3242" s="31">
        <v>2.7738652838731999</v>
      </c>
      <c r="J3242" s="31">
        <v>14.981741721402301</v>
      </c>
      <c r="K3242" s="31">
        <v>194783.65706690398</v>
      </c>
      <c r="L3242" s="31">
        <v>44266.545011041504</v>
      </c>
    </row>
    <row r="3243" spans="1:12" ht="14.25">
      <c r="A3243" s="33">
        <v>39615</v>
      </c>
      <c r="B3243" s="37">
        <v>2874.1030000000001</v>
      </c>
      <c r="C3243" s="31">
        <v>22.132482526716</v>
      </c>
      <c r="D3243" s="31">
        <v>3.3897446873559498</v>
      </c>
      <c r="E3243" s="31">
        <f t="shared" ref="E3243:E3306" si="24">COUNTIF(C1538:C3243,"&lt;"&amp;C3243)/COUNTA(C1538:C3243)</f>
        <v>0.29073856975381007</v>
      </c>
      <c r="F3243" s="31">
        <v>23.0420225737831</v>
      </c>
      <c r="G3243" s="31">
        <v>2.3854471938122801</v>
      </c>
      <c r="H3243" s="31">
        <v>0.415529668903663</v>
      </c>
      <c r="I3243" s="31">
        <v>2.7735738382811301</v>
      </c>
      <c r="J3243" s="31">
        <v>14.981741721402301</v>
      </c>
      <c r="K3243" s="31">
        <v>195241.813809632</v>
      </c>
      <c r="L3243" s="31">
        <v>43928.150212400098</v>
      </c>
    </row>
    <row r="3244" spans="1:12" ht="14.25">
      <c r="A3244" s="33">
        <v>39616</v>
      </c>
      <c r="B3244" s="37">
        <v>2794.7510000000002</v>
      </c>
      <c r="C3244" s="31">
        <v>21.558705343101799</v>
      </c>
      <c r="D3244" s="31">
        <v>3.3011802565570201</v>
      </c>
      <c r="E3244" s="31">
        <f t="shared" si="24"/>
        <v>0.28311840562719814</v>
      </c>
      <c r="F3244" s="31">
        <v>22.4866306277676</v>
      </c>
      <c r="G3244" s="31">
        <v>2.3231203892140702</v>
      </c>
      <c r="H3244" s="31">
        <v>0.41533262893846401</v>
      </c>
      <c r="I3244" s="31">
        <v>2.7722586376264799</v>
      </c>
      <c r="J3244" s="31">
        <v>14.981741721402301</v>
      </c>
      <c r="K3244" s="31">
        <v>190143.08696964802</v>
      </c>
      <c r="L3244" s="31">
        <v>42395.089985772203</v>
      </c>
    </row>
    <row r="3245" spans="1:12" ht="14.25">
      <c r="A3245" s="33">
        <v>39617</v>
      </c>
      <c r="B3245" s="37">
        <v>2941.1149999999998</v>
      </c>
      <c r="C3245" s="31">
        <v>22.654067286859199</v>
      </c>
      <c r="D3245" s="31">
        <v>3.4687216883095799</v>
      </c>
      <c r="E3245" s="31">
        <f t="shared" si="24"/>
        <v>0.30656506447831183</v>
      </c>
      <c r="F3245" s="31">
        <v>23.636923168502701</v>
      </c>
      <c r="G3245" s="31">
        <v>2.4408184003019802</v>
      </c>
      <c r="H3245" s="31">
        <v>0.41533262893846401</v>
      </c>
      <c r="I3245" s="31">
        <v>2.7722586376264799</v>
      </c>
      <c r="J3245" s="31">
        <v>14.981741721402301</v>
      </c>
      <c r="K3245" s="31">
        <v>199773.74262435699</v>
      </c>
      <c r="L3245" s="31">
        <v>44590.174144905002</v>
      </c>
    </row>
    <row r="3246" spans="1:12" ht="14.25">
      <c r="A3246" s="33">
        <v>39618</v>
      </c>
      <c r="B3246" s="37">
        <v>2748.8739999999998</v>
      </c>
      <c r="C3246" s="31">
        <v>21.2210351767812</v>
      </c>
      <c r="D3246" s="31">
        <v>3.2491176178271699</v>
      </c>
      <c r="E3246" s="31">
        <f t="shared" si="24"/>
        <v>0.27960140679953105</v>
      </c>
      <c r="F3246" s="31">
        <v>22.171058192771799</v>
      </c>
      <c r="G3246" s="31">
        <v>2.2864728212537302</v>
      </c>
      <c r="H3246" s="31">
        <v>0.415315531071697</v>
      </c>
      <c r="I3246" s="31">
        <v>2.77214451293333</v>
      </c>
      <c r="J3246" s="31">
        <v>14.981741721402301</v>
      </c>
      <c r="K3246" s="31">
        <v>187139.23442292897</v>
      </c>
      <c r="L3246" s="31">
        <v>41349.134411436098</v>
      </c>
    </row>
    <row r="3247" spans="1:12" ht="14.25">
      <c r="A3247" s="33">
        <v>39619</v>
      </c>
      <c r="B3247" s="37">
        <v>2831.7359999999999</v>
      </c>
      <c r="C3247" s="31">
        <v>21.8422874406339</v>
      </c>
      <c r="D3247" s="31">
        <v>3.3438128670859699</v>
      </c>
      <c r="E3247" s="31">
        <f t="shared" si="24"/>
        <v>0.28722157092614303</v>
      </c>
      <c r="F3247" s="31">
        <v>22.835460367424599</v>
      </c>
      <c r="G3247" s="31">
        <v>2.3529667790567399</v>
      </c>
      <c r="H3247" s="31">
        <v>0.415292461446715</v>
      </c>
      <c r="I3247" s="31">
        <v>2.77199052800013</v>
      </c>
      <c r="J3247" s="31">
        <v>14.981741721402301</v>
      </c>
      <c r="K3247" s="31">
        <v>192576.006651965</v>
      </c>
      <c r="L3247" s="31">
        <v>42587.727107222796</v>
      </c>
    </row>
    <row r="3248" spans="1:12" ht="14.25">
      <c r="A3248" s="33">
        <v>39622</v>
      </c>
      <c r="B3248" s="37">
        <v>2760.4169999999999</v>
      </c>
      <c r="C3248" s="31">
        <v>21.328901176788101</v>
      </c>
      <c r="D3248" s="31">
        <v>3.2652943227824398</v>
      </c>
      <c r="E3248" s="31">
        <f t="shared" si="24"/>
        <v>0.28194607268464245</v>
      </c>
      <c r="F3248" s="31">
        <v>22.311397006158501</v>
      </c>
      <c r="G3248" s="31">
        <v>2.2976872461393598</v>
      </c>
      <c r="H3248" s="31">
        <v>0.415268391526877</v>
      </c>
      <c r="I3248" s="31">
        <v>2.7718298663074799</v>
      </c>
      <c r="J3248" s="31">
        <v>14.981741721402301</v>
      </c>
      <c r="K3248" s="31">
        <v>188055.925155253</v>
      </c>
      <c r="L3248" s="31">
        <v>41768.100037773904</v>
      </c>
    </row>
    <row r="3249" spans="1:12" ht="14.25">
      <c r="A3249" s="33">
        <v>39623</v>
      </c>
      <c r="B3249" s="37">
        <v>2803.0189999999998</v>
      </c>
      <c r="C3249" s="31">
        <v>21.645107845300899</v>
      </c>
      <c r="D3249" s="31">
        <v>3.3138231171832402</v>
      </c>
      <c r="E3249" s="31">
        <f t="shared" si="24"/>
        <v>0.28487690504103164</v>
      </c>
      <c r="F3249" s="31">
        <v>22.617606435703699</v>
      </c>
      <c r="G3249" s="31">
        <v>2.3317384475648901</v>
      </c>
      <c r="H3249" s="31">
        <v>0.41526217110982799</v>
      </c>
      <c r="I3249" s="31">
        <v>2.77178834632159</v>
      </c>
      <c r="J3249" s="31">
        <v>14.981741721402301</v>
      </c>
      <c r="K3249" s="31">
        <v>190845.52464531999</v>
      </c>
      <c r="L3249" s="31">
        <v>42689.569932414997</v>
      </c>
    </row>
    <row r="3250" spans="1:12" ht="14.25">
      <c r="A3250" s="33">
        <v>39624</v>
      </c>
      <c r="B3250" s="37">
        <v>2905.0140000000001</v>
      </c>
      <c r="C3250" s="31">
        <v>22.387944232411201</v>
      </c>
      <c r="D3250" s="31">
        <v>3.4278194922360501</v>
      </c>
      <c r="E3250" s="31">
        <f t="shared" si="24"/>
        <v>0.2995310668229777</v>
      </c>
      <c r="F3250" s="31">
        <v>23.382374564202799</v>
      </c>
      <c r="G3250" s="31">
        <v>2.4119021282098898</v>
      </c>
      <c r="H3250" s="31">
        <v>0.41522604860727902</v>
      </c>
      <c r="I3250" s="31">
        <v>2.77154723615415</v>
      </c>
      <c r="J3250" s="31">
        <v>14.981741721402301</v>
      </c>
      <c r="K3250" s="31">
        <v>197407.66956439801</v>
      </c>
      <c r="L3250" s="31">
        <v>44417.404432500502</v>
      </c>
    </row>
    <row r="3251" spans="1:12" ht="14.25">
      <c r="A3251" s="33">
        <v>39625</v>
      </c>
      <c r="B3251" s="37">
        <v>2901.85</v>
      </c>
      <c r="C3251" s="31">
        <v>22.344960418869402</v>
      </c>
      <c r="D3251" s="31">
        <v>3.42169780367482</v>
      </c>
      <c r="E3251" s="31">
        <f t="shared" si="24"/>
        <v>0.29835873388042206</v>
      </c>
      <c r="F3251" s="31">
        <v>23.2860431102897</v>
      </c>
      <c r="G3251" s="31">
        <v>2.4076469134413898</v>
      </c>
      <c r="H3251" s="31">
        <v>0.415145022711713</v>
      </c>
      <c r="I3251" s="31">
        <v>2.7713933906506201</v>
      </c>
      <c r="J3251" s="31">
        <v>14.979649735480299</v>
      </c>
      <c r="K3251" s="31">
        <v>197059.49605859802</v>
      </c>
      <c r="L3251" s="31">
        <v>44769.868712900898</v>
      </c>
    </row>
    <row r="3252" spans="1:12" ht="14.25">
      <c r="A3252" s="33">
        <v>39626</v>
      </c>
      <c r="B3252" s="37">
        <v>2748.4319999999998</v>
      </c>
      <c r="C3252" s="31">
        <v>21.190189952338201</v>
      </c>
      <c r="D3252" s="31">
        <v>3.24461677596575</v>
      </c>
      <c r="E3252" s="31">
        <f t="shared" si="24"/>
        <v>0.2790152403282532</v>
      </c>
      <c r="F3252" s="31">
        <v>22.0990818943616</v>
      </c>
      <c r="G3252" s="31">
        <v>2.2832494909418699</v>
      </c>
      <c r="H3252" s="31">
        <v>0.41514378466453999</v>
      </c>
      <c r="I3252" s="31">
        <v>2.77138512578999</v>
      </c>
      <c r="J3252" s="31">
        <v>14.979649735480299</v>
      </c>
      <c r="K3252" s="31">
        <v>186874.59286674397</v>
      </c>
      <c r="L3252" s="31">
        <v>42275.8379996281</v>
      </c>
    </row>
    <row r="3253" spans="1:12" ht="14.25">
      <c r="A3253" s="33">
        <v>39629</v>
      </c>
      <c r="B3253" s="37">
        <v>2736.1030000000001</v>
      </c>
      <c r="C3253" s="31">
        <v>21.0775978281699</v>
      </c>
      <c r="D3253" s="31">
        <v>3.20837303359224</v>
      </c>
      <c r="E3253" s="31">
        <f t="shared" si="24"/>
        <v>0.27608440797186401</v>
      </c>
      <c r="F3253" s="31">
        <v>21.969081279666799</v>
      </c>
      <c r="G3253" s="31">
        <v>2.2708942291219301</v>
      </c>
      <c r="H3253" s="31">
        <v>0.41508218226805199</v>
      </c>
      <c r="I3253" s="31">
        <v>2.7866265702061801</v>
      </c>
      <c r="J3253" s="31">
        <v>14.8955079487863</v>
      </c>
      <c r="K3253" s="31">
        <v>185863.00117210898</v>
      </c>
      <c r="L3253" s="31">
        <v>42130.585923991697</v>
      </c>
    </row>
    <row r="3254" spans="1:12" ht="14.25">
      <c r="A3254" s="33">
        <v>39630</v>
      </c>
      <c r="B3254" s="37">
        <v>2651.605</v>
      </c>
      <c r="C3254" s="31">
        <v>20.4212705502398</v>
      </c>
      <c r="D3254" s="31">
        <v>3.1084600966984</v>
      </c>
      <c r="E3254" s="31">
        <f t="shared" si="24"/>
        <v>0.25791324736225085</v>
      </c>
      <c r="F3254" s="31">
        <v>21.263930464485099</v>
      </c>
      <c r="G3254" s="31">
        <v>2.2001943583358599</v>
      </c>
      <c r="H3254" s="31">
        <v>0.41505169258562302</v>
      </c>
      <c r="I3254" s="31">
        <v>2.7864218797549798</v>
      </c>
      <c r="J3254" s="31">
        <v>14.8955079487863</v>
      </c>
      <c r="K3254" s="31">
        <v>180076.58840879801</v>
      </c>
      <c r="L3254" s="31">
        <v>40824.120753411298</v>
      </c>
    </row>
    <row r="3255" spans="1:12" ht="14.25">
      <c r="A3255" s="33">
        <v>39631</v>
      </c>
      <c r="B3255" s="37">
        <v>2651.7249999999999</v>
      </c>
      <c r="C3255" s="31">
        <v>20.399531296857099</v>
      </c>
      <c r="D3255" s="31">
        <v>3.1054928008732001</v>
      </c>
      <c r="E3255" s="31">
        <f t="shared" si="24"/>
        <v>0.25791324736225085</v>
      </c>
      <c r="F3255" s="31">
        <v>21.243066334212902</v>
      </c>
      <c r="G3255" s="31">
        <v>2.1980044102640099</v>
      </c>
      <c r="H3255" s="31">
        <v>0.41498957237833201</v>
      </c>
      <c r="I3255" s="31">
        <v>2.78600483988293</v>
      </c>
      <c r="J3255" s="31">
        <v>14.8955079487863</v>
      </c>
      <c r="K3255" s="31">
        <v>179897.28819716899</v>
      </c>
      <c r="L3255" s="31">
        <v>40935.729076000098</v>
      </c>
    </row>
    <row r="3256" spans="1:12" ht="14.25">
      <c r="A3256" s="33">
        <v>39632</v>
      </c>
      <c r="B3256" s="37">
        <v>2703.529</v>
      </c>
      <c r="C3256" s="31">
        <v>20.747519814495501</v>
      </c>
      <c r="D3256" s="31">
        <v>3.1588894076714502</v>
      </c>
      <c r="E3256" s="31">
        <f t="shared" si="24"/>
        <v>0.26729191090269638</v>
      </c>
      <c r="F3256" s="31">
        <v>21.605542044992902</v>
      </c>
      <c r="G3256" s="31">
        <v>2.2357418331793601</v>
      </c>
      <c r="H3256" s="31">
        <v>0.414875361761953</v>
      </c>
      <c r="I3256" s="31">
        <v>2.7852380945206998</v>
      </c>
      <c r="J3256" s="31">
        <v>14.8955079487863</v>
      </c>
      <c r="K3256" s="31">
        <v>182986.84976872898</v>
      </c>
      <c r="L3256" s="31">
        <v>41957.440319989197</v>
      </c>
    </row>
    <row r="3257" spans="1:12" ht="14.25">
      <c r="A3257" s="33">
        <v>39633</v>
      </c>
      <c r="B3257" s="37">
        <v>2669.8919999999998</v>
      </c>
      <c r="C3257" s="31">
        <v>20.499982072758801</v>
      </c>
      <c r="D3257" s="31">
        <v>3.1215932960524899</v>
      </c>
      <c r="E3257" s="31">
        <f t="shared" si="24"/>
        <v>0.2608440797186401</v>
      </c>
      <c r="F3257" s="31">
        <v>21.325128215135699</v>
      </c>
      <c r="G3257" s="31">
        <v>2.20934812812362</v>
      </c>
      <c r="H3257" s="31">
        <v>0.41485236487236599</v>
      </c>
      <c r="I3257" s="31">
        <v>2.7850837064349299</v>
      </c>
      <c r="J3257" s="31">
        <v>14.8955079487863</v>
      </c>
      <c r="K3257" s="31">
        <v>180827.46164788102</v>
      </c>
      <c r="L3257" s="31">
        <v>41759.643298101299</v>
      </c>
    </row>
    <row r="3258" spans="1:12" ht="14.25">
      <c r="A3258" s="33">
        <v>39636</v>
      </c>
      <c r="B3258" s="37">
        <v>2792.3969999999999</v>
      </c>
      <c r="C3258" s="31">
        <v>21.424494734072301</v>
      </c>
      <c r="D3258" s="31">
        <v>3.26242695592313</v>
      </c>
      <c r="E3258" s="31">
        <f t="shared" si="24"/>
        <v>0.28663540445486518</v>
      </c>
      <c r="F3258" s="31">
        <v>22.271174747698499</v>
      </c>
      <c r="G3258" s="31">
        <v>2.3089474931790299</v>
      </c>
      <c r="H3258" s="31">
        <v>0.41478382661415403</v>
      </c>
      <c r="I3258" s="31">
        <v>2.7846235794057099</v>
      </c>
      <c r="J3258" s="31">
        <v>14.8955079487863</v>
      </c>
      <c r="K3258" s="31">
        <v>188978.94837431802</v>
      </c>
      <c r="L3258" s="31">
        <v>43898.791686024102</v>
      </c>
    </row>
    <row r="3259" spans="1:12" ht="14.25">
      <c r="A3259" s="33">
        <v>39637</v>
      </c>
      <c r="B3259" s="37">
        <v>2814.9470000000001</v>
      </c>
      <c r="C3259" s="31">
        <v>21.563914832124301</v>
      </c>
      <c r="D3259" s="31">
        <v>3.2838020033916102</v>
      </c>
      <c r="E3259" s="31">
        <f t="shared" si="24"/>
        <v>0.28898007033997658</v>
      </c>
      <c r="F3259" s="31">
        <v>22.4310156584914</v>
      </c>
      <c r="G3259" s="31">
        <v>2.32408434415906</v>
      </c>
      <c r="H3259" s="31">
        <v>0.41478382661415403</v>
      </c>
      <c r="I3259" s="31">
        <v>2.7846235794057099</v>
      </c>
      <c r="J3259" s="31">
        <v>14.8955079487863</v>
      </c>
      <c r="K3259" s="31">
        <v>190217.76212888199</v>
      </c>
      <c r="L3259" s="31">
        <v>44205.313742215898</v>
      </c>
    </row>
    <row r="3260" spans="1:12" ht="14.25">
      <c r="A3260" s="33">
        <v>39638</v>
      </c>
      <c r="B3260" s="37">
        <v>2920.5459999999998</v>
      </c>
      <c r="C3260" s="31">
        <v>22.3921389864127</v>
      </c>
      <c r="D3260" s="31">
        <v>3.40972493457982</v>
      </c>
      <c r="E3260" s="31">
        <f t="shared" si="24"/>
        <v>0.30539273153575613</v>
      </c>
      <c r="F3260" s="31">
        <v>23.307732486194698</v>
      </c>
      <c r="G3260" s="31">
        <v>2.4130949062295501</v>
      </c>
      <c r="H3260" s="31">
        <v>0.41470851324638902</v>
      </c>
      <c r="I3260" s="31">
        <v>2.7841179681299901</v>
      </c>
      <c r="J3260" s="31">
        <v>14.8955079487863</v>
      </c>
      <c r="K3260" s="31">
        <v>197507.688792745</v>
      </c>
      <c r="L3260" s="31">
        <v>45760.294812632303</v>
      </c>
    </row>
    <row r="3261" spans="1:12" ht="14.25">
      <c r="A3261" s="33">
        <v>39639</v>
      </c>
      <c r="B3261" s="37">
        <v>2875.45</v>
      </c>
      <c r="C3261" s="31">
        <v>22.0921804554463</v>
      </c>
      <c r="D3261" s="31">
        <v>3.3637845995351801</v>
      </c>
      <c r="E3261" s="31">
        <f t="shared" si="24"/>
        <v>0.29777256740914421</v>
      </c>
      <c r="F3261" s="31">
        <v>22.994372059981298</v>
      </c>
      <c r="G3261" s="31">
        <v>2.3805870275835401</v>
      </c>
      <c r="H3261" s="31">
        <v>0.41460196945921601</v>
      </c>
      <c r="I3261" s="31">
        <v>2.78340269351472</v>
      </c>
      <c r="J3261" s="31">
        <v>14.8955079487863</v>
      </c>
      <c r="K3261" s="31">
        <v>194853.38331832501</v>
      </c>
      <c r="L3261" s="31">
        <v>45094.128119905705</v>
      </c>
    </row>
    <row r="3262" spans="1:12" ht="14.25">
      <c r="A3262" s="33">
        <v>39640</v>
      </c>
      <c r="B3262" s="37">
        <v>2856.634</v>
      </c>
      <c r="C3262" s="31">
        <v>21.9490453832307</v>
      </c>
      <c r="D3262" s="31">
        <v>3.3419382602718799</v>
      </c>
      <c r="E3262" s="31">
        <f t="shared" si="24"/>
        <v>0.29542790152403281</v>
      </c>
      <c r="F3262" s="31">
        <v>22.8371857574815</v>
      </c>
      <c r="G3262" s="31">
        <v>2.3652124621559798</v>
      </c>
      <c r="H3262" s="31">
        <v>0.41434052499720397</v>
      </c>
      <c r="I3262" s="31">
        <v>2.78164750354127</v>
      </c>
      <c r="J3262" s="31">
        <v>14.8955079487863</v>
      </c>
      <c r="K3262" s="31">
        <v>193590.40552698198</v>
      </c>
      <c r="L3262" s="31">
        <v>44901.778283678796</v>
      </c>
    </row>
    <row r="3263" spans="1:12" ht="14.25">
      <c r="A3263" s="33">
        <v>39643</v>
      </c>
      <c r="B3263" s="37">
        <v>2878.2559999999999</v>
      </c>
      <c r="C3263" s="31">
        <v>22.1029806820932</v>
      </c>
      <c r="D3263" s="31">
        <v>3.3645498642686298</v>
      </c>
      <c r="E3263" s="31">
        <f t="shared" si="24"/>
        <v>0.2989449003516999</v>
      </c>
      <c r="F3263" s="31">
        <v>22.9684918195824</v>
      </c>
      <c r="G3263" s="31">
        <v>2.3809012133916698</v>
      </c>
      <c r="H3263" s="31">
        <v>0.41414429467633701</v>
      </c>
      <c r="I3263" s="31">
        <v>2.7812418011425901</v>
      </c>
      <c r="J3263" s="31">
        <v>14.890625277751701</v>
      </c>
      <c r="K3263" s="31">
        <v>194901.951542614</v>
      </c>
      <c r="L3263" s="31">
        <v>45408.9188797799</v>
      </c>
    </row>
    <row r="3264" spans="1:12" ht="14.25">
      <c r="A3264" s="33">
        <v>39644</v>
      </c>
      <c r="B3264" s="37">
        <v>2779.4479999999999</v>
      </c>
      <c r="C3264" s="31">
        <v>21.325964742860201</v>
      </c>
      <c r="D3264" s="31">
        <v>3.2466444780153001</v>
      </c>
      <c r="E3264" s="31">
        <f t="shared" si="24"/>
        <v>0.28546307151230949</v>
      </c>
      <c r="F3264" s="31">
        <v>22.163933603195801</v>
      </c>
      <c r="G3264" s="31">
        <v>2.2975230105272701</v>
      </c>
      <c r="H3264" s="31">
        <v>0.41403330722390902</v>
      </c>
      <c r="I3264" s="31">
        <v>2.7803754128745299</v>
      </c>
      <c r="J3264" s="31">
        <v>14.8912735059707</v>
      </c>
      <c r="K3264" s="31">
        <v>188079.92961304399</v>
      </c>
      <c r="L3264" s="31">
        <v>43856.8243448633</v>
      </c>
    </row>
    <row r="3265" spans="1:12" ht="14.25">
      <c r="A3265" s="33">
        <v>39645</v>
      </c>
      <c r="B3265" s="37">
        <v>2705.8670000000002</v>
      </c>
      <c r="C3265" s="31">
        <v>20.7750684433109</v>
      </c>
      <c r="D3265" s="31">
        <v>3.1624503515430802</v>
      </c>
      <c r="E3265" s="31">
        <f t="shared" si="24"/>
        <v>0.26963657678780772</v>
      </c>
      <c r="F3265" s="31">
        <v>21.629419686791099</v>
      </c>
      <c r="G3265" s="31">
        <v>2.23804824005523</v>
      </c>
      <c r="H3265" s="31">
        <v>0.41394156339462201</v>
      </c>
      <c r="I3265" s="31">
        <v>2.7797780516016899</v>
      </c>
      <c r="J3265" s="31">
        <v>14.891173169603</v>
      </c>
      <c r="K3265" s="31">
        <v>183200.96470870398</v>
      </c>
      <c r="L3265" s="31">
        <v>42222.849590872203</v>
      </c>
    </row>
    <row r="3266" spans="1:12" ht="14.25">
      <c r="A3266" s="33">
        <v>39646</v>
      </c>
      <c r="B3266" s="37">
        <v>2684.7779999999998</v>
      </c>
      <c r="C3266" s="31">
        <v>20.643859396609201</v>
      </c>
      <c r="D3266" s="31">
        <v>3.1431275963031098</v>
      </c>
      <c r="E3266" s="31">
        <f t="shared" si="24"/>
        <v>0.26377491207502929</v>
      </c>
      <c r="F3266" s="31">
        <v>21.506445026648102</v>
      </c>
      <c r="G3266" s="31">
        <v>2.2241514696394402</v>
      </c>
      <c r="H3266" s="31">
        <v>0.41401537515654202</v>
      </c>
      <c r="I3266" s="31">
        <v>2.7797780516016899</v>
      </c>
      <c r="J3266" s="31">
        <v>14.893828480946199</v>
      </c>
      <c r="K3266" s="31">
        <v>182078.08275222001</v>
      </c>
      <c r="L3266" s="31">
        <v>41860.913359513601</v>
      </c>
    </row>
    <row r="3267" spans="1:12" ht="14.25">
      <c r="A3267" s="33">
        <v>39647</v>
      </c>
      <c r="B3267" s="37">
        <v>2778.3670000000002</v>
      </c>
      <c r="C3267" s="31">
        <v>21.349657890597499</v>
      </c>
      <c r="D3267" s="31">
        <v>3.2505295846620399</v>
      </c>
      <c r="E3267" s="31">
        <f t="shared" si="24"/>
        <v>0.28780773739742088</v>
      </c>
      <c r="F3267" s="31">
        <v>22.231281326573701</v>
      </c>
      <c r="G3267" s="31">
        <v>2.3000546650238398</v>
      </c>
      <c r="H3267" s="31">
        <v>0.41401926316239901</v>
      </c>
      <c r="I3267" s="31">
        <v>2.7797780516016899</v>
      </c>
      <c r="J3267" s="31">
        <v>14.8939683484386</v>
      </c>
      <c r="K3267" s="31">
        <v>188291.00873244199</v>
      </c>
      <c r="L3267" s="31">
        <v>43404.0365973363</v>
      </c>
    </row>
    <row r="3268" spans="1:12" ht="14.25">
      <c r="A3268" s="33">
        <v>39650</v>
      </c>
      <c r="B3268" s="37">
        <v>2861.4180000000001</v>
      </c>
      <c r="C3268" s="31">
        <v>21.970724717486799</v>
      </c>
      <c r="D3268" s="31">
        <v>3.34531687564867</v>
      </c>
      <c r="E3268" s="31">
        <f t="shared" si="24"/>
        <v>0.2989449003516999</v>
      </c>
      <c r="F3268" s="31">
        <v>22.868647353658101</v>
      </c>
      <c r="G3268" s="31">
        <v>2.3670579104079601</v>
      </c>
      <c r="H3268" s="31">
        <v>0.41397624192850402</v>
      </c>
      <c r="I3268" s="31">
        <v>2.7793700759428801</v>
      </c>
      <c r="J3268" s="31">
        <v>14.894606713647701</v>
      </c>
      <c r="K3268" s="31">
        <v>193780.36689891201</v>
      </c>
      <c r="L3268" s="31">
        <v>44954.221903873397</v>
      </c>
    </row>
    <row r="3269" spans="1:12" ht="14.25">
      <c r="A3269" s="33">
        <v>39651</v>
      </c>
      <c r="B3269" s="37">
        <v>2846.1170000000002</v>
      </c>
      <c r="C3269" s="31">
        <v>21.821963632621401</v>
      </c>
      <c r="D3269" s="31">
        <v>3.3247611179519199</v>
      </c>
      <c r="E3269" s="31">
        <f t="shared" si="24"/>
        <v>0.29542790152403281</v>
      </c>
      <c r="F3269" s="31">
        <v>22.6717539634597</v>
      </c>
      <c r="G3269" s="31">
        <v>2.3526766435131701</v>
      </c>
      <c r="H3269" s="31">
        <v>0.41417142770320797</v>
      </c>
      <c r="I3269" s="31">
        <v>2.77929155914422</v>
      </c>
      <c r="J3269" s="31">
        <v>14.902050356700899</v>
      </c>
      <c r="K3269" s="31">
        <v>192597.02630407101</v>
      </c>
      <c r="L3269" s="31">
        <v>44865.136910749694</v>
      </c>
    </row>
    <row r="3270" spans="1:12" ht="14.25">
      <c r="A3270" s="33">
        <v>39652</v>
      </c>
      <c r="B3270" s="37">
        <v>2837.8490000000002</v>
      </c>
      <c r="C3270" s="31">
        <v>21.7987150591618</v>
      </c>
      <c r="D3270" s="31">
        <v>3.3202445241330798</v>
      </c>
      <c r="E3270" s="31">
        <f t="shared" si="24"/>
        <v>0.29484173505275496</v>
      </c>
      <c r="F3270" s="31">
        <v>22.6326347083134</v>
      </c>
      <c r="G3270" s="31">
        <v>2.34952759057101</v>
      </c>
      <c r="H3270" s="31">
        <v>0.41403733016314898</v>
      </c>
      <c r="I3270" s="31">
        <v>2.77929155914422</v>
      </c>
      <c r="J3270" s="31">
        <v>14.8972254746327</v>
      </c>
      <c r="K3270" s="31">
        <v>192334.45784658898</v>
      </c>
      <c r="L3270" s="31">
        <v>44668.9402858221</v>
      </c>
    </row>
    <row r="3271" spans="1:12" ht="14.25">
      <c r="A3271" s="33">
        <v>39653</v>
      </c>
      <c r="B3271" s="37">
        <v>2910.2919999999999</v>
      </c>
      <c r="C3271" s="31">
        <v>22.343065058623299</v>
      </c>
      <c r="D3271" s="31">
        <v>3.4032332816058299</v>
      </c>
      <c r="E3271" s="31">
        <f t="shared" si="24"/>
        <v>0.30890973036342323</v>
      </c>
      <c r="F3271" s="31">
        <v>23.177973741885101</v>
      </c>
      <c r="G3271" s="31">
        <v>2.40809192986845</v>
      </c>
      <c r="H3271" s="31">
        <v>0.41401976510239902</v>
      </c>
      <c r="I3271" s="31">
        <v>2.7790917405130102</v>
      </c>
      <c r="J3271" s="31">
        <v>14.8976645523034</v>
      </c>
      <c r="K3271" s="31">
        <v>197139.81905019897</v>
      </c>
      <c r="L3271" s="31">
        <v>46072.494066971696</v>
      </c>
    </row>
    <row r="3272" spans="1:12" ht="14.25">
      <c r="A3272" s="33">
        <v>39654</v>
      </c>
      <c r="B3272" s="37">
        <v>2865.1010000000001</v>
      </c>
      <c r="C3272" s="31">
        <v>21.974416775381801</v>
      </c>
      <c r="D3272" s="31">
        <v>3.3500928003136901</v>
      </c>
      <c r="E3272" s="31">
        <f t="shared" si="24"/>
        <v>0.3007033997655334</v>
      </c>
      <c r="F3272" s="31">
        <v>22.776310350260101</v>
      </c>
      <c r="G3272" s="31">
        <v>2.3694411513827598</v>
      </c>
      <c r="H3272" s="31">
        <v>0.41437318680968199</v>
      </c>
      <c r="I3272" s="31">
        <v>2.7790917405130102</v>
      </c>
      <c r="J3272" s="31">
        <v>14.910381718207999</v>
      </c>
      <c r="K3272" s="31">
        <v>194068.219699687</v>
      </c>
      <c r="L3272" s="31">
        <v>45540.617228221301</v>
      </c>
    </row>
    <row r="3273" spans="1:12" ht="14.25">
      <c r="A3273" s="33">
        <v>39657</v>
      </c>
      <c r="B3273" s="37">
        <v>2903.0120000000002</v>
      </c>
      <c r="C3273" s="31">
        <v>22.243709579654301</v>
      </c>
      <c r="D3273" s="31">
        <v>3.3928220936041802</v>
      </c>
      <c r="E3273" s="31">
        <f t="shared" si="24"/>
        <v>0.30715123094958968</v>
      </c>
      <c r="F3273" s="31">
        <v>23.0323614798018</v>
      </c>
      <c r="G3273" s="31">
        <v>2.3989412045404701</v>
      </c>
      <c r="H3273" s="31">
        <v>0.41450784417374698</v>
      </c>
      <c r="I3273" s="31">
        <v>2.7787936406210001</v>
      </c>
      <c r="J3273" s="31">
        <v>14.916827148097001</v>
      </c>
      <c r="K3273" s="31">
        <v>196540.303804772</v>
      </c>
      <c r="L3273" s="31">
        <v>45968.374262677004</v>
      </c>
    </row>
    <row r="3274" spans="1:12" ht="14.25">
      <c r="A3274" s="33">
        <v>39658</v>
      </c>
      <c r="B3274" s="37">
        <v>2850.3110000000001</v>
      </c>
      <c r="C3274" s="31">
        <v>21.787492670824399</v>
      </c>
      <c r="D3274" s="31">
        <v>3.3306658826448698</v>
      </c>
      <c r="E3274" s="31">
        <f t="shared" si="24"/>
        <v>0.29484173505275496</v>
      </c>
      <c r="F3274" s="31">
        <v>22.305947500440102</v>
      </c>
      <c r="G3274" s="31">
        <v>2.3521162617826601</v>
      </c>
      <c r="H3274" s="31">
        <v>0.41543209014409199</v>
      </c>
      <c r="I3274" s="31">
        <v>2.77871336609754</v>
      </c>
      <c r="J3274" s="31">
        <v>14.950519733797901</v>
      </c>
      <c r="K3274" s="31">
        <v>192945.48611656</v>
      </c>
      <c r="L3274" s="31">
        <v>45040.806331506799</v>
      </c>
    </row>
    <row r="3275" spans="1:12" ht="14.25">
      <c r="A3275" s="33">
        <v>39659</v>
      </c>
      <c r="B3275" s="37">
        <v>2836.6680000000001</v>
      </c>
      <c r="C3275" s="31">
        <v>21.6932699704521</v>
      </c>
      <c r="D3275" s="31">
        <v>3.3178348767607702</v>
      </c>
      <c r="E3275" s="31">
        <f t="shared" si="24"/>
        <v>0.29366940211019932</v>
      </c>
      <c r="F3275" s="31">
        <v>22.172766746463601</v>
      </c>
      <c r="G3275" s="31">
        <v>2.3417370899482699</v>
      </c>
      <c r="H3275" s="31">
        <v>0.415594413707986</v>
      </c>
      <c r="I3275" s="31">
        <v>2.77852005732078</v>
      </c>
      <c r="J3275" s="31">
        <v>14.957401967028799</v>
      </c>
      <c r="K3275" s="31">
        <v>192203.02905704299</v>
      </c>
      <c r="L3275" s="31">
        <v>44755.467189434203</v>
      </c>
    </row>
    <row r="3276" spans="1:12" ht="14.25">
      <c r="A3276" s="33">
        <v>39660</v>
      </c>
      <c r="B3276" s="37">
        <v>2775.7170000000001</v>
      </c>
      <c r="C3276" s="31">
        <v>21.2391917977349</v>
      </c>
      <c r="D3276" s="31">
        <v>3.24928259563166</v>
      </c>
      <c r="E3276" s="31">
        <f t="shared" si="24"/>
        <v>0.28487690504103164</v>
      </c>
      <c r="F3276" s="31">
        <v>21.711665980545298</v>
      </c>
      <c r="G3276" s="31">
        <v>2.2915181041635799</v>
      </c>
      <c r="H3276" s="31">
        <v>0.41576228234393803</v>
      </c>
      <c r="I3276" s="31">
        <v>2.7784023459060898</v>
      </c>
      <c r="J3276" s="31">
        <v>14.964077573449799</v>
      </c>
      <c r="K3276" s="31">
        <v>188228.33279483602</v>
      </c>
      <c r="L3276" s="31">
        <v>43494.529422805797</v>
      </c>
    </row>
    <row r="3277" spans="1:12" ht="14.25">
      <c r="A3277" s="33">
        <v>39661</v>
      </c>
      <c r="B3277" s="37">
        <v>2801.817</v>
      </c>
      <c r="C3277" s="31">
        <v>21.446837268446998</v>
      </c>
      <c r="D3277" s="31">
        <v>3.2828052003761199</v>
      </c>
      <c r="E3277" s="31">
        <f t="shared" si="24"/>
        <v>0.29015240328253222</v>
      </c>
      <c r="F3277" s="31">
        <v>21.8807954029614</v>
      </c>
      <c r="G3277" s="31">
        <v>2.3150322988297098</v>
      </c>
      <c r="H3277" s="31">
        <v>0.41579735338759999</v>
      </c>
      <c r="I3277" s="31">
        <v>2.7784023459060898</v>
      </c>
      <c r="J3277" s="31">
        <v>14.9653398472063</v>
      </c>
      <c r="K3277" s="31">
        <v>190167.57552361101</v>
      </c>
      <c r="L3277" s="31">
        <v>44182.821669322308</v>
      </c>
    </row>
    <row r="3278" spans="1:12" ht="14.25">
      <c r="A3278" s="33">
        <v>39664</v>
      </c>
      <c r="B3278" s="37">
        <v>2741.74</v>
      </c>
      <c r="C3278" s="31">
        <v>20.9949257068285</v>
      </c>
      <c r="D3278" s="31">
        <v>3.2137911275549502</v>
      </c>
      <c r="E3278" s="31">
        <f t="shared" si="24"/>
        <v>0.2790152403282532</v>
      </c>
      <c r="F3278" s="31">
        <v>21.431538640430801</v>
      </c>
      <c r="G3278" s="31">
        <v>2.26610338454533</v>
      </c>
      <c r="H3278" s="31">
        <v>0.41568198643377902</v>
      </c>
      <c r="I3278" s="31">
        <v>2.7773778450654398</v>
      </c>
      <c r="J3278" s="31">
        <v>14.966706354784302</v>
      </c>
      <c r="K3278" s="31">
        <v>186172.287029283</v>
      </c>
      <c r="L3278" s="31">
        <v>43161.089124634302</v>
      </c>
    </row>
    <row r="3279" spans="1:12" ht="14.25">
      <c r="A3279" s="33">
        <v>39665</v>
      </c>
      <c r="B3279" s="37">
        <v>2690.7460000000001</v>
      </c>
      <c r="C3279" s="31">
        <v>20.620221244953299</v>
      </c>
      <c r="D3279" s="31">
        <v>3.156782242672</v>
      </c>
      <c r="E3279" s="31">
        <f t="shared" si="24"/>
        <v>0.26377491207502929</v>
      </c>
      <c r="F3279" s="31">
        <v>21.073119348499901</v>
      </c>
      <c r="G3279" s="31">
        <v>2.2251747839432698</v>
      </c>
      <c r="H3279" s="31">
        <v>0.41566719256462897</v>
      </c>
      <c r="I3279" s="31">
        <v>2.77682501018143</v>
      </c>
      <c r="J3279" s="31">
        <v>14.969153297040899</v>
      </c>
      <c r="K3279" s="31">
        <v>182867.28623796802</v>
      </c>
      <c r="L3279" s="31">
        <v>42210.5179447419</v>
      </c>
    </row>
    <row r="3280" spans="1:12" ht="14.25">
      <c r="A3280" s="33">
        <v>39666</v>
      </c>
      <c r="B3280" s="37">
        <v>2719.3679999999999</v>
      </c>
      <c r="C3280" s="31">
        <v>20.878006712973601</v>
      </c>
      <c r="D3280" s="31">
        <v>3.1963596625783799</v>
      </c>
      <c r="E3280" s="31">
        <f t="shared" si="24"/>
        <v>0.27608440797186401</v>
      </c>
      <c r="F3280" s="31">
        <v>21.383263228204999</v>
      </c>
      <c r="G3280" s="31">
        <v>2.2527161321711802</v>
      </c>
      <c r="H3280" s="31">
        <v>0.41575962690806301</v>
      </c>
      <c r="I3280" s="31">
        <v>2.77682501018143</v>
      </c>
      <c r="J3280" s="31">
        <v>14.9724820751632</v>
      </c>
      <c r="K3280" s="31">
        <v>185152.368692933</v>
      </c>
      <c r="L3280" s="31">
        <v>42552.1059911056</v>
      </c>
    </row>
    <row r="3281" spans="1:12" ht="14.25">
      <c r="A3281" s="33">
        <v>39667</v>
      </c>
      <c r="B3281" s="37">
        <v>2727.5770000000002</v>
      </c>
      <c r="C3281" s="31">
        <v>20.913730692655399</v>
      </c>
      <c r="D3281" s="31">
        <v>3.20471164796799</v>
      </c>
      <c r="E3281" s="31">
        <f t="shared" si="24"/>
        <v>0.27784290738569756</v>
      </c>
      <c r="F3281" s="31">
        <v>21.214023769370201</v>
      </c>
      <c r="G3281" s="31">
        <v>2.2581177692285999</v>
      </c>
      <c r="H3281" s="31">
        <v>0.41619562056314202</v>
      </c>
      <c r="I3281" s="31">
        <v>2.77682501018143</v>
      </c>
      <c r="J3281" s="31">
        <v>14.988183232185301</v>
      </c>
      <c r="K3281" s="31">
        <v>185636.61952667602</v>
      </c>
      <c r="L3281" s="31">
        <v>42568.073338689101</v>
      </c>
    </row>
    <row r="3282" spans="1:12" ht="14.25">
      <c r="A3282" s="33">
        <v>39668</v>
      </c>
      <c r="B3282" s="37">
        <v>2605.7190000000001</v>
      </c>
      <c r="C3282" s="31">
        <v>19.977623337653998</v>
      </c>
      <c r="D3282" s="31">
        <v>3.0624870532402602</v>
      </c>
      <c r="E3282" s="31">
        <f t="shared" si="24"/>
        <v>0.23974208675263775</v>
      </c>
      <c r="F3282" s="31">
        <v>20.314632751904298</v>
      </c>
      <c r="G3282" s="31">
        <v>2.15737964308782</v>
      </c>
      <c r="H3282" s="31">
        <v>0.41589594108502498</v>
      </c>
      <c r="I3282" s="31">
        <v>2.7765673364494301</v>
      </c>
      <c r="J3282" s="31">
        <v>14.978781015873299</v>
      </c>
      <c r="K3282" s="31">
        <v>177401.707903153</v>
      </c>
      <c r="L3282" s="31">
        <v>40378.176752013904</v>
      </c>
    </row>
    <row r="3283" spans="1:12" ht="14.25">
      <c r="A3283" s="33">
        <v>39671</v>
      </c>
      <c r="B3283" s="37">
        <v>2470.0740000000001</v>
      </c>
      <c r="C3283" s="31">
        <v>19.0076951608517</v>
      </c>
      <c r="D3283" s="31">
        <v>2.9136568228458501</v>
      </c>
      <c r="E3283" s="31">
        <f t="shared" si="24"/>
        <v>0.19695193434935521</v>
      </c>
      <c r="F3283" s="31">
        <v>19.9480232546432</v>
      </c>
      <c r="G3283" s="31">
        <v>2.0500386442187799</v>
      </c>
      <c r="H3283" s="31">
        <v>0.41600370935097503</v>
      </c>
      <c r="I3283" s="31">
        <v>2.7765673364494301</v>
      </c>
      <c r="J3283" s="31">
        <v>14.982662364779701</v>
      </c>
      <c r="K3283" s="31">
        <v>168786.43582996901</v>
      </c>
      <c r="L3283" s="31">
        <v>38215.105615047796</v>
      </c>
    </row>
    <row r="3284" spans="1:12" ht="14.25">
      <c r="A3284" s="33">
        <v>39672</v>
      </c>
      <c r="B3284" s="37">
        <v>2457.1979999999999</v>
      </c>
      <c r="C3284" s="31">
        <v>18.938991645065201</v>
      </c>
      <c r="D3284" s="31">
        <v>2.9027135411812002</v>
      </c>
      <c r="E3284" s="31">
        <f t="shared" si="24"/>
        <v>0.19519343493552169</v>
      </c>
      <c r="F3284" s="31">
        <v>19.8845952251814</v>
      </c>
      <c r="G3284" s="31">
        <v>2.0413677934424999</v>
      </c>
      <c r="H3284" s="31">
        <v>0.41597153404127302</v>
      </c>
      <c r="I3284" s="31">
        <v>2.7765673364494301</v>
      </c>
      <c r="J3284" s="31">
        <v>14.981503548666</v>
      </c>
      <c r="K3284" s="31">
        <v>168141.14584275399</v>
      </c>
      <c r="L3284" s="31">
        <v>37909.1899201501</v>
      </c>
    </row>
    <row r="3285" spans="1:12" ht="14.25">
      <c r="A3285" s="33">
        <v>39673</v>
      </c>
      <c r="B3285" s="37">
        <v>2446.297</v>
      </c>
      <c r="C3285" s="31">
        <v>18.798555329919399</v>
      </c>
      <c r="D3285" s="31">
        <v>2.88236921254859</v>
      </c>
      <c r="E3285" s="31">
        <f t="shared" si="24"/>
        <v>0.18581477139507621</v>
      </c>
      <c r="F3285" s="31">
        <v>19.7549055621067</v>
      </c>
      <c r="G3285" s="31">
        <v>2.0261567238726998</v>
      </c>
      <c r="H3285" s="31">
        <v>0.41615410593025498</v>
      </c>
      <c r="I3285" s="31">
        <v>2.7765673364494301</v>
      </c>
      <c r="J3285" s="31">
        <v>14.9880790019816</v>
      </c>
      <c r="K3285" s="31">
        <v>166954.95666660901</v>
      </c>
      <c r="L3285" s="31">
        <v>37791.617597665696</v>
      </c>
    </row>
    <row r="3286" spans="1:12" ht="14.25">
      <c r="A3286" s="33">
        <v>39674</v>
      </c>
      <c r="B3286" s="37">
        <v>2437.0819999999999</v>
      </c>
      <c r="C3286" s="31">
        <v>18.696212999541899</v>
      </c>
      <c r="D3286" s="31">
        <v>2.8669329187913002</v>
      </c>
      <c r="E3286" s="31">
        <f t="shared" si="24"/>
        <v>0.18229777256740914</v>
      </c>
      <c r="F3286" s="31">
        <v>19.6407445855838</v>
      </c>
      <c r="G3286" s="31">
        <v>2.01533475485334</v>
      </c>
      <c r="H3286" s="31">
        <v>0.415926877008923</v>
      </c>
      <c r="I3286" s="31">
        <v>2.7749774579573598</v>
      </c>
      <c r="J3286" s="31">
        <v>14.988477683529899</v>
      </c>
      <c r="K3286" s="31">
        <v>166063.03808130801</v>
      </c>
      <c r="L3286" s="31">
        <v>37800.475351682006</v>
      </c>
    </row>
    <row r="3287" spans="1:12" ht="14.25">
      <c r="A3287" s="33">
        <v>39675</v>
      </c>
      <c r="B3287" s="37">
        <v>2450.61</v>
      </c>
      <c r="C3287" s="31">
        <v>18.755716968518101</v>
      </c>
      <c r="D3287" s="31">
        <v>2.8824053769355502</v>
      </c>
      <c r="E3287" s="31">
        <f t="shared" si="24"/>
        <v>0.18347010550996484</v>
      </c>
      <c r="F3287" s="31">
        <v>19.973350014281699</v>
      </c>
      <c r="G3287" s="31">
        <v>2.0214826556327301</v>
      </c>
      <c r="H3287" s="31">
        <v>0.41685535279286901</v>
      </c>
      <c r="I3287" s="31">
        <v>2.7739858471274301</v>
      </c>
      <c r="J3287" s="31">
        <v>15.027306401888799</v>
      </c>
      <c r="K3287" s="31">
        <v>166957.54267337802</v>
      </c>
      <c r="L3287" s="31">
        <v>38107.349924710797</v>
      </c>
    </row>
    <row r="3288" spans="1:12" ht="14.25">
      <c r="A3288" s="33">
        <v>39678</v>
      </c>
      <c r="B3288" s="37">
        <v>2319.8679999999999</v>
      </c>
      <c r="C3288" s="31">
        <v>17.777130844069099</v>
      </c>
      <c r="D3288" s="31">
        <v>2.73009085816819</v>
      </c>
      <c r="E3288" s="31">
        <f t="shared" si="24"/>
        <v>0.16002344665885113</v>
      </c>
      <c r="F3288" s="31">
        <v>18.852805996016599</v>
      </c>
      <c r="G3288" s="31">
        <v>1.91491237263042</v>
      </c>
      <c r="H3288" s="31">
        <v>0.41654538738438202</v>
      </c>
      <c r="I3288" s="31">
        <v>2.7739858471274301</v>
      </c>
      <c r="J3288" s="31">
        <v>15.016132393600101</v>
      </c>
      <c r="K3288" s="31">
        <v>158140.105453884</v>
      </c>
      <c r="L3288" s="31">
        <v>36013.478828349798</v>
      </c>
    </row>
    <row r="3289" spans="1:12" ht="14.25">
      <c r="A3289" s="33">
        <v>39679</v>
      </c>
      <c r="B3289" s="37">
        <v>2344.4690000000001</v>
      </c>
      <c r="C3289" s="31">
        <v>17.896336362208199</v>
      </c>
      <c r="D3289" s="31">
        <v>2.7572069614557702</v>
      </c>
      <c r="E3289" s="31">
        <f t="shared" si="24"/>
        <v>0.1623681125439625</v>
      </c>
      <c r="F3289" s="31">
        <v>19.883175533115001</v>
      </c>
      <c r="G3289" s="31">
        <v>1.9304331883106101</v>
      </c>
      <c r="H3289" s="31">
        <v>0.41777816957643898</v>
      </c>
      <c r="I3289" s="31">
        <v>2.7736101201798902</v>
      </c>
      <c r="J3289" s="31">
        <v>15.0626133982142</v>
      </c>
      <c r="K3289" s="31">
        <v>159701.94306671098</v>
      </c>
      <c r="L3289" s="31">
        <v>37343.955374916899</v>
      </c>
    </row>
    <row r="3290" spans="1:12" ht="14.25">
      <c r="A3290" s="33">
        <v>39680</v>
      </c>
      <c r="B3290" s="37">
        <v>2523.2820000000002</v>
      </c>
      <c r="C3290" s="31">
        <v>19.226036363512499</v>
      </c>
      <c r="D3290" s="31">
        <v>2.9680082692318202</v>
      </c>
      <c r="E3290" s="31">
        <f t="shared" si="24"/>
        <v>0.20515826494724501</v>
      </c>
      <c r="F3290" s="31">
        <v>22.253991248989401</v>
      </c>
      <c r="G3290" s="31">
        <v>2.07407755197073</v>
      </c>
      <c r="H3290" s="31">
        <v>0.41855036834474102</v>
      </c>
      <c r="I3290" s="31">
        <v>2.7736101201798902</v>
      </c>
      <c r="J3290" s="31">
        <v>15.090454325195299</v>
      </c>
      <c r="K3290" s="31">
        <v>171899.84267120599</v>
      </c>
      <c r="L3290" s="31">
        <v>40288.317380418899</v>
      </c>
    </row>
    <row r="3291" spans="1:12" ht="14.25">
      <c r="A3291" s="33">
        <v>39681</v>
      </c>
      <c r="B3291" s="37">
        <v>2431.7159999999999</v>
      </c>
      <c r="C3291" s="31">
        <v>18.413372908369901</v>
      </c>
      <c r="D3291" s="31">
        <v>2.8597056810613899</v>
      </c>
      <c r="E3291" s="31">
        <f t="shared" si="24"/>
        <v>0.17409144196951934</v>
      </c>
      <c r="F3291" s="31">
        <v>21.9958241736887</v>
      </c>
      <c r="G3291" s="31">
        <v>1.99582192518283</v>
      </c>
      <c r="H3291" s="31">
        <v>0.42109815537302903</v>
      </c>
      <c r="I3291" s="31">
        <v>2.7736101201798902</v>
      </c>
      <c r="J3291" s="31">
        <v>15.182312478212301</v>
      </c>
      <c r="K3291" s="31">
        <v>165633.19271679199</v>
      </c>
      <c r="L3291" s="31">
        <v>38846.334634099403</v>
      </c>
    </row>
    <row r="3292" spans="1:12" ht="14.25">
      <c r="A3292" s="33">
        <v>39682</v>
      </c>
      <c r="B3292" s="37">
        <v>2405.2260000000001</v>
      </c>
      <c r="C3292" s="31">
        <v>18.0219566123716</v>
      </c>
      <c r="D3292" s="31">
        <v>2.8325468403468999</v>
      </c>
      <c r="E3292" s="31">
        <f t="shared" si="24"/>
        <v>0.16529894490035171</v>
      </c>
      <c r="F3292" s="31">
        <v>20.841358935496501</v>
      </c>
      <c r="G3292" s="31">
        <v>1.96898009357385</v>
      </c>
      <c r="H3292" s="31">
        <v>0.42603109198670402</v>
      </c>
      <c r="I3292" s="31">
        <v>2.7736101201798902</v>
      </c>
      <c r="J3292" s="31">
        <v>15.360165038591401</v>
      </c>
      <c r="K3292" s="31">
        <v>164057.73401384699</v>
      </c>
      <c r="L3292" s="31">
        <v>38263.6879173419</v>
      </c>
    </row>
    <row r="3293" spans="1:12" ht="14.25">
      <c r="A3293" s="33">
        <v>39685</v>
      </c>
      <c r="B3293" s="37">
        <v>2413.3739999999998</v>
      </c>
      <c r="C3293" s="31">
        <v>17.7255298592777</v>
      </c>
      <c r="D3293" s="31">
        <v>2.8442230115351799</v>
      </c>
      <c r="E3293" s="31">
        <f t="shared" si="24"/>
        <v>0.16002344665885113</v>
      </c>
      <c r="F3293" s="31">
        <v>17.8527487270775</v>
      </c>
      <c r="G3293" s="31">
        <v>1.93604100006049</v>
      </c>
      <c r="H3293" s="31">
        <v>0.43450614550317701</v>
      </c>
      <c r="I3293" s="31">
        <v>2.7736101201798902</v>
      </c>
      <c r="J3293" s="31">
        <v>15.665725414752801</v>
      </c>
      <c r="K3293" s="31">
        <v>164736.67977108801</v>
      </c>
      <c r="L3293" s="31">
        <v>38282.428980918601</v>
      </c>
    </row>
    <row r="3294" spans="1:12" ht="14.25">
      <c r="A3294" s="33">
        <v>39686</v>
      </c>
      <c r="B3294" s="37">
        <v>2350.0839999999998</v>
      </c>
      <c r="C3294" s="31">
        <v>17.249922348430701</v>
      </c>
      <c r="D3294" s="31">
        <v>2.7782214693056901</v>
      </c>
      <c r="E3294" s="31">
        <f t="shared" si="24"/>
        <v>0.15181711606096132</v>
      </c>
      <c r="F3294" s="31">
        <v>16.576706607545798</v>
      </c>
      <c r="G3294" s="31">
        <v>1.8795704217553499</v>
      </c>
      <c r="H3294" s="31">
        <v>0.436122086199977</v>
      </c>
      <c r="I3294" s="31">
        <v>2.7736101201798902</v>
      </c>
      <c r="J3294" s="31">
        <v>15.723986692538199</v>
      </c>
      <c r="K3294" s="31">
        <v>160913.100989987</v>
      </c>
      <c r="L3294" s="31">
        <v>36994.647619772404</v>
      </c>
    </row>
    <row r="3295" spans="1:12" ht="14.25">
      <c r="A3295" s="33">
        <v>39687</v>
      </c>
      <c r="B3295" s="37">
        <v>2342.1469999999999</v>
      </c>
      <c r="C3295" s="31">
        <v>17.069703982943</v>
      </c>
      <c r="D3295" s="31">
        <v>2.7718126349168402</v>
      </c>
      <c r="E3295" s="31">
        <f t="shared" si="24"/>
        <v>0.14830011723329425</v>
      </c>
      <c r="F3295" s="31">
        <v>17.308120732144602</v>
      </c>
      <c r="G3295" s="31">
        <v>1.8657651405386999</v>
      </c>
      <c r="H3295" s="31">
        <v>0.43957611568458399</v>
      </c>
      <c r="I3295" s="31">
        <v>2.7736101201798902</v>
      </c>
      <c r="J3295" s="31">
        <v>15.848518596264499</v>
      </c>
      <c r="K3295" s="31">
        <v>160537.76750569101</v>
      </c>
      <c r="L3295" s="31">
        <v>36931.273777479597</v>
      </c>
    </row>
    <row r="3296" spans="1:12" ht="14.25">
      <c r="A3296" s="33">
        <v>39688</v>
      </c>
      <c r="B3296" s="37">
        <v>2350.143</v>
      </c>
      <c r="C3296" s="31">
        <v>17.4504295318524</v>
      </c>
      <c r="D3296" s="31">
        <v>2.78404400255183</v>
      </c>
      <c r="E3296" s="31">
        <f t="shared" si="24"/>
        <v>0.15474794841735054</v>
      </c>
      <c r="F3296" s="31">
        <v>13.0223658582682</v>
      </c>
      <c r="G3296" s="31">
        <v>1.8538091038754601</v>
      </c>
      <c r="H3296" s="31">
        <v>0.43011043632833301</v>
      </c>
      <c r="I3296" s="31">
        <v>2.7728770498445701</v>
      </c>
      <c r="J3296" s="31">
        <v>15.511341779558599</v>
      </c>
      <c r="K3296" s="31">
        <v>161242.217170102</v>
      </c>
      <c r="L3296" s="31">
        <v>37056.146693122901</v>
      </c>
    </row>
    <row r="3297" spans="1:12" ht="14.25">
      <c r="A3297" s="33">
        <v>39689</v>
      </c>
      <c r="B3297" s="37">
        <v>2397.3690000000001</v>
      </c>
      <c r="C3297" s="31">
        <v>17.716087644221599</v>
      </c>
      <c r="D3297" s="31">
        <v>2.83892655273706</v>
      </c>
      <c r="E3297" s="31">
        <f t="shared" si="24"/>
        <v>0.16178194607268465</v>
      </c>
      <c r="F3297" s="31">
        <v>11.3560287766228</v>
      </c>
      <c r="G3297" s="31">
        <v>1.8833780083896501</v>
      </c>
      <c r="H3297" s="31">
        <v>0.43142099669161299</v>
      </c>
      <c r="I3297" s="31">
        <v>2.76996634612096</v>
      </c>
      <c r="J3297" s="31">
        <v>15.574954450106299</v>
      </c>
      <c r="K3297" s="31">
        <v>164419.551838479</v>
      </c>
      <c r="L3297" s="31">
        <v>38020.708838151404</v>
      </c>
    </row>
    <row r="3298" spans="1:12" ht="14.25">
      <c r="A3298" s="33">
        <v>39692</v>
      </c>
      <c r="B3298" s="37">
        <v>2325.1350000000002</v>
      </c>
      <c r="C3298" s="31">
        <v>17.2168772942589</v>
      </c>
      <c r="D3298" s="31">
        <v>2.75615301880809</v>
      </c>
      <c r="E3298" s="31">
        <f t="shared" si="24"/>
        <v>0.15181711606096132</v>
      </c>
      <c r="F3298" s="31">
        <v>11.440953625501599</v>
      </c>
      <c r="G3298" s="31">
        <v>1.8127030010196301</v>
      </c>
      <c r="H3298" s="31">
        <v>0.42852091217765298</v>
      </c>
      <c r="I3298" s="31">
        <v>2.7567043090741499</v>
      </c>
      <c r="J3298" s="31">
        <v>15.544681769717</v>
      </c>
      <c r="K3298" s="31">
        <v>159749.18337011698</v>
      </c>
      <c r="L3298" s="31">
        <v>36977.980112848702</v>
      </c>
    </row>
    <row r="3299" spans="1:12" ht="14.25">
      <c r="A3299" s="33">
        <v>39693</v>
      </c>
      <c r="B3299" s="37">
        <v>2304.8910000000001</v>
      </c>
      <c r="C3299" s="31">
        <v>17.049382548082999</v>
      </c>
      <c r="D3299" s="31">
        <v>2.73047413672476</v>
      </c>
      <c r="E3299" s="31">
        <f t="shared" si="24"/>
        <v>0.14830011723329425</v>
      </c>
      <c r="F3299" s="31">
        <v>11.3769610085075</v>
      </c>
      <c r="G3299" s="31">
        <v>1.7957950178676401</v>
      </c>
      <c r="H3299" s="31">
        <v>0.42852091217765298</v>
      </c>
      <c r="I3299" s="31">
        <v>2.7567043090741499</v>
      </c>
      <c r="J3299" s="31">
        <v>15.544681769717</v>
      </c>
      <c r="K3299" s="31">
        <v>158261.071406267</v>
      </c>
      <c r="L3299" s="31">
        <v>36763.491200241398</v>
      </c>
    </row>
    <row r="3300" spans="1:12" ht="14.25">
      <c r="A3300" s="33">
        <v>39694</v>
      </c>
      <c r="B3300" s="37">
        <v>2276.672</v>
      </c>
      <c r="C3300" s="31">
        <v>16.8353386634872</v>
      </c>
      <c r="D3300" s="31">
        <v>2.6968034309486502</v>
      </c>
      <c r="E3300" s="31">
        <f t="shared" si="24"/>
        <v>0.14478311840562719</v>
      </c>
      <c r="F3300" s="31">
        <v>11.1577361274399</v>
      </c>
      <c r="G3300" s="31">
        <v>1.7736794177011901</v>
      </c>
      <c r="H3300" s="31">
        <v>0.42852091217765298</v>
      </c>
      <c r="I3300" s="31">
        <v>2.7567043090741499</v>
      </c>
      <c r="J3300" s="31">
        <v>15.544681769717</v>
      </c>
      <c r="K3300" s="31">
        <v>156312.67948399801</v>
      </c>
      <c r="L3300" s="31">
        <v>36280.628840597899</v>
      </c>
    </row>
    <row r="3301" spans="1:12" ht="14.25">
      <c r="A3301" s="33">
        <v>39695</v>
      </c>
      <c r="B3301" s="37">
        <v>2277.4110000000001</v>
      </c>
      <c r="C3301" s="31">
        <v>16.8246604622253</v>
      </c>
      <c r="D3301" s="31">
        <v>2.6950837616660102</v>
      </c>
      <c r="E3301" s="31">
        <f t="shared" si="24"/>
        <v>0.14478311840562719</v>
      </c>
      <c r="F3301" s="31">
        <v>11.1778074331648</v>
      </c>
      <c r="G3301" s="31">
        <v>1.7725680495420599</v>
      </c>
      <c r="H3301" s="31">
        <v>0.42852091217765298</v>
      </c>
      <c r="I3301" s="31">
        <v>2.7567043090741499</v>
      </c>
      <c r="J3301" s="31">
        <v>15.544681769717</v>
      </c>
      <c r="K3301" s="31">
        <v>156215.629076079</v>
      </c>
      <c r="L3301" s="31">
        <v>36328.974228465297</v>
      </c>
    </row>
    <row r="3302" spans="1:12" ht="14.25">
      <c r="A3302" s="33">
        <v>39696</v>
      </c>
      <c r="B3302" s="37">
        <v>2202.4459999999999</v>
      </c>
      <c r="C3302" s="31">
        <v>16.285960954106798</v>
      </c>
      <c r="D3302" s="31">
        <v>2.6081265153500102</v>
      </c>
      <c r="E3302" s="31">
        <f t="shared" si="24"/>
        <v>0.13599062133645956</v>
      </c>
      <c r="F3302" s="31">
        <v>10.797375700372999</v>
      </c>
      <c r="G3302" s="31">
        <v>1.7154123821621201</v>
      </c>
      <c r="H3302" s="31">
        <v>0.42852091217765298</v>
      </c>
      <c r="I3302" s="31">
        <v>2.7567043090741499</v>
      </c>
      <c r="J3302" s="31">
        <v>15.544681769717</v>
      </c>
      <c r="K3302" s="31">
        <v>151178.442662371</v>
      </c>
      <c r="L3302" s="31">
        <v>35153.438402820095</v>
      </c>
    </row>
    <row r="3303" spans="1:12" ht="14.25">
      <c r="A3303" s="33">
        <v>39699</v>
      </c>
      <c r="B3303" s="37">
        <v>2143.4209999999998</v>
      </c>
      <c r="C3303" s="31">
        <v>15.931128161265301</v>
      </c>
      <c r="D3303" s="31">
        <v>2.5509280532181502</v>
      </c>
      <c r="E3303" s="31">
        <f t="shared" si="24"/>
        <v>0.11488862837045721</v>
      </c>
      <c r="F3303" s="31">
        <v>10.484064096508</v>
      </c>
      <c r="G3303" s="31">
        <v>1.67780378297403</v>
      </c>
      <c r="H3303" s="31">
        <v>0.42848612398089803</v>
      </c>
      <c r="I3303" s="31">
        <v>2.7564805142273299</v>
      </c>
      <c r="J3303" s="31">
        <v>15.544681769717</v>
      </c>
      <c r="K3303" s="31">
        <v>147861.79274319901</v>
      </c>
      <c r="L3303" s="31">
        <v>34172.264312235202</v>
      </c>
    </row>
    <row r="3304" spans="1:12" ht="14.25">
      <c r="A3304" s="33">
        <v>39700</v>
      </c>
      <c r="B3304" s="37">
        <v>2145.779</v>
      </c>
      <c r="C3304" s="31">
        <v>15.9405278426417</v>
      </c>
      <c r="D3304" s="31">
        <v>2.5526095017678201</v>
      </c>
      <c r="E3304" s="31">
        <f t="shared" si="24"/>
        <v>0.11547479484173505</v>
      </c>
      <c r="F3304" s="31">
        <v>10.5778169670892</v>
      </c>
      <c r="G3304" s="31">
        <v>1.6788498975166299</v>
      </c>
      <c r="H3304" s="31">
        <v>0.42848612398089803</v>
      </c>
      <c r="I3304" s="31">
        <v>2.7564805142273299</v>
      </c>
      <c r="J3304" s="31">
        <v>15.544681769717</v>
      </c>
      <c r="K3304" s="31">
        <v>147954.599587681</v>
      </c>
      <c r="L3304" s="31">
        <v>34418.607935480301</v>
      </c>
    </row>
    <row r="3305" spans="1:12" ht="14.25">
      <c r="A3305" s="33">
        <v>39701</v>
      </c>
      <c r="B3305" s="37">
        <v>2150.759</v>
      </c>
      <c r="C3305" s="31">
        <v>15.959783551021101</v>
      </c>
      <c r="D3305" s="31">
        <v>2.5559492226433802</v>
      </c>
      <c r="E3305" s="31">
        <f t="shared" si="24"/>
        <v>0.11664712778429073</v>
      </c>
      <c r="F3305" s="31">
        <v>10.639673806804</v>
      </c>
      <c r="G3305" s="31">
        <v>1.6810428581297201</v>
      </c>
      <c r="H3305" s="31">
        <v>0.42848612398089803</v>
      </c>
      <c r="I3305" s="31">
        <v>2.7564805142273299</v>
      </c>
      <c r="J3305" s="31">
        <v>15.544681769717</v>
      </c>
      <c r="K3305" s="31">
        <v>148147.46140319901</v>
      </c>
      <c r="L3305" s="31">
        <v>34545.462288294599</v>
      </c>
    </row>
    <row r="3306" spans="1:12" ht="14.25">
      <c r="A3306" s="33">
        <v>39702</v>
      </c>
      <c r="B3306" s="37">
        <v>2078.9810000000002</v>
      </c>
      <c r="C3306" s="31">
        <v>15.4004182512759</v>
      </c>
      <c r="D3306" s="31">
        <v>2.4669166915046898</v>
      </c>
      <c r="E3306" s="31">
        <f t="shared" si="24"/>
        <v>9.0855803048065648E-2</v>
      </c>
      <c r="F3306" s="31">
        <v>10.370488897616999</v>
      </c>
      <c r="G3306" s="31">
        <v>1.6225109988240001</v>
      </c>
      <c r="H3306" s="31">
        <v>0.42848612398089803</v>
      </c>
      <c r="I3306" s="31">
        <v>2.7564805142273299</v>
      </c>
      <c r="J3306" s="31">
        <v>15.544681769717</v>
      </c>
      <c r="K3306" s="31">
        <v>142988.57872514499</v>
      </c>
      <c r="L3306" s="31">
        <v>33504.952100315495</v>
      </c>
    </row>
    <row r="3307" spans="1:12" ht="14.25">
      <c r="A3307" s="33">
        <v>39703</v>
      </c>
      <c r="B3307" s="37">
        <v>2079.6729999999998</v>
      </c>
      <c r="C3307" s="31">
        <v>15.389573053579101</v>
      </c>
      <c r="D3307" s="31">
        <v>2.4650161362856302</v>
      </c>
      <c r="E3307" s="31">
        <f t="shared" ref="E3307:E3370" si="25">COUNTIF(C1602:C3307,"&lt;"&amp;C3307)/COUNTA(C1602:C3307)</f>
        <v>8.9683470105509963E-2</v>
      </c>
      <c r="F3307" s="31">
        <v>10.3924849309462</v>
      </c>
      <c r="G3307" s="31">
        <v>1.62119094269942</v>
      </c>
      <c r="H3307" s="31">
        <v>0.42848612398089803</v>
      </c>
      <c r="I3307" s="31">
        <v>2.7564805142273299</v>
      </c>
      <c r="J3307" s="31">
        <v>15.544681769717</v>
      </c>
      <c r="K3307" s="31">
        <v>142873.61537653001</v>
      </c>
      <c r="L3307" s="31">
        <v>33506.873939899699</v>
      </c>
    </row>
    <row r="3308" spans="1:12" ht="14.25">
      <c r="A3308" s="33">
        <v>39707</v>
      </c>
      <c r="B3308" s="37">
        <v>1986.636</v>
      </c>
      <c r="C3308" s="31">
        <v>14.591900979907001</v>
      </c>
      <c r="D3308" s="31">
        <v>2.33788053532288</v>
      </c>
      <c r="E3308" s="31">
        <f t="shared" si="25"/>
        <v>4.3962485345838215E-2</v>
      </c>
      <c r="F3308" s="31">
        <v>10.063767561553799</v>
      </c>
      <c r="G3308" s="31">
        <v>1.53762672392573</v>
      </c>
      <c r="H3308" s="31">
        <v>0.42848612398089803</v>
      </c>
      <c r="I3308" s="31">
        <v>2.7564805142273299</v>
      </c>
      <c r="J3308" s="31">
        <v>15.544681769717</v>
      </c>
      <c r="K3308" s="31">
        <v>135512.54152897</v>
      </c>
      <c r="L3308" s="31">
        <v>32226.203533170297</v>
      </c>
    </row>
    <row r="3309" spans="1:12" ht="14.25">
      <c r="A3309" s="33">
        <v>39708</v>
      </c>
      <c r="B3309" s="37">
        <v>1929.047</v>
      </c>
      <c r="C3309" s="31">
        <v>14.056514150480499</v>
      </c>
      <c r="D3309" s="31">
        <v>2.2528272205368598</v>
      </c>
      <c r="E3309" s="31">
        <f t="shared" si="25"/>
        <v>2.4032825322391559E-2</v>
      </c>
      <c r="F3309" s="31">
        <v>9.8350770440947901</v>
      </c>
      <c r="G3309" s="31">
        <v>1.48174811067676</v>
      </c>
      <c r="H3309" s="31">
        <v>0.42848612398089803</v>
      </c>
      <c r="I3309" s="31">
        <v>2.7564805142273299</v>
      </c>
      <c r="J3309" s="31">
        <v>15.544681769717</v>
      </c>
      <c r="K3309" s="31">
        <v>130588.97766384801</v>
      </c>
      <c r="L3309" s="31">
        <v>31099.378410444198</v>
      </c>
    </row>
    <row r="3310" spans="1:12" ht="14.25">
      <c r="A3310" s="33">
        <v>39709</v>
      </c>
      <c r="B3310" s="37">
        <v>1895.837</v>
      </c>
      <c r="C3310" s="31">
        <v>13.8358513772703</v>
      </c>
      <c r="D3310" s="31">
        <v>2.2166837680705198</v>
      </c>
      <c r="E3310" s="31">
        <f t="shared" si="25"/>
        <v>9.9648300117233298E-3</v>
      </c>
      <c r="F3310" s="31">
        <v>9.6602650739724805</v>
      </c>
      <c r="G3310" s="31">
        <v>1.4579645351427299</v>
      </c>
      <c r="H3310" s="31">
        <v>0.42848612398089803</v>
      </c>
      <c r="I3310" s="31">
        <v>2.7564805142273299</v>
      </c>
      <c r="J3310" s="31">
        <v>15.544681769717</v>
      </c>
      <c r="K3310" s="31">
        <v>128491.50103033199</v>
      </c>
      <c r="L3310" s="31">
        <v>30412.828912502799</v>
      </c>
    </row>
    <row r="3311" spans="1:12" ht="14.25">
      <c r="A3311" s="33">
        <v>39710</v>
      </c>
      <c r="B3311" s="37">
        <v>2075.0909999999999</v>
      </c>
      <c r="C3311" s="31">
        <v>15.160341103073</v>
      </c>
      <c r="D3311" s="31">
        <v>2.4283387773723</v>
      </c>
      <c r="E3311" s="31">
        <f t="shared" si="25"/>
        <v>7.2684642438452518E-2</v>
      </c>
      <c r="F3311" s="31">
        <v>10.5761913473794</v>
      </c>
      <c r="G3311" s="31">
        <v>1.59699557164765</v>
      </c>
      <c r="H3311" s="31">
        <v>0.42839029206909801</v>
      </c>
      <c r="I3311" s="31">
        <v>2.7558640209904799</v>
      </c>
      <c r="J3311" s="31">
        <v>15.544681769717</v>
      </c>
      <c r="K3311" s="31">
        <v>140744.292933255</v>
      </c>
      <c r="L3311" s="31">
        <v>33511.4082683909</v>
      </c>
    </row>
    <row r="3312" spans="1:12" ht="14.25">
      <c r="A3312" s="33">
        <v>39713</v>
      </c>
      <c r="B3312" s="37">
        <v>2236.41</v>
      </c>
      <c r="C3312" s="31">
        <v>16.394845431053898</v>
      </c>
      <c r="D3312" s="31">
        <v>2.6248579808871102</v>
      </c>
      <c r="E3312" s="31">
        <f t="shared" si="25"/>
        <v>0.141852286049238</v>
      </c>
      <c r="F3312" s="31">
        <v>11.2429188553572</v>
      </c>
      <c r="G3312" s="31">
        <v>1.7261017013390501</v>
      </c>
      <c r="H3312" s="31">
        <v>0.42839029206909801</v>
      </c>
      <c r="I3312" s="31">
        <v>2.7558640209904799</v>
      </c>
      <c r="J3312" s="31">
        <v>15.544681769717</v>
      </c>
      <c r="K3312" s="31">
        <v>152120.28709506799</v>
      </c>
      <c r="L3312" s="31">
        <v>35690.441295315599</v>
      </c>
    </row>
    <row r="3313" spans="1:12" ht="14.25">
      <c r="A3313" s="33">
        <v>39714</v>
      </c>
      <c r="B3313" s="37">
        <v>2201.5100000000002</v>
      </c>
      <c r="C3313" s="31">
        <v>16.187200582452501</v>
      </c>
      <c r="D3313" s="31">
        <v>2.5909202252167098</v>
      </c>
      <c r="E3313" s="31">
        <f t="shared" si="25"/>
        <v>0.13540445486518171</v>
      </c>
      <c r="F3313" s="31">
        <v>10.881350072636399</v>
      </c>
      <c r="G3313" s="31">
        <v>1.7037630073960699</v>
      </c>
      <c r="H3313" s="31">
        <v>0.42800666655478797</v>
      </c>
      <c r="I3313" s="31">
        <v>2.7533961318436102</v>
      </c>
      <c r="J3313" s="31">
        <v>15.544681769717</v>
      </c>
      <c r="K3313" s="31">
        <v>150150.65217003901</v>
      </c>
      <c r="L3313" s="31">
        <v>34198.2553604774</v>
      </c>
    </row>
    <row r="3314" spans="1:12" ht="14.25">
      <c r="A3314" s="33">
        <v>39715</v>
      </c>
      <c r="B3314" s="37">
        <v>2216.8110000000001</v>
      </c>
      <c r="C3314" s="31">
        <v>16.251848333582998</v>
      </c>
      <c r="D3314" s="31">
        <v>2.60208784602677</v>
      </c>
      <c r="E3314" s="31">
        <f t="shared" si="25"/>
        <v>0.13892145369284878</v>
      </c>
      <c r="F3314" s="31">
        <v>11.032770712674999</v>
      </c>
      <c r="G3314" s="31">
        <v>1.7110892850403601</v>
      </c>
      <c r="H3314" s="31">
        <v>0.42787815893152797</v>
      </c>
      <c r="I3314" s="31">
        <v>2.7525694335222002</v>
      </c>
      <c r="J3314" s="31">
        <v>15.544681769717</v>
      </c>
      <c r="K3314" s="31">
        <v>150796.063127848</v>
      </c>
      <c r="L3314" s="31">
        <v>34582.1687708217</v>
      </c>
    </row>
    <row r="3315" spans="1:12" ht="14.25">
      <c r="A3315" s="33">
        <v>39716</v>
      </c>
      <c r="B3315" s="37">
        <v>2297.5010000000002</v>
      </c>
      <c r="C3315" s="31">
        <v>16.8301036834626</v>
      </c>
      <c r="D3315" s="31">
        <v>2.6947524323910201</v>
      </c>
      <c r="E3315" s="31">
        <f t="shared" si="25"/>
        <v>0.15298944900351699</v>
      </c>
      <c r="F3315" s="31">
        <v>11.4901283736303</v>
      </c>
      <c r="G3315" s="31">
        <v>1.77199096235953</v>
      </c>
      <c r="H3315" s="31">
        <v>0.42787815893152797</v>
      </c>
      <c r="I3315" s="31">
        <v>2.7525694335222002</v>
      </c>
      <c r="J3315" s="31">
        <v>15.544681769717</v>
      </c>
      <c r="K3315" s="31">
        <v>156161.88757330598</v>
      </c>
      <c r="L3315" s="31">
        <v>35828.669479097101</v>
      </c>
    </row>
    <row r="3316" spans="1:12" ht="14.25">
      <c r="A3316" s="33">
        <v>39717</v>
      </c>
      <c r="B3316" s="37">
        <v>2293.7840000000001</v>
      </c>
      <c r="C3316" s="31">
        <v>16.795791981134698</v>
      </c>
      <c r="D3316" s="31">
        <v>2.6892789640962902</v>
      </c>
      <c r="E3316" s="31">
        <f t="shared" si="25"/>
        <v>0.15181711606096132</v>
      </c>
      <c r="F3316" s="31">
        <v>11.586243968679</v>
      </c>
      <c r="G3316" s="31">
        <v>1.7684393749704099</v>
      </c>
      <c r="H3316" s="31">
        <v>0.42785013619484402</v>
      </c>
      <c r="I3316" s="31">
        <v>2.7523891613422999</v>
      </c>
      <c r="J3316" s="31">
        <v>15.544681769717</v>
      </c>
      <c r="K3316" s="31">
        <v>155848.192760629</v>
      </c>
      <c r="L3316" s="31">
        <v>35984.8463255116</v>
      </c>
    </row>
    <row r="3317" spans="1:12" ht="14.25">
      <c r="A3317" s="33">
        <v>39727</v>
      </c>
      <c r="B3317" s="37">
        <v>2173.7379999999998</v>
      </c>
      <c r="C3317" s="31">
        <v>15.8793302962236</v>
      </c>
      <c r="D3317" s="31">
        <v>2.4551889880945201</v>
      </c>
      <c r="E3317" s="31">
        <f t="shared" si="25"/>
        <v>0.11488862837045721</v>
      </c>
      <c r="F3317" s="31">
        <v>11.000070047889899</v>
      </c>
      <c r="G3317" s="31">
        <v>1.6728611469239301</v>
      </c>
      <c r="H3317" s="31">
        <v>0.42783018986330601</v>
      </c>
      <c r="I3317" s="31">
        <v>2.8512007540270301</v>
      </c>
      <c r="J3317" s="31">
        <v>15.005263633542402</v>
      </c>
      <c r="K3317" s="31">
        <v>147424.020726755</v>
      </c>
      <c r="L3317" s="31">
        <v>34221.048124869201</v>
      </c>
    </row>
    <row r="3318" spans="1:12" ht="14.25">
      <c r="A3318" s="33">
        <v>39728</v>
      </c>
      <c r="B3318" s="37">
        <v>2157.8389999999999</v>
      </c>
      <c r="C3318" s="31">
        <v>15.7908582336365</v>
      </c>
      <c r="D3318" s="31">
        <v>2.4411604882652198</v>
      </c>
      <c r="E3318" s="31">
        <f t="shared" si="25"/>
        <v>0.11078546307151231</v>
      </c>
      <c r="F3318" s="31">
        <v>10.823966491549999</v>
      </c>
      <c r="G3318" s="31">
        <v>1.6632582140875101</v>
      </c>
      <c r="H3318" s="31">
        <v>0.42782544950517798</v>
      </c>
      <c r="I3318" s="31">
        <v>2.8511691627251801</v>
      </c>
      <c r="J3318" s="31">
        <v>15.005263633542402</v>
      </c>
      <c r="K3318" s="31">
        <v>146580.11440925801</v>
      </c>
      <c r="L3318" s="31">
        <v>33850.839672035101</v>
      </c>
    </row>
    <row r="3319" spans="1:12" ht="14.25">
      <c r="A3319" s="33">
        <v>39729</v>
      </c>
      <c r="B3319" s="37">
        <v>2092.2240000000002</v>
      </c>
      <c r="C3319" s="31">
        <v>15.269943427123399</v>
      </c>
      <c r="D3319" s="31">
        <v>2.3607943750759501</v>
      </c>
      <c r="E3319" s="31">
        <f t="shared" si="25"/>
        <v>8.0304806565064474E-2</v>
      </c>
      <c r="F3319" s="31">
        <v>10.4604701512557</v>
      </c>
      <c r="G3319" s="31">
        <v>1.6085335867621899</v>
      </c>
      <c r="H3319" s="31">
        <v>0.42780081839252199</v>
      </c>
      <c r="I3319" s="31">
        <v>2.8510333042938401</v>
      </c>
      <c r="J3319" s="31">
        <v>15.005114733252201</v>
      </c>
      <c r="K3319" s="31">
        <v>141758.532725739</v>
      </c>
      <c r="L3319" s="31">
        <v>32628.468104982003</v>
      </c>
    </row>
    <row r="3320" spans="1:12" ht="14.25">
      <c r="A3320" s="33">
        <v>39730</v>
      </c>
      <c r="B3320" s="37">
        <v>2074.5830000000001</v>
      </c>
      <c r="C3320" s="31">
        <v>15.141027993961201</v>
      </c>
      <c r="D3320" s="31">
        <v>2.3411115349351199</v>
      </c>
      <c r="E3320" s="31">
        <f t="shared" si="25"/>
        <v>7.0926143024618998E-2</v>
      </c>
      <c r="F3320" s="31">
        <v>10.281804582783</v>
      </c>
      <c r="G3320" s="31">
        <v>1.5951282310523001</v>
      </c>
      <c r="H3320" s="31">
        <v>0.42780081839252199</v>
      </c>
      <c r="I3320" s="31">
        <v>2.8510333042938401</v>
      </c>
      <c r="J3320" s="31">
        <v>15.005114733252201</v>
      </c>
      <c r="K3320" s="31">
        <v>140576.73353334802</v>
      </c>
      <c r="L3320" s="31">
        <v>32258.273480992299</v>
      </c>
    </row>
    <row r="3321" spans="1:12" ht="14.25">
      <c r="A3321" s="33">
        <v>39731</v>
      </c>
      <c r="B3321" s="37">
        <v>2000.5719999999999</v>
      </c>
      <c r="C3321" s="31">
        <v>14.6043388268813</v>
      </c>
      <c r="D3321" s="31">
        <v>2.2579083420436201</v>
      </c>
      <c r="E3321" s="31">
        <f t="shared" si="25"/>
        <v>4.5720984759671748E-2</v>
      </c>
      <c r="F3321" s="31">
        <v>9.8001272097066003</v>
      </c>
      <c r="G3321" s="31">
        <v>1.5384563241956499</v>
      </c>
      <c r="H3321" s="31">
        <v>0.42780081839252199</v>
      </c>
      <c r="I3321" s="31">
        <v>2.8510333042938401</v>
      </c>
      <c r="J3321" s="31">
        <v>15.005114733252201</v>
      </c>
      <c r="K3321" s="31">
        <v>135582.64608267401</v>
      </c>
      <c r="L3321" s="31">
        <v>30754.798618537101</v>
      </c>
    </row>
    <row r="3322" spans="1:12" ht="14.25">
      <c r="A3322" s="33">
        <v>39734</v>
      </c>
      <c r="B3322" s="37">
        <v>2073.5680000000002</v>
      </c>
      <c r="C3322" s="31">
        <v>15.187372608041301</v>
      </c>
      <c r="D3322" s="31">
        <v>2.3498676589713998</v>
      </c>
      <c r="E3322" s="31">
        <f t="shared" si="25"/>
        <v>7.5615474794841736E-2</v>
      </c>
      <c r="F3322" s="31">
        <v>10.166496296009701</v>
      </c>
      <c r="G3322" s="31">
        <v>1.6007188083441399</v>
      </c>
      <c r="H3322" s="31">
        <v>0.42817783336042498</v>
      </c>
      <c r="I3322" s="31">
        <v>2.8510333727632302</v>
      </c>
      <c r="J3322" s="31">
        <v>15.018338173482501</v>
      </c>
      <c r="K3322" s="31">
        <v>141093.58668256499</v>
      </c>
      <c r="L3322" s="31">
        <v>32034.353103784502</v>
      </c>
    </row>
    <row r="3323" spans="1:12" ht="14.25">
      <c r="A3323" s="33">
        <v>39735</v>
      </c>
      <c r="B3323" s="37">
        <v>2017.3209999999999</v>
      </c>
      <c r="C3323" s="31">
        <v>14.794578284319901</v>
      </c>
      <c r="D3323" s="31">
        <v>2.28886157716058</v>
      </c>
      <c r="E3323" s="31">
        <f t="shared" si="25"/>
        <v>5.3927315357561546E-2</v>
      </c>
      <c r="F3323" s="31">
        <v>9.8638020996106803</v>
      </c>
      <c r="G3323" s="31">
        <v>1.5592099545864</v>
      </c>
      <c r="H3323" s="31">
        <v>0.42817697390971499</v>
      </c>
      <c r="I3323" s="31">
        <v>2.8510333727632302</v>
      </c>
      <c r="J3323" s="31">
        <v>15.018308028247501</v>
      </c>
      <c r="K3323" s="31">
        <v>137434.35258777099</v>
      </c>
      <c r="L3323" s="31">
        <v>31099.942285742796</v>
      </c>
    </row>
    <row r="3324" spans="1:12" ht="14.25">
      <c r="A3324" s="33">
        <v>39736</v>
      </c>
      <c r="B3324" s="37">
        <v>1994.6669999999999</v>
      </c>
      <c r="C3324" s="31">
        <v>14.658462770822499</v>
      </c>
      <c r="D3324" s="31">
        <v>2.26816146146201</v>
      </c>
      <c r="E3324" s="31">
        <f t="shared" si="25"/>
        <v>4.9824150058616644E-2</v>
      </c>
      <c r="F3324" s="31">
        <v>9.8208116599925592</v>
      </c>
      <c r="G3324" s="31">
        <v>1.5440292971662</v>
      </c>
      <c r="H3324" s="31">
        <v>0.42827546558886498</v>
      </c>
      <c r="I3324" s="31">
        <v>2.8510333727632302</v>
      </c>
      <c r="J3324" s="31">
        <v>15.021762624047399</v>
      </c>
      <c r="K3324" s="31">
        <v>136191.894217867</v>
      </c>
      <c r="L3324" s="31">
        <v>30811.4469898631</v>
      </c>
    </row>
    <row r="3325" spans="1:12" ht="14.25">
      <c r="A3325" s="33">
        <v>39737</v>
      </c>
      <c r="B3325" s="37">
        <v>1909.941</v>
      </c>
      <c r="C3325" s="31">
        <v>14.003583522613001</v>
      </c>
      <c r="D3325" s="31">
        <v>2.1676231893273301</v>
      </c>
      <c r="E3325" s="31">
        <f t="shared" si="25"/>
        <v>2.1688159437280186E-2</v>
      </c>
      <c r="F3325" s="31">
        <v>9.2453172172618707</v>
      </c>
      <c r="G3325" s="31">
        <v>1.47557664869496</v>
      </c>
      <c r="H3325" s="31">
        <v>0.42829017584255702</v>
      </c>
      <c r="I3325" s="31">
        <v>2.8510333727632302</v>
      </c>
      <c r="J3325" s="31">
        <v>15.022278586218599</v>
      </c>
      <c r="K3325" s="31">
        <v>130159.21151212</v>
      </c>
      <c r="L3325" s="31">
        <v>29603.014281394</v>
      </c>
    </row>
    <row r="3326" spans="1:12" ht="14.25">
      <c r="A3326" s="33">
        <v>39738</v>
      </c>
      <c r="B3326" s="37">
        <v>1930.6510000000001</v>
      </c>
      <c r="C3326" s="31">
        <v>14.150311754713501</v>
      </c>
      <c r="D3326" s="31">
        <v>2.1906513606525801</v>
      </c>
      <c r="E3326" s="31">
        <f t="shared" si="25"/>
        <v>2.9894490035169988E-2</v>
      </c>
      <c r="F3326" s="31">
        <v>9.3195924407370203</v>
      </c>
      <c r="G3326" s="31">
        <v>1.4910255454719801</v>
      </c>
      <c r="H3326" s="31">
        <v>0.42830727189071099</v>
      </c>
      <c r="I3326" s="31">
        <v>2.8510333727632302</v>
      </c>
      <c r="J3326" s="31">
        <v>15.022878230134301</v>
      </c>
      <c r="K3326" s="31">
        <v>131538.14448583001</v>
      </c>
      <c r="L3326" s="31">
        <v>29838.751687019398</v>
      </c>
    </row>
    <row r="3327" spans="1:12" ht="14.25">
      <c r="A3327" s="33">
        <v>39741</v>
      </c>
      <c r="B3327" s="37">
        <v>1974.0060000000001</v>
      </c>
      <c r="C3327" s="31">
        <v>14.4652187948583</v>
      </c>
      <c r="D3327" s="31">
        <v>2.2394763243823101</v>
      </c>
      <c r="E3327" s="31">
        <f t="shared" si="25"/>
        <v>4.1617819460726846E-2</v>
      </c>
      <c r="F3327" s="31">
        <v>9.66557175107841</v>
      </c>
      <c r="G3327" s="31">
        <v>1.5241705000691901</v>
      </c>
      <c r="H3327" s="31">
        <v>0.42810328359285299</v>
      </c>
      <c r="I3327" s="31">
        <v>2.84995982890876</v>
      </c>
      <c r="J3327" s="31">
        <v>15.021379573506898</v>
      </c>
      <c r="K3327" s="31">
        <v>134468.548071853</v>
      </c>
      <c r="L3327" s="31">
        <v>30852.202590726498</v>
      </c>
    </row>
    <row r="3328" spans="1:12" ht="14.25">
      <c r="A3328" s="33">
        <v>39742</v>
      </c>
      <c r="B3328" s="37">
        <v>1958.529</v>
      </c>
      <c r="C3328" s="31">
        <v>14.344037629813499</v>
      </c>
      <c r="D3328" s="31">
        <v>2.2219753365467501</v>
      </c>
      <c r="E3328" s="31">
        <f t="shared" si="25"/>
        <v>3.7514654161781943E-2</v>
      </c>
      <c r="F3328" s="31">
        <v>9.6088471033359895</v>
      </c>
      <c r="G3328" s="31">
        <v>1.5118279596694899</v>
      </c>
      <c r="H3328" s="31">
        <v>0.42840019377046501</v>
      </c>
      <c r="I3328" s="31">
        <v>2.8498914941611102</v>
      </c>
      <c r="J3328" s="31">
        <v>15.0321580540233</v>
      </c>
      <c r="K3328" s="31">
        <v>133419.65167929302</v>
      </c>
      <c r="L3328" s="31">
        <v>30583.218451277797</v>
      </c>
    </row>
    <row r="3329" spans="1:12" ht="14.25">
      <c r="A3329" s="33">
        <v>39743</v>
      </c>
      <c r="B3329" s="37">
        <v>1895.8219999999999</v>
      </c>
      <c r="C3329" s="31">
        <v>13.8500236040997</v>
      </c>
      <c r="D3329" s="31">
        <v>2.1522876084264899</v>
      </c>
      <c r="E3329" s="31">
        <f t="shared" si="25"/>
        <v>1.1723329425556858E-2</v>
      </c>
      <c r="F3329" s="31">
        <v>9.3126869197812105</v>
      </c>
      <c r="G3329" s="31">
        <v>1.4618481513206001</v>
      </c>
      <c r="H3329" s="31">
        <v>0.42658844902966297</v>
      </c>
      <c r="I3329" s="31">
        <v>2.8498914941611102</v>
      </c>
      <c r="J3329" s="31">
        <v>14.968585642774901</v>
      </c>
      <c r="K3329" s="31">
        <v>129238.82711508599</v>
      </c>
      <c r="L3329" s="31">
        <v>29781.508038282798</v>
      </c>
    </row>
    <row r="3330" spans="1:12" ht="14.25">
      <c r="A3330" s="33">
        <v>39744</v>
      </c>
      <c r="B3330" s="37">
        <v>1875.5609999999999</v>
      </c>
      <c r="C3330" s="31">
        <v>13.645941653751599</v>
      </c>
      <c r="D3330" s="31">
        <v>2.1222730306221398</v>
      </c>
      <c r="E3330" s="31">
        <f t="shared" si="25"/>
        <v>5.8616647127784287E-4</v>
      </c>
      <c r="F3330" s="31">
        <v>9.3696714354803206</v>
      </c>
      <c r="G3330" s="31">
        <v>1.4410772906743201</v>
      </c>
      <c r="H3330" s="31">
        <v>0.42658969546132602</v>
      </c>
      <c r="I3330" s="31">
        <v>2.8493219070732798</v>
      </c>
      <c r="J3330" s="31">
        <v>14.971621648025902</v>
      </c>
      <c r="K3330" s="31">
        <v>127438.74904198699</v>
      </c>
      <c r="L3330" s="31">
        <v>29748.263374037899</v>
      </c>
    </row>
    <row r="3331" spans="1:12" ht="14.25">
      <c r="A3331" s="33">
        <v>39745</v>
      </c>
      <c r="B3331" s="37">
        <v>1839.6210000000001</v>
      </c>
      <c r="C3331" s="31">
        <v>13.3766686948998</v>
      </c>
      <c r="D3331" s="31">
        <v>2.08008204013246</v>
      </c>
      <c r="E3331" s="31">
        <f t="shared" si="25"/>
        <v>0</v>
      </c>
      <c r="F3331" s="31">
        <v>9.1697948712705593</v>
      </c>
      <c r="G3331" s="31">
        <v>1.4112278656353801</v>
      </c>
      <c r="H3331" s="31">
        <v>0.42668179526987798</v>
      </c>
      <c r="I3331" s="31">
        <v>2.8488063825046299</v>
      </c>
      <c r="J3331" s="31">
        <v>14.977563862895598</v>
      </c>
      <c r="K3331" s="31">
        <v>124908.58044217199</v>
      </c>
      <c r="L3331" s="31">
        <v>29106.384067278301</v>
      </c>
    </row>
    <row r="3332" spans="1:12" ht="14.25">
      <c r="A3332" s="33">
        <v>39748</v>
      </c>
      <c r="B3332" s="37">
        <v>1723.3510000000001</v>
      </c>
      <c r="C3332" s="31">
        <v>12.485713960826001</v>
      </c>
      <c r="D3332" s="31">
        <v>1.9521187703593701</v>
      </c>
      <c r="E3332" s="31">
        <f t="shared" si="25"/>
        <v>0</v>
      </c>
      <c r="F3332" s="31">
        <v>9.0173581043266804</v>
      </c>
      <c r="G3332" s="31">
        <v>1.3145782794018701</v>
      </c>
      <c r="H3332" s="31">
        <v>0.428405105737443</v>
      </c>
      <c r="I3332" s="31">
        <v>2.8488063825046299</v>
      </c>
      <c r="J3332" s="31">
        <v>15.038056231845301</v>
      </c>
      <c r="K3332" s="31">
        <v>117230.89955203699</v>
      </c>
      <c r="L3332" s="31">
        <v>26993.862852192404</v>
      </c>
    </row>
    <row r="3333" spans="1:12" ht="14.25">
      <c r="A3333" s="33">
        <v>39749</v>
      </c>
      <c r="B3333" s="37">
        <v>1771.8209999999999</v>
      </c>
      <c r="C3333" s="31">
        <v>13.0847229987614</v>
      </c>
      <c r="D3333" s="31">
        <v>2.0094647748784</v>
      </c>
      <c r="E3333" s="31">
        <f t="shared" si="25"/>
        <v>5.8616647127784287E-4</v>
      </c>
      <c r="F3333" s="31">
        <v>9.3939813524674207</v>
      </c>
      <c r="G3333" s="31">
        <v>1.3503184934349299</v>
      </c>
      <c r="H3333" s="31">
        <v>0.42046282189037298</v>
      </c>
      <c r="I3333" s="31">
        <v>2.8488063825046299</v>
      </c>
      <c r="J3333" s="31">
        <v>14.7592628432933</v>
      </c>
      <c r="K3333" s="31">
        <v>120665.29678448199</v>
      </c>
      <c r="L3333" s="31">
        <v>27830.045451675298</v>
      </c>
    </row>
    <row r="3334" spans="1:12" ht="14.25">
      <c r="A3334" s="33">
        <v>39750</v>
      </c>
      <c r="B3334" s="37">
        <v>1719.8119999999999</v>
      </c>
      <c r="C3334" s="31">
        <v>12.6393434994209</v>
      </c>
      <c r="D3334" s="31">
        <v>1.9469873638206101</v>
      </c>
      <c r="E3334" s="31">
        <f t="shared" si="25"/>
        <v>5.8616647127784287E-4</v>
      </c>
      <c r="F3334" s="31">
        <v>9.2376565558497408</v>
      </c>
      <c r="G3334" s="31">
        <v>1.30388035401271</v>
      </c>
      <c r="H3334" s="31">
        <v>0.41721966799485499</v>
      </c>
      <c r="I3334" s="31">
        <v>2.84848320756636</v>
      </c>
      <c r="J3334" s="31">
        <v>14.6470818885856</v>
      </c>
      <c r="K3334" s="31">
        <v>116915.342264361</v>
      </c>
      <c r="L3334" s="31">
        <v>26937.525884080402</v>
      </c>
    </row>
    <row r="3335" spans="1:12" ht="14.25">
      <c r="A3335" s="33">
        <v>39751</v>
      </c>
      <c r="B3335" s="37">
        <v>1763.607</v>
      </c>
      <c r="C3335" s="31">
        <v>12.901602189490299</v>
      </c>
      <c r="D3335" s="31">
        <v>2.0003738256232402</v>
      </c>
      <c r="E3335" s="31">
        <f t="shared" si="25"/>
        <v>1.1723329425556857E-3</v>
      </c>
      <c r="F3335" s="31">
        <v>12.5898637123314</v>
      </c>
      <c r="G3335" s="31">
        <v>1.30429569254032</v>
      </c>
      <c r="H3335" s="31">
        <v>0.41799844656221902</v>
      </c>
      <c r="I3335" s="31">
        <v>2.8483841476815699</v>
      </c>
      <c r="J3335" s="31">
        <v>14.6749323437447</v>
      </c>
      <c r="K3335" s="31">
        <v>120112.47198824301</v>
      </c>
      <c r="L3335" s="31">
        <v>27592.657576586498</v>
      </c>
    </row>
    <row r="3336" spans="1:12" ht="14.25">
      <c r="A3336" s="33">
        <v>39752</v>
      </c>
      <c r="B3336" s="37">
        <v>1728.7860000000001</v>
      </c>
      <c r="C3336" s="31">
        <v>12.6119617239815</v>
      </c>
      <c r="D3336" s="31">
        <v>1.9635574433740699</v>
      </c>
      <c r="E3336" s="31">
        <f t="shared" si="25"/>
        <v>5.8616647127784287E-4</v>
      </c>
      <c r="F3336" s="31">
        <v>12.652929784281801</v>
      </c>
      <c r="G3336" s="31">
        <v>1.2746174208172301</v>
      </c>
      <c r="H3336" s="31">
        <v>0.41752433826170099</v>
      </c>
      <c r="I3336" s="31">
        <v>2.8483841476815699</v>
      </c>
      <c r="J3336" s="31">
        <v>14.658287527739001</v>
      </c>
      <c r="K3336" s="31">
        <v>117904.118621824</v>
      </c>
      <c r="L3336" s="31">
        <v>27026.921543714103</v>
      </c>
    </row>
    <row r="3337" spans="1:12" ht="14.25">
      <c r="A3337" s="33">
        <v>39755</v>
      </c>
      <c r="B3337" s="37">
        <v>1719.7739999999999</v>
      </c>
      <c r="C3337" s="31">
        <v>12.5940693690366</v>
      </c>
      <c r="D3337" s="31">
        <v>1.95961152854391</v>
      </c>
      <c r="E3337" s="31">
        <f t="shared" si="25"/>
        <v>5.8616647127784287E-4</v>
      </c>
      <c r="F3337" s="31">
        <v>12.603747403478399</v>
      </c>
      <c r="G3337" s="31">
        <v>1.27221795240874</v>
      </c>
      <c r="H3337" s="31">
        <v>0.41752433826170099</v>
      </c>
      <c r="I3337" s="31">
        <v>2.8483841476815699</v>
      </c>
      <c r="J3337" s="31">
        <v>14.658287527739001</v>
      </c>
      <c r="K3337" s="31">
        <v>117666.96537330699</v>
      </c>
      <c r="L3337" s="31">
        <v>26892.067752757099</v>
      </c>
    </row>
    <row r="3338" spans="1:12" ht="14.25">
      <c r="A3338" s="33">
        <v>39756</v>
      </c>
      <c r="B3338" s="37">
        <v>1706.703</v>
      </c>
      <c r="C3338" s="31">
        <v>12.527874653141399</v>
      </c>
      <c r="D3338" s="31">
        <v>1.9490872122549401</v>
      </c>
      <c r="E3338" s="31">
        <f t="shared" si="25"/>
        <v>5.8616647127784287E-4</v>
      </c>
      <c r="F3338" s="31">
        <v>12.546451829815</v>
      </c>
      <c r="G3338" s="31">
        <v>1.2654610119333201</v>
      </c>
      <c r="H3338" s="31">
        <v>0.41752433826170099</v>
      </c>
      <c r="I3338" s="31">
        <v>2.8483841476815699</v>
      </c>
      <c r="J3338" s="31">
        <v>14.658287527739001</v>
      </c>
      <c r="K3338" s="31">
        <v>117035.66707609</v>
      </c>
      <c r="L3338" s="31">
        <v>26581.318526977298</v>
      </c>
    </row>
    <row r="3339" spans="1:12" ht="14.25">
      <c r="A3339" s="33">
        <v>39757</v>
      </c>
      <c r="B3339" s="37">
        <v>1760.6089999999999</v>
      </c>
      <c r="C3339" s="31">
        <v>12.932650809745001</v>
      </c>
      <c r="D3339" s="31">
        <v>2.0120031135443002</v>
      </c>
      <c r="E3339" s="31">
        <f t="shared" si="25"/>
        <v>3.5169988276670576E-3</v>
      </c>
      <c r="F3339" s="31">
        <v>12.9687247533522</v>
      </c>
      <c r="G3339" s="31">
        <v>1.3062647367345499</v>
      </c>
      <c r="H3339" s="31">
        <v>0.41752433826170099</v>
      </c>
      <c r="I3339" s="31">
        <v>2.8483841476815699</v>
      </c>
      <c r="J3339" s="31">
        <v>14.658287527739001</v>
      </c>
      <c r="K3339" s="31">
        <v>120809.19844316501</v>
      </c>
      <c r="L3339" s="31">
        <v>27607.210660640001</v>
      </c>
    </row>
    <row r="3340" spans="1:12" ht="14.25">
      <c r="A3340" s="33">
        <v>39758</v>
      </c>
      <c r="B3340" s="37">
        <v>1717.722</v>
      </c>
      <c r="C3340" s="31">
        <v>12.613969996325</v>
      </c>
      <c r="D3340" s="31">
        <v>1.9629746172043101</v>
      </c>
      <c r="E3340" s="31">
        <f t="shared" si="25"/>
        <v>2.3446658851113715E-3</v>
      </c>
      <c r="F3340" s="31">
        <v>12.627479219699</v>
      </c>
      <c r="G3340" s="31">
        <v>1.2742910227372399</v>
      </c>
      <c r="H3340" s="31">
        <v>0.41752433826170099</v>
      </c>
      <c r="I3340" s="31">
        <v>2.8483841476815699</v>
      </c>
      <c r="J3340" s="31">
        <v>14.658287527739001</v>
      </c>
      <c r="K3340" s="31">
        <v>117867.31298912401</v>
      </c>
      <c r="L3340" s="31">
        <v>26976.080948114301</v>
      </c>
    </row>
    <row r="3341" spans="1:12" ht="14.25">
      <c r="A3341" s="33">
        <v>39759</v>
      </c>
      <c r="B3341" s="37">
        <v>1747.713</v>
      </c>
      <c r="C3341" s="31">
        <v>12.8435537440327</v>
      </c>
      <c r="D3341" s="31">
        <v>1.9983783637855601</v>
      </c>
      <c r="E3341" s="31">
        <f t="shared" si="25"/>
        <v>3.5169988276670576E-3</v>
      </c>
      <c r="F3341" s="31">
        <v>12.847425717522</v>
      </c>
      <c r="G3341" s="31">
        <v>1.2972048035857699</v>
      </c>
      <c r="H3341" s="31">
        <v>0.41752433826170099</v>
      </c>
      <c r="I3341" s="31">
        <v>2.8483841476815699</v>
      </c>
      <c r="J3341" s="31">
        <v>14.658287527739001</v>
      </c>
      <c r="K3341" s="31">
        <v>119990.814804294</v>
      </c>
      <c r="L3341" s="31">
        <v>27497.466076130298</v>
      </c>
    </row>
    <row r="3342" spans="1:12" ht="14.25">
      <c r="A3342" s="33">
        <v>39762</v>
      </c>
      <c r="B3342" s="37">
        <v>1874.8009999999999</v>
      </c>
      <c r="C3342" s="31">
        <v>13.782021068380899</v>
      </c>
      <c r="D3342" s="31">
        <v>2.1438900129624598</v>
      </c>
      <c r="E3342" s="31">
        <f t="shared" si="25"/>
        <v>1.3481828839390387E-2</v>
      </c>
      <c r="F3342" s="31">
        <v>13.7928105114592</v>
      </c>
      <c r="G3342" s="31">
        <v>1.3915062352751999</v>
      </c>
      <c r="H3342" s="31">
        <v>0.41752433826170099</v>
      </c>
      <c r="I3342" s="31">
        <v>2.8483841476815699</v>
      </c>
      <c r="J3342" s="31">
        <v>14.658287527739001</v>
      </c>
      <c r="K3342" s="31">
        <v>128718.719455816</v>
      </c>
      <c r="L3342" s="31">
        <v>29612.321184794502</v>
      </c>
    </row>
    <row r="3343" spans="1:12" ht="14.25">
      <c r="A3343" s="33">
        <v>39763</v>
      </c>
      <c r="B3343" s="37">
        <v>1843.607</v>
      </c>
      <c r="C3343" s="31">
        <v>13.5510986887223</v>
      </c>
      <c r="D3343" s="31">
        <v>2.10871219581884</v>
      </c>
      <c r="E3343" s="31">
        <f t="shared" si="25"/>
        <v>6.4478311840562722E-3</v>
      </c>
      <c r="F3343" s="31">
        <v>13.568783535721799</v>
      </c>
      <c r="G3343" s="31">
        <v>1.3688296635336601</v>
      </c>
      <c r="H3343" s="31">
        <v>0.41752433826170099</v>
      </c>
      <c r="I3343" s="31">
        <v>2.8483841476815699</v>
      </c>
      <c r="J3343" s="31">
        <v>14.658287527739001</v>
      </c>
      <c r="K3343" s="31">
        <v>126610.64214661301</v>
      </c>
      <c r="L3343" s="31">
        <v>29225.4402103063</v>
      </c>
    </row>
    <row r="3344" spans="1:12" ht="14.25">
      <c r="A3344" s="33">
        <v>39764</v>
      </c>
      <c r="B3344" s="37">
        <v>1859.11</v>
      </c>
      <c r="C3344" s="31">
        <v>13.6585609546296</v>
      </c>
      <c r="D3344" s="31">
        <v>2.1259005243781299</v>
      </c>
      <c r="E3344" s="31">
        <f t="shared" si="25"/>
        <v>8.2063305978898014E-3</v>
      </c>
      <c r="F3344" s="31">
        <v>13.6764044652609</v>
      </c>
      <c r="G3344" s="31">
        <v>1.3799532131135701</v>
      </c>
      <c r="H3344" s="31">
        <v>0.41752433826170099</v>
      </c>
      <c r="I3344" s="31">
        <v>2.8483841476815699</v>
      </c>
      <c r="J3344" s="31">
        <v>14.658287527739001</v>
      </c>
      <c r="K3344" s="31">
        <v>127643.65834589</v>
      </c>
      <c r="L3344" s="31">
        <v>29667.406219447003</v>
      </c>
    </row>
    <row r="3345" spans="1:12" ht="14.25">
      <c r="A3345" s="33">
        <v>39765</v>
      </c>
      <c r="B3345" s="37">
        <v>1927.6130000000001</v>
      </c>
      <c r="C3345" s="31">
        <v>14.1381110243675</v>
      </c>
      <c r="D3345" s="31">
        <v>2.2015162144893599</v>
      </c>
      <c r="E3345" s="31">
        <f t="shared" si="25"/>
        <v>3.8686987104337635E-2</v>
      </c>
      <c r="F3345" s="31">
        <v>14.178336506238001</v>
      </c>
      <c r="G3345" s="31">
        <v>1.4290436472555601</v>
      </c>
      <c r="H3345" s="31">
        <v>0.41752433826170099</v>
      </c>
      <c r="I3345" s="31">
        <v>2.8483841476815699</v>
      </c>
      <c r="J3345" s="31">
        <v>14.658287527739001</v>
      </c>
      <c r="K3345" s="31">
        <v>132181.20828736402</v>
      </c>
      <c r="L3345" s="31">
        <v>30882.573784746499</v>
      </c>
    </row>
    <row r="3346" spans="1:12" ht="14.25">
      <c r="A3346" s="33">
        <v>39766</v>
      </c>
      <c r="B3346" s="37">
        <v>1986.4380000000001</v>
      </c>
      <c r="C3346" s="31">
        <v>14.539039858068801</v>
      </c>
      <c r="D3346" s="31">
        <v>2.2643486106423301</v>
      </c>
      <c r="E3346" s="31">
        <f t="shared" si="25"/>
        <v>5.4513481828839389E-2</v>
      </c>
      <c r="F3346" s="31">
        <v>14.5878852643371</v>
      </c>
      <c r="G3346" s="31">
        <v>1.4697453216438401</v>
      </c>
      <c r="H3346" s="31">
        <v>0.41752433826170099</v>
      </c>
      <c r="I3346" s="31">
        <v>2.8483841476815699</v>
      </c>
      <c r="J3346" s="31">
        <v>14.658287527739001</v>
      </c>
      <c r="K3346" s="31">
        <v>135952.418344768</v>
      </c>
      <c r="L3346" s="31">
        <v>31984.356532580699</v>
      </c>
    </row>
    <row r="3347" spans="1:12" ht="14.25">
      <c r="A3347" s="33">
        <v>39769</v>
      </c>
      <c r="B3347" s="37">
        <v>2030.4849999999999</v>
      </c>
      <c r="C3347" s="31">
        <v>14.814645453614199</v>
      </c>
      <c r="D3347" s="31">
        <v>2.30964923437736</v>
      </c>
      <c r="E3347" s="31">
        <f t="shared" si="25"/>
        <v>6.9167643610785465E-2</v>
      </c>
      <c r="F3347" s="31">
        <v>14.921927733774201</v>
      </c>
      <c r="G3347" s="31">
        <v>1.49919270599095</v>
      </c>
      <c r="H3347" s="31">
        <v>0.41752433826170099</v>
      </c>
      <c r="I3347" s="31">
        <v>2.8483841476815699</v>
      </c>
      <c r="J3347" s="31">
        <v>14.658287527739001</v>
      </c>
      <c r="K3347" s="31">
        <v>138672.635252426</v>
      </c>
      <c r="L3347" s="31">
        <v>32893.750720991302</v>
      </c>
    </row>
    <row r="3348" spans="1:12" ht="14.25">
      <c r="A3348" s="33">
        <v>39770</v>
      </c>
      <c r="B3348" s="37">
        <v>1902.43</v>
      </c>
      <c r="C3348" s="31">
        <v>13.885633877832801</v>
      </c>
      <c r="D3348" s="31">
        <v>2.1658549696617899</v>
      </c>
      <c r="E3348" s="31">
        <f t="shared" si="25"/>
        <v>2.1101992966002344E-2</v>
      </c>
      <c r="F3348" s="31">
        <v>14.017844551396401</v>
      </c>
      <c r="G3348" s="31">
        <v>1.4059274483235</v>
      </c>
      <c r="H3348" s="31">
        <v>0.41752433826170099</v>
      </c>
      <c r="I3348" s="31">
        <v>2.8483841476815699</v>
      </c>
      <c r="J3348" s="31">
        <v>14.658287527739001</v>
      </c>
      <c r="K3348" s="31">
        <v>130048.06343123</v>
      </c>
      <c r="L3348" s="31">
        <v>30497.140933944</v>
      </c>
    </row>
    <row r="3349" spans="1:12" ht="14.25">
      <c r="A3349" s="33">
        <v>39771</v>
      </c>
      <c r="B3349" s="37">
        <v>2017.4739999999999</v>
      </c>
      <c r="C3349" s="31">
        <v>14.700091281322001</v>
      </c>
      <c r="D3349" s="31">
        <v>2.2923471185253499</v>
      </c>
      <c r="E3349" s="31">
        <f t="shared" si="25"/>
        <v>6.6236811254396247E-2</v>
      </c>
      <c r="F3349" s="31">
        <v>14.8987115934326</v>
      </c>
      <c r="G3349" s="31">
        <v>1.4879290380560499</v>
      </c>
      <c r="H3349" s="31">
        <v>0.41752433826170099</v>
      </c>
      <c r="I3349" s="31">
        <v>2.8483841476815699</v>
      </c>
      <c r="J3349" s="31">
        <v>14.658287527739001</v>
      </c>
      <c r="K3349" s="31">
        <v>137633.59166630098</v>
      </c>
      <c r="L3349" s="31">
        <v>32437.334603125</v>
      </c>
    </row>
    <row r="3350" spans="1:12" ht="14.25">
      <c r="A3350" s="33">
        <v>39772</v>
      </c>
      <c r="B3350" s="37">
        <v>1983.76</v>
      </c>
      <c r="C3350" s="31">
        <v>14.4379543960756</v>
      </c>
      <c r="D3350" s="31">
        <v>2.2527028471206498</v>
      </c>
      <c r="E3350" s="31">
        <f t="shared" si="25"/>
        <v>5.1582649472450177E-2</v>
      </c>
      <c r="F3350" s="31">
        <v>14.648417930981701</v>
      </c>
      <c r="G3350" s="31">
        <v>1.46225553410454</v>
      </c>
      <c r="H3350" s="31">
        <v>0.41745904481227503</v>
      </c>
      <c r="I3350" s="31">
        <v>2.84793871059144</v>
      </c>
      <c r="J3350" s="31">
        <v>14.658287527739001</v>
      </c>
      <c r="K3350" s="31">
        <v>135256.241765065</v>
      </c>
      <c r="L3350" s="31">
        <v>32096.294322356698</v>
      </c>
    </row>
    <row r="3351" spans="1:12" ht="14.25">
      <c r="A3351" s="33">
        <v>39773</v>
      </c>
      <c r="B3351" s="37">
        <v>1969.3889999999999</v>
      </c>
      <c r="C3351" s="31">
        <v>14.353972450998301</v>
      </c>
      <c r="D3351" s="31">
        <v>2.23972869212766</v>
      </c>
      <c r="E3351" s="31">
        <f t="shared" si="25"/>
        <v>4.8651817116060959E-2</v>
      </c>
      <c r="F3351" s="31">
        <v>14.5628144573228</v>
      </c>
      <c r="G3351" s="31">
        <v>1.45395906666941</v>
      </c>
      <c r="H3351" s="31">
        <v>0.41745904481227503</v>
      </c>
      <c r="I3351" s="31">
        <v>2.84793871059144</v>
      </c>
      <c r="J3351" s="31">
        <v>14.658287527739001</v>
      </c>
      <c r="K3351" s="31">
        <v>134478.044555042</v>
      </c>
      <c r="L3351" s="31">
        <v>32016.809280605601</v>
      </c>
    </row>
    <row r="3352" spans="1:12" ht="14.25">
      <c r="A3352" s="33">
        <v>39776</v>
      </c>
      <c r="B3352" s="37">
        <v>1897.06</v>
      </c>
      <c r="C3352" s="31">
        <v>13.8377937255598</v>
      </c>
      <c r="D3352" s="31">
        <v>2.15821639014198</v>
      </c>
      <c r="E3352" s="31">
        <f t="shared" si="25"/>
        <v>1.992966002344666E-2</v>
      </c>
      <c r="F3352" s="31">
        <v>14.012431061283401</v>
      </c>
      <c r="G3352" s="31">
        <v>1.4011980225812399</v>
      </c>
      <c r="H3352" s="31">
        <v>0.41745904481227503</v>
      </c>
      <c r="I3352" s="31">
        <v>2.84793871059144</v>
      </c>
      <c r="J3352" s="31">
        <v>14.658287527739001</v>
      </c>
      <c r="K3352" s="31">
        <v>129591.065957937</v>
      </c>
      <c r="L3352" s="31">
        <v>30685.050334380299</v>
      </c>
    </row>
    <row r="3353" spans="1:12" ht="14.25">
      <c r="A3353" s="33">
        <v>39777</v>
      </c>
      <c r="B3353" s="37">
        <v>1888.7149999999999</v>
      </c>
      <c r="C3353" s="31">
        <v>13.7885541903686</v>
      </c>
      <c r="D3353" s="31">
        <v>2.1504735227373399</v>
      </c>
      <c r="E3353" s="31">
        <f t="shared" si="25"/>
        <v>1.5826494724501757E-2</v>
      </c>
      <c r="F3353" s="31">
        <v>13.9187251047811</v>
      </c>
      <c r="G3353" s="31">
        <v>1.3960583890517899</v>
      </c>
      <c r="H3353" s="31">
        <v>0.41745904481227503</v>
      </c>
      <c r="I3353" s="31">
        <v>2.84793871059144</v>
      </c>
      <c r="J3353" s="31">
        <v>14.658287527739001</v>
      </c>
      <c r="K3353" s="31">
        <v>129126.836360296</v>
      </c>
      <c r="L3353" s="31">
        <v>30581.181670085298</v>
      </c>
    </row>
    <row r="3354" spans="1:12" ht="14.25">
      <c r="A3354" s="33">
        <v>39778</v>
      </c>
      <c r="B3354" s="37">
        <v>1897.884</v>
      </c>
      <c r="C3354" s="31">
        <v>13.854469320366899</v>
      </c>
      <c r="D3354" s="31">
        <v>2.16172522876303</v>
      </c>
      <c r="E3354" s="31">
        <f t="shared" si="25"/>
        <v>2.2274325908558032E-2</v>
      </c>
      <c r="F3354" s="31">
        <v>14.000244179295301</v>
      </c>
      <c r="G3354" s="31">
        <v>1.4033635441847601</v>
      </c>
      <c r="H3354" s="31">
        <v>0.41745904481227503</v>
      </c>
      <c r="I3354" s="31">
        <v>2.84793871059144</v>
      </c>
      <c r="J3354" s="31">
        <v>14.658287527739001</v>
      </c>
      <c r="K3354" s="31">
        <v>129804.71769956699</v>
      </c>
      <c r="L3354" s="31">
        <v>30749.819487940098</v>
      </c>
    </row>
    <row r="3355" spans="1:12" ht="14.25">
      <c r="A3355" s="33">
        <v>39779</v>
      </c>
      <c r="B3355" s="37">
        <v>1917.8610000000001</v>
      </c>
      <c r="C3355" s="31">
        <v>13.976816349984301</v>
      </c>
      <c r="D3355" s="31">
        <v>2.1817702972483</v>
      </c>
      <c r="E3355" s="31">
        <f t="shared" si="25"/>
        <v>2.9894490035169988E-2</v>
      </c>
      <c r="F3355" s="31">
        <v>14.166526750714601</v>
      </c>
      <c r="G3355" s="31">
        <v>1.41617730060175</v>
      </c>
      <c r="H3355" s="31">
        <v>0.41731939193548701</v>
      </c>
      <c r="I3355" s="31">
        <v>2.8472614157403102</v>
      </c>
      <c r="J3355" s="31">
        <v>14.656869566961801</v>
      </c>
      <c r="K3355" s="31">
        <v>130947.997315439</v>
      </c>
      <c r="L3355" s="31">
        <v>31167.939992062598</v>
      </c>
    </row>
    <row r="3356" spans="1:12" ht="14.25">
      <c r="A3356" s="33">
        <v>39780</v>
      </c>
      <c r="B3356" s="37">
        <v>1871.1559999999999</v>
      </c>
      <c r="C3356" s="31">
        <v>13.605594856629599</v>
      </c>
      <c r="D3356" s="31">
        <v>2.1248172732085</v>
      </c>
      <c r="E3356" s="31">
        <f t="shared" si="25"/>
        <v>7.6201641266119575E-3</v>
      </c>
      <c r="F3356" s="31">
        <v>13.834676026899301</v>
      </c>
      <c r="G3356" s="31">
        <v>1.37936297688722</v>
      </c>
      <c r="H3356" s="31">
        <v>0.4171322909822</v>
      </c>
      <c r="I3356" s="31">
        <v>2.84598487471336</v>
      </c>
      <c r="J3356" s="31">
        <v>14.656869566961801</v>
      </c>
      <c r="K3356" s="31">
        <v>127536.18769294801</v>
      </c>
      <c r="L3356" s="31">
        <v>30534.8864347448</v>
      </c>
    </row>
    <row r="3357" spans="1:12" ht="14.25">
      <c r="A3357" s="33">
        <v>39783</v>
      </c>
      <c r="B3357" s="37">
        <v>1894.615</v>
      </c>
      <c r="C3357" s="31">
        <v>13.7400248812976</v>
      </c>
      <c r="D3357" s="31">
        <v>2.1459294747237898</v>
      </c>
      <c r="E3357" s="31">
        <f t="shared" si="25"/>
        <v>1.23094958968347E-2</v>
      </c>
      <c r="F3357" s="31">
        <v>13.9851314749764</v>
      </c>
      <c r="G3357" s="31">
        <v>1.3930567285920199</v>
      </c>
      <c r="H3357" s="31">
        <v>0.4171322909822</v>
      </c>
      <c r="I3357" s="31">
        <v>2.84598487471336</v>
      </c>
      <c r="J3357" s="31">
        <v>14.656869566961801</v>
      </c>
      <c r="K3357" s="31">
        <v>128802.77296833301</v>
      </c>
      <c r="L3357" s="31">
        <v>31267.734407570399</v>
      </c>
    </row>
    <row r="3358" spans="1:12" ht="14.25">
      <c r="A3358" s="33">
        <v>39784</v>
      </c>
      <c r="B3358" s="37">
        <v>1889.6379999999999</v>
      </c>
      <c r="C3358" s="31">
        <v>13.6765816683865</v>
      </c>
      <c r="D3358" s="31">
        <v>2.1368252902489902</v>
      </c>
      <c r="E3358" s="31">
        <f t="shared" si="25"/>
        <v>9.9648300117233298E-3</v>
      </c>
      <c r="F3358" s="31">
        <v>13.931717926092899</v>
      </c>
      <c r="G3358" s="31">
        <v>1.38711152238212</v>
      </c>
      <c r="H3358" s="31">
        <v>0.41713217345954801</v>
      </c>
      <c r="I3358" s="31">
        <v>2.8459840728869499</v>
      </c>
      <c r="J3358" s="31">
        <v>14.656869566961801</v>
      </c>
      <c r="K3358" s="31">
        <v>128258.369892984</v>
      </c>
      <c r="L3358" s="31">
        <v>31373.089366863598</v>
      </c>
    </row>
    <row r="3359" spans="1:12" ht="14.25">
      <c r="A3359" s="33">
        <v>39785</v>
      </c>
      <c r="B3359" s="37">
        <v>1965.414</v>
      </c>
      <c r="C3359" s="31">
        <v>14.243999040650101</v>
      </c>
      <c r="D3359" s="31">
        <v>2.2244199642226001</v>
      </c>
      <c r="E3359" s="31">
        <f t="shared" si="25"/>
        <v>4.7479484173505275E-2</v>
      </c>
      <c r="F3359" s="31">
        <v>14.493597368046</v>
      </c>
      <c r="G3359" s="31">
        <v>1.4439934629745099</v>
      </c>
      <c r="H3359" s="31">
        <v>0.41713217345954801</v>
      </c>
      <c r="I3359" s="31">
        <v>2.8459840728869499</v>
      </c>
      <c r="J3359" s="31">
        <v>14.656869566961801</v>
      </c>
      <c r="K3359" s="31">
        <v>133512.270321825</v>
      </c>
      <c r="L3359" s="31">
        <v>32758.656482534501</v>
      </c>
    </row>
    <row r="3360" spans="1:12" ht="14.25">
      <c r="A3360" s="33">
        <v>39786</v>
      </c>
      <c r="B3360" s="37">
        <v>2001.5039999999999</v>
      </c>
      <c r="C3360" s="31">
        <v>14.5328912194511</v>
      </c>
      <c r="D3360" s="31">
        <v>2.2681562061649401</v>
      </c>
      <c r="E3360" s="31">
        <f t="shared" si="25"/>
        <v>6.096131301289566E-2</v>
      </c>
      <c r="F3360" s="31">
        <v>14.7593714921166</v>
      </c>
      <c r="G3360" s="31">
        <v>1.4722997837343801</v>
      </c>
      <c r="H3360" s="31">
        <v>0.41713217345954801</v>
      </c>
      <c r="I3360" s="31">
        <v>2.8459840728869499</v>
      </c>
      <c r="J3360" s="31">
        <v>14.656869566961801</v>
      </c>
      <c r="K3360" s="31">
        <v>136135.445736355</v>
      </c>
      <c r="L3360" s="31">
        <v>33252.969857640499</v>
      </c>
    </row>
    <row r="3361" spans="1:12" ht="14.25">
      <c r="A3361" s="33">
        <v>39787</v>
      </c>
      <c r="B3361" s="37">
        <v>2018.6559999999999</v>
      </c>
      <c r="C3361" s="31">
        <v>14.6407593981384</v>
      </c>
      <c r="D3361" s="31">
        <v>2.2858392710902899</v>
      </c>
      <c r="E3361" s="31">
        <f t="shared" si="25"/>
        <v>6.9167643610785465E-2</v>
      </c>
      <c r="F3361" s="31">
        <v>14.830562120203099</v>
      </c>
      <c r="G3361" s="31">
        <v>1.48385406926967</v>
      </c>
      <c r="H3361" s="31">
        <v>0.41711654826133598</v>
      </c>
      <c r="I3361" s="31">
        <v>2.8458774662330502</v>
      </c>
      <c r="J3361" s="31">
        <v>14.656869566961801</v>
      </c>
      <c r="K3361" s="31">
        <v>137200.220865429</v>
      </c>
      <c r="L3361" s="31">
        <v>33818.0913235267</v>
      </c>
    </row>
    <row r="3362" spans="1:12" ht="14.25">
      <c r="A3362" s="33">
        <v>39790</v>
      </c>
      <c r="B3362" s="37">
        <v>2090.7730000000001</v>
      </c>
      <c r="C3362" s="31">
        <v>15.153247303833099</v>
      </c>
      <c r="D3362" s="31">
        <v>2.3657982893646698</v>
      </c>
      <c r="E3362" s="31">
        <f t="shared" si="25"/>
        <v>9.6717467760844084E-2</v>
      </c>
      <c r="F3362" s="31">
        <v>15.344833077364999</v>
      </c>
      <c r="G3362" s="31">
        <v>1.53574709386082</v>
      </c>
      <c r="H3362" s="31">
        <v>0.41709110915576803</v>
      </c>
      <c r="I3362" s="31">
        <v>2.8457039018477501</v>
      </c>
      <c r="J3362" s="31">
        <v>14.656869566961801</v>
      </c>
      <c r="K3362" s="31">
        <v>141997.59893077399</v>
      </c>
      <c r="L3362" s="31">
        <v>35246.866391429103</v>
      </c>
    </row>
    <row r="3363" spans="1:12" ht="14.25">
      <c r="A3363" s="33">
        <v>39791</v>
      </c>
      <c r="B3363" s="37">
        <v>2037.74</v>
      </c>
      <c r="C3363" s="31">
        <v>14.758504128418901</v>
      </c>
      <c r="D3363" s="31">
        <v>2.3048941544780299</v>
      </c>
      <c r="E3363" s="31">
        <f t="shared" si="25"/>
        <v>7.4443141852286052E-2</v>
      </c>
      <c r="F3363" s="31">
        <v>14.957232694124601</v>
      </c>
      <c r="G3363" s="31">
        <v>1.4963796986684901</v>
      </c>
      <c r="H3363" s="31">
        <v>0.41709110915576803</v>
      </c>
      <c r="I3363" s="31">
        <v>2.8457039018477501</v>
      </c>
      <c r="J3363" s="31">
        <v>14.656869566961801</v>
      </c>
      <c r="K3363" s="31">
        <v>138352.55435724001</v>
      </c>
      <c r="L3363" s="31">
        <v>34350.3187293101</v>
      </c>
    </row>
    <row r="3364" spans="1:12" ht="14.25">
      <c r="A3364" s="33">
        <v>39792</v>
      </c>
      <c r="B3364" s="37">
        <v>2079.1170000000002</v>
      </c>
      <c r="C3364" s="31">
        <v>15.0695294284301</v>
      </c>
      <c r="D3364" s="31">
        <v>2.3539711747355998</v>
      </c>
      <c r="E3364" s="31">
        <f t="shared" si="25"/>
        <v>9.1441969519343497E-2</v>
      </c>
      <c r="F3364" s="31">
        <v>15.215196122509001</v>
      </c>
      <c r="G3364" s="31">
        <v>1.52806104054964</v>
      </c>
      <c r="H3364" s="31">
        <v>0.41709045838859299</v>
      </c>
      <c r="I3364" s="31">
        <v>2.8456994618329698</v>
      </c>
      <c r="J3364" s="31">
        <v>14.656869566961801</v>
      </c>
      <c r="K3364" s="31">
        <v>141299.89144775699</v>
      </c>
      <c r="L3364" s="31">
        <v>35341.907582187901</v>
      </c>
    </row>
    <row r="3365" spans="1:12" ht="14.25">
      <c r="A3365" s="33">
        <v>39793</v>
      </c>
      <c r="B3365" s="37">
        <v>2031.681</v>
      </c>
      <c r="C3365" s="31">
        <v>14.7071423739678</v>
      </c>
      <c r="D3365" s="31">
        <v>2.2996544549896898</v>
      </c>
      <c r="E3365" s="31">
        <f t="shared" si="25"/>
        <v>7.3856975381008202E-2</v>
      </c>
      <c r="F3365" s="31">
        <v>14.8599712928951</v>
      </c>
      <c r="G3365" s="31">
        <v>1.4927438454558499</v>
      </c>
      <c r="H3365" s="31">
        <v>0.41708270079514198</v>
      </c>
      <c r="I3365" s="31">
        <v>2.8456465337952599</v>
      </c>
      <c r="J3365" s="31">
        <v>14.656869566961801</v>
      </c>
      <c r="K3365" s="31">
        <v>138052.61070038899</v>
      </c>
      <c r="L3365" s="31">
        <v>34419.976692066601</v>
      </c>
    </row>
    <row r="3366" spans="1:12" ht="14.25">
      <c r="A3366" s="33">
        <v>39794</v>
      </c>
      <c r="B3366" s="37">
        <v>1954.2149999999999</v>
      </c>
      <c r="C3366" s="31">
        <v>14.1231922504496</v>
      </c>
      <c r="D3366" s="31">
        <v>2.2119117928244298</v>
      </c>
      <c r="E3366" s="31">
        <f t="shared" si="25"/>
        <v>4.3376318874560373E-2</v>
      </c>
      <c r="F3366" s="31">
        <v>14.3349850212878</v>
      </c>
      <c r="G3366" s="31">
        <v>1.4358039853145399</v>
      </c>
      <c r="H3366" s="31">
        <v>0.41708270079514198</v>
      </c>
      <c r="I3366" s="31">
        <v>2.8456465337952599</v>
      </c>
      <c r="J3366" s="31">
        <v>14.656869566961801</v>
      </c>
      <c r="K3366" s="31">
        <v>132790.594959618</v>
      </c>
      <c r="L3366" s="31">
        <v>32923.426658812699</v>
      </c>
    </row>
    <row r="3367" spans="1:12" ht="14.25">
      <c r="A3367" s="33">
        <v>39797</v>
      </c>
      <c r="B3367" s="37">
        <v>1964.374</v>
      </c>
      <c r="C3367" s="31">
        <v>14.1986288977026</v>
      </c>
      <c r="D3367" s="31">
        <v>2.2219278345581701</v>
      </c>
      <c r="E3367" s="31">
        <f t="shared" si="25"/>
        <v>4.6893317702227433E-2</v>
      </c>
      <c r="F3367" s="31">
        <v>14.3791013732279</v>
      </c>
      <c r="G3367" s="31">
        <v>1.4423796493035299</v>
      </c>
      <c r="H3367" s="31">
        <v>0.416977257869458</v>
      </c>
      <c r="I3367" s="31">
        <v>2.8449271242023602</v>
      </c>
      <c r="J3367" s="31">
        <v>14.656869566961801</v>
      </c>
      <c r="K3367" s="31">
        <v>133385.56556970501</v>
      </c>
      <c r="L3367" s="31">
        <v>33297.414907961</v>
      </c>
    </row>
    <row r="3368" spans="1:12" ht="14.25">
      <c r="A3368" s="33">
        <v>39798</v>
      </c>
      <c r="B3368" s="37">
        <v>1975.0060000000001</v>
      </c>
      <c r="C3368" s="31">
        <v>14.258002915966999</v>
      </c>
      <c r="D3368" s="31">
        <v>2.22984106899511</v>
      </c>
      <c r="E3368" s="31">
        <f t="shared" si="25"/>
        <v>4.9824150058616644E-2</v>
      </c>
      <c r="F3368" s="31">
        <v>14.4042485294414</v>
      </c>
      <c r="G3368" s="31">
        <v>1.4473804780682999</v>
      </c>
      <c r="H3368" s="31">
        <v>0.416977257869458</v>
      </c>
      <c r="I3368" s="31">
        <v>2.8449271242023602</v>
      </c>
      <c r="J3368" s="31">
        <v>14.656869566961801</v>
      </c>
      <c r="K3368" s="31">
        <v>133859.87809153899</v>
      </c>
      <c r="L3368" s="31">
        <v>33582.890105843799</v>
      </c>
    </row>
    <row r="3369" spans="1:12" ht="14.25">
      <c r="A3369" s="33">
        <v>39799</v>
      </c>
      <c r="B3369" s="37">
        <v>1976.819</v>
      </c>
      <c r="C3369" s="31">
        <v>14.2582220322262</v>
      </c>
      <c r="D3369" s="31">
        <v>2.2303044940854999</v>
      </c>
      <c r="E3369" s="31">
        <f t="shared" si="25"/>
        <v>5.0410316529894493E-2</v>
      </c>
      <c r="F3369" s="31">
        <v>14.389955214950501</v>
      </c>
      <c r="G3369" s="31">
        <v>1.44769105657151</v>
      </c>
      <c r="H3369" s="31">
        <v>0.416977257869458</v>
      </c>
      <c r="I3369" s="31">
        <v>2.8449271242023602</v>
      </c>
      <c r="J3369" s="31">
        <v>14.656869566961801</v>
      </c>
      <c r="K3369" s="31">
        <v>133890.74598497699</v>
      </c>
      <c r="L3369" s="31">
        <v>33739.782918589699</v>
      </c>
    </row>
    <row r="3370" spans="1:12" ht="14.25">
      <c r="A3370" s="33">
        <v>39800</v>
      </c>
      <c r="B3370" s="37">
        <v>2015.694</v>
      </c>
      <c r="C3370" s="31">
        <v>14.552750384522099</v>
      </c>
      <c r="D3370" s="31">
        <v>2.2754344315773798</v>
      </c>
      <c r="E3370" s="31">
        <f t="shared" si="25"/>
        <v>6.5064478311840562E-2</v>
      </c>
      <c r="F3370" s="31">
        <v>14.631093857512599</v>
      </c>
      <c r="G3370" s="31">
        <v>1.47709196497089</v>
      </c>
      <c r="H3370" s="31">
        <v>0.416977257869458</v>
      </c>
      <c r="I3370" s="31">
        <v>2.8449271242023602</v>
      </c>
      <c r="J3370" s="31">
        <v>14.656869566961801</v>
      </c>
      <c r="K3370" s="31">
        <v>136597.429283743</v>
      </c>
      <c r="L3370" s="31">
        <v>34480.582757570599</v>
      </c>
    </row>
    <row r="3371" spans="1:12" ht="14.25">
      <c r="A3371" s="33">
        <v>39801</v>
      </c>
      <c r="B3371" s="37">
        <v>2018.463</v>
      </c>
      <c r="C3371" s="31">
        <v>14.591281539988801</v>
      </c>
      <c r="D3371" s="31">
        <v>2.2826461896815902</v>
      </c>
      <c r="E3371" s="31">
        <f t="shared" ref="E3371:E3434" si="26">COUNTIF(C1666:C3371,"&lt;"&amp;C3371)/COUNTA(C1666:C3371)</f>
        <v>6.799531066822978E-2</v>
      </c>
      <c r="F3371" s="31">
        <v>14.6736888981301</v>
      </c>
      <c r="G3371" s="31">
        <v>1.4774144202346</v>
      </c>
      <c r="H3371" s="31">
        <v>0.415880119525805</v>
      </c>
      <c r="I3371" s="31">
        <v>2.8372503289476199</v>
      </c>
      <c r="J3371" s="31">
        <v>14.6578578309677</v>
      </c>
      <c r="K3371" s="31">
        <v>137475.747435909</v>
      </c>
      <c r="L3371" s="31">
        <v>34695.265672513196</v>
      </c>
    </row>
    <row r="3372" spans="1:12" ht="14.25">
      <c r="A3372" s="33">
        <v>39804</v>
      </c>
      <c r="B3372" s="37">
        <v>1987.7550000000001</v>
      </c>
      <c r="C3372" s="31">
        <v>14.3524948968094</v>
      </c>
      <c r="D3372" s="31">
        <v>2.2463261172851201</v>
      </c>
      <c r="E3372" s="31">
        <f t="shared" si="26"/>
        <v>5.5685814771395073E-2</v>
      </c>
      <c r="F3372" s="31">
        <v>14.464276134907999</v>
      </c>
      <c r="G3372" s="31">
        <v>1.4541084209133699</v>
      </c>
      <c r="H3372" s="31">
        <v>0.415862981263595</v>
      </c>
      <c r="I3372" s="31">
        <v>2.83713340693618</v>
      </c>
      <c r="J3372" s="31">
        <v>14.6578578309677</v>
      </c>
      <c r="K3372" s="31">
        <v>135295.680073172</v>
      </c>
      <c r="L3372" s="31">
        <v>34294.890966360697</v>
      </c>
    </row>
    <row r="3373" spans="1:12" ht="14.25">
      <c r="A3373" s="33">
        <v>39805</v>
      </c>
      <c r="B3373" s="37">
        <v>1897.2249999999999</v>
      </c>
      <c r="C3373" s="31">
        <v>13.7317456324385</v>
      </c>
      <c r="D3373" s="31">
        <v>2.1485771688792701</v>
      </c>
      <c r="E3373" s="31">
        <f t="shared" si="26"/>
        <v>1.2895662368112544E-2</v>
      </c>
      <c r="F3373" s="31">
        <v>13.850231091699699</v>
      </c>
      <c r="G3373" s="31">
        <v>1.3910490540275</v>
      </c>
      <c r="H3373" s="31">
        <v>0.415862981263595</v>
      </c>
      <c r="I3373" s="31">
        <v>2.83713340693618</v>
      </c>
      <c r="J3373" s="31">
        <v>14.6578578309677</v>
      </c>
      <c r="K3373" s="31">
        <v>129413.69734836199</v>
      </c>
      <c r="L3373" s="31">
        <v>32540.9768046307</v>
      </c>
    </row>
    <row r="3374" spans="1:12" ht="14.25">
      <c r="A3374" s="33">
        <v>39806</v>
      </c>
      <c r="B3374" s="37">
        <v>1863.8</v>
      </c>
      <c r="C3374" s="31">
        <v>13.508052049233299</v>
      </c>
      <c r="D3374" s="31">
        <v>2.11303753790328</v>
      </c>
      <c r="E3374" s="31">
        <f t="shared" si="26"/>
        <v>6.4478311840562722E-3</v>
      </c>
      <c r="F3374" s="31">
        <v>13.613544327073299</v>
      </c>
      <c r="G3374" s="31">
        <v>1.36807439168923</v>
      </c>
      <c r="H3374" s="31">
        <v>0.41586291433790701</v>
      </c>
      <c r="I3374" s="31">
        <v>2.8371329503504499</v>
      </c>
      <c r="J3374" s="31">
        <v>14.6578578309677</v>
      </c>
      <c r="K3374" s="31">
        <v>127272.80798077</v>
      </c>
      <c r="L3374" s="31">
        <v>31978.157738581802</v>
      </c>
    </row>
    <row r="3375" spans="1:12" ht="14.25">
      <c r="A3375" s="33">
        <v>39807</v>
      </c>
      <c r="B3375" s="37">
        <v>1852.4190000000001</v>
      </c>
      <c r="C3375" s="31">
        <v>13.4364842193167</v>
      </c>
      <c r="D3375" s="31">
        <v>2.1015547916809099</v>
      </c>
      <c r="E3375" s="31">
        <f t="shared" si="26"/>
        <v>6.4478311840562722E-3</v>
      </c>
      <c r="F3375" s="31">
        <v>13.513461722112799</v>
      </c>
      <c r="G3375" s="31">
        <v>1.3606485847276699</v>
      </c>
      <c r="H3375" s="31">
        <v>0.41586212649063498</v>
      </c>
      <c r="I3375" s="31">
        <v>2.8371275754363201</v>
      </c>
      <c r="J3375" s="31">
        <v>14.6578578309677</v>
      </c>
      <c r="K3375" s="31">
        <v>126580.969613448</v>
      </c>
      <c r="L3375" s="31">
        <v>31947.647320024902</v>
      </c>
    </row>
    <row r="3376" spans="1:12" ht="14.25">
      <c r="A3376" s="33">
        <v>39808</v>
      </c>
      <c r="B3376" s="37">
        <v>1851.518</v>
      </c>
      <c r="C3376" s="31">
        <v>13.4355363065758</v>
      </c>
      <c r="D3376" s="31">
        <v>2.1011892291131899</v>
      </c>
      <c r="E3376" s="31">
        <f t="shared" si="26"/>
        <v>6.4478311840562722E-3</v>
      </c>
      <c r="F3376" s="31">
        <v>13.500735846403799</v>
      </c>
      <c r="G3376" s="31">
        <v>1.3605682201643501</v>
      </c>
      <c r="H3376" s="31">
        <v>0.41586212649063498</v>
      </c>
      <c r="I3376" s="31">
        <v>2.8371275754363201</v>
      </c>
      <c r="J3376" s="31">
        <v>14.6578578309677</v>
      </c>
      <c r="K3376" s="31">
        <v>126558.83375254301</v>
      </c>
      <c r="L3376" s="31">
        <v>31878.729546656603</v>
      </c>
    </row>
    <row r="3377" spans="1:12" ht="14.25">
      <c r="A3377" s="33">
        <v>39811</v>
      </c>
      <c r="B3377" s="37">
        <v>1850.48</v>
      </c>
      <c r="C3377" s="31">
        <v>13.407962942885399</v>
      </c>
      <c r="D3377" s="31">
        <v>2.09795789867144</v>
      </c>
      <c r="E3377" s="31">
        <f t="shared" si="26"/>
        <v>6.4478311840562722E-3</v>
      </c>
      <c r="F3377" s="31">
        <v>13.5210408978103</v>
      </c>
      <c r="G3377" s="31">
        <v>1.3588357869315</v>
      </c>
      <c r="H3377" s="31">
        <v>0.41562200700514801</v>
      </c>
      <c r="I3377" s="31">
        <v>2.8354894132419801</v>
      </c>
      <c r="J3377" s="31">
        <v>14.6578578309677</v>
      </c>
      <c r="K3377" s="31">
        <v>126405.64411328699</v>
      </c>
      <c r="L3377" s="31">
        <v>32143.278532405802</v>
      </c>
    </row>
    <row r="3378" spans="1:12" ht="14.25">
      <c r="A3378" s="33">
        <v>39812</v>
      </c>
      <c r="B3378" s="37">
        <v>1832.91</v>
      </c>
      <c r="C3378" s="31">
        <v>13.2717271470855</v>
      </c>
      <c r="D3378" s="31">
        <v>2.0762204359355101</v>
      </c>
      <c r="E3378" s="31">
        <f t="shared" si="26"/>
        <v>5.8616647127784291E-3</v>
      </c>
      <c r="F3378" s="31">
        <v>13.413570975603101</v>
      </c>
      <c r="G3378" s="31">
        <v>1.3448787082399101</v>
      </c>
      <c r="H3378" s="31">
        <v>0.41562200700514801</v>
      </c>
      <c r="I3378" s="31">
        <v>2.8354894132419801</v>
      </c>
      <c r="J3378" s="31">
        <v>14.6578578309677</v>
      </c>
      <c r="K3378" s="31">
        <v>125099.37811516</v>
      </c>
      <c r="L3378" s="31">
        <v>32006.255730780802</v>
      </c>
    </row>
    <row r="3379" spans="1:12" ht="14.25">
      <c r="A3379" s="33">
        <v>39813</v>
      </c>
      <c r="B3379" s="37">
        <v>1820.8050000000001</v>
      </c>
      <c r="C3379" s="31">
        <v>13.2106998556054</v>
      </c>
      <c r="D3379" s="31">
        <v>2.0171113731859598</v>
      </c>
      <c r="E3379" s="31">
        <f t="shared" si="26"/>
        <v>5.8616647127784291E-3</v>
      </c>
      <c r="F3379" s="31">
        <v>13.347086760967599</v>
      </c>
      <c r="G3379" s="31">
        <v>1.3382427163922701</v>
      </c>
      <c r="H3379" s="31">
        <v>0.41547632841134202</v>
      </c>
      <c r="I3379" s="31">
        <v>2.8924894664863801</v>
      </c>
      <c r="J3379" s="31">
        <v>14.3639703177912</v>
      </c>
      <c r="K3379" s="31">
        <v>124468.510591354</v>
      </c>
      <c r="L3379" s="31">
        <v>31750.5205888829</v>
      </c>
    </row>
    <row r="3380" spans="1:12" ht="14.25">
      <c r="A3380" s="33">
        <v>39818</v>
      </c>
      <c r="B3380" s="37">
        <v>1880.7159999999999</v>
      </c>
      <c r="C3380" s="31">
        <v>13.6335716653762</v>
      </c>
      <c r="D3380" s="31">
        <v>2.0811515070022399</v>
      </c>
      <c r="E3380" s="31">
        <f t="shared" si="26"/>
        <v>1.1723329425556858E-2</v>
      </c>
      <c r="F3380" s="31">
        <v>13.7227807803835</v>
      </c>
      <c r="G3380" s="31">
        <v>1.3806441336172</v>
      </c>
      <c r="H3380" s="31">
        <v>0.41547632841134202</v>
      </c>
      <c r="I3380" s="31">
        <v>2.8924894664863801</v>
      </c>
      <c r="J3380" s="31">
        <v>14.3639703177912</v>
      </c>
      <c r="K3380" s="31">
        <v>128413.06725608199</v>
      </c>
      <c r="L3380" s="31">
        <v>33195.153445427997</v>
      </c>
    </row>
    <row r="3381" spans="1:12" ht="14.25">
      <c r="A3381" s="33">
        <v>39819</v>
      </c>
      <c r="B3381" s="37">
        <v>1937.145</v>
      </c>
      <c r="C3381" s="31">
        <v>14.0323937448617</v>
      </c>
      <c r="D3381" s="31">
        <v>2.1421012789342102</v>
      </c>
      <c r="E3381" s="31">
        <f t="shared" si="26"/>
        <v>4.3376318874560373E-2</v>
      </c>
      <c r="F3381" s="31">
        <v>14.0976475664229</v>
      </c>
      <c r="G3381" s="31">
        <v>1.4210805686064001</v>
      </c>
      <c r="H3381" s="31">
        <v>0.415385132030619</v>
      </c>
      <c r="I3381" s="31">
        <v>2.89185456973635</v>
      </c>
      <c r="J3381" s="31">
        <v>14.3639703177912</v>
      </c>
      <c r="K3381" s="31">
        <v>132173.79481561802</v>
      </c>
      <c r="L3381" s="31">
        <v>34422.123022987704</v>
      </c>
    </row>
    <row r="3382" spans="1:12" ht="14.25">
      <c r="A3382" s="33">
        <v>39820</v>
      </c>
      <c r="B3382" s="37">
        <v>1924.0119999999999</v>
      </c>
      <c r="C3382" s="31">
        <v>13.908329607986399</v>
      </c>
      <c r="D3382" s="31">
        <v>2.1238882958227898</v>
      </c>
      <c r="E3382" s="31">
        <f t="shared" si="26"/>
        <v>3.1652989449003514E-2</v>
      </c>
      <c r="F3382" s="31">
        <v>13.969213112957201</v>
      </c>
      <c r="G3382" s="31">
        <v>1.40909584015948</v>
      </c>
      <c r="H3382" s="31">
        <v>0.415385132030619</v>
      </c>
      <c r="I3382" s="31">
        <v>2.89185456973635</v>
      </c>
      <c r="J3382" s="31">
        <v>14.3639703177912</v>
      </c>
      <c r="K3382" s="31">
        <v>131056.95947988801</v>
      </c>
      <c r="L3382" s="31">
        <v>34345.065747881898</v>
      </c>
    </row>
    <row r="3383" spans="1:12" ht="14.25">
      <c r="A3383" s="33">
        <v>39821</v>
      </c>
      <c r="B3383" s="37">
        <v>1878.181</v>
      </c>
      <c r="C3383" s="31">
        <v>13.555286287654299</v>
      </c>
      <c r="D3383" s="31">
        <v>2.0704443453913699</v>
      </c>
      <c r="E3383" s="31">
        <f t="shared" si="26"/>
        <v>1.1137162954279016E-2</v>
      </c>
      <c r="F3383" s="31">
        <v>13.605768938280001</v>
      </c>
      <c r="G3383" s="31">
        <v>1.3737965789475499</v>
      </c>
      <c r="H3383" s="31">
        <v>0.415385132030619</v>
      </c>
      <c r="I3383" s="31">
        <v>2.89185456973635</v>
      </c>
      <c r="J3383" s="31">
        <v>14.3639703177912</v>
      </c>
      <c r="K3383" s="31">
        <v>127771.006966528</v>
      </c>
      <c r="L3383" s="31">
        <v>33555.987772038497</v>
      </c>
    </row>
    <row r="3384" spans="1:12" ht="14.25">
      <c r="A3384" s="33">
        <v>39822</v>
      </c>
      <c r="B3384" s="37">
        <v>1904.8610000000001</v>
      </c>
      <c r="C3384" s="31">
        <v>13.7425322175777</v>
      </c>
      <c r="D3384" s="31">
        <v>2.09913169866156</v>
      </c>
      <c r="E3384" s="31">
        <f t="shared" si="26"/>
        <v>1.8757327080890972E-2</v>
      </c>
      <c r="F3384" s="31">
        <v>13.784581298089901</v>
      </c>
      <c r="G3384" s="31">
        <v>1.39275730321192</v>
      </c>
      <c r="H3384" s="31">
        <v>0.415385132030619</v>
      </c>
      <c r="I3384" s="31">
        <v>2.89185456973635</v>
      </c>
      <c r="J3384" s="31">
        <v>14.3639703177912</v>
      </c>
      <c r="K3384" s="31">
        <v>129536.02115535</v>
      </c>
      <c r="L3384" s="31">
        <v>34189.126316186899</v>
      </c>
    </row>
    <row r="3385" spans="1:12" ht="14.25">
      <c r="A3385" s="33">
        <v>39825</v>
      </c>
      <c r="B3385" s="37">
        <v>1900.347</v>
      </c>
      <c r="C3385" s="31">
        <v>13.697716613885</v>
      </c>
      <c r="D3385" s="31">
        <v>2.0931952169972501</v>
      </c>
      <c r="E3385" s="31">
        <f t="shared" si="26"/>
        <v>1.5240328253223915E-2</v>
      </c>
      <c r="F3385" s="31">
        <v>13.7469318636483</v>
      </c>
      <c r="G3385" s="31">
        <v>1.3888415079194101</v>
      </c>
      <c r="H3385" s="31">
        <v>0.41537924619847999</v>
      </c>
      <c r="I3385" s="31">
        <v>2.89181359337669</v>
      </c>
      <c r="J3385" s="31">
        <v>14.3639703177912</v>
      </c>
      <c r="K3385" s="31">
        <v>129171.41691619401</v>
      </c>
      <c r="L3385" s="31">
        <v>34365.500569217205</v>
      </c>
    </row>
    <row r="3386" spans="1:12" ht="14.25">
      <c r="A3386" s="33">
        <v>39826</v>
      </c>
      <c r="B3386" s="37">
        <v>1863.367</v>
      </c>
      <c r="C3386" s="31">
        <v>13.4360542217978</v>
      </c>
      <c r="D3386" s="31">
        <v>2.05254030707605</v>
      </c>
      <c r="E3386" s="31">
        <f t="shared" si="26"/>
        <v>8.7924970691676436E-3</v>
      </c>
      <c r="F3386" s="31">
        <v>13.4882059533941</v>
      </c>
      <c r="G3386" s="31">
        <v>1.3618515901214201</v>
      </c>
      <c r="H3386" s="31">
        <v>0.41537924619847999</v>
      </c>
      <c r="I3386" s="31">
        <v>2.89181359337669</v>
      </c>
      <c r="J3386" s="31">
        <v>14.3639703177912</v>
      </c>
      <c r="K3386" s="31">
        <v>126656.85710617801</v>
      </c>
      <c r="L3386" s="31">
        <v>33608.443322801497</v>
      </c>
    </row>
    <row r="3387" spans="1:12" ht="14.25">
      <c r="A3387" s="33">
        <v>39827</v>
      </c>
      <c r="B3387" s="37">
        <v>1928.8689999999999</v>
      </c>
      <c r="C3387" s="31">
        <v>13.907159615144399</v>
      </c>
      <c r="D3387" s="31">
        <v>2.1237601344053001</v>
      </c>
      <c r="E3387" s="31">
        <f t="shared" si="26"/>
        <v>3.399765533411489E-2</v>
      </c>
      <c r="F3387" s="31">
        <v>13.916085047395001</v>
      </c>
      <c r="G3387" s="31">
        <v>1.40894557963399</v>
      </c>
      <c r="H3387" s="31">
        <v>0.41535472369320497</v>
      </c>
      <c r="I3387" s="31">
        <v>2.8916428710434299</v>
      </c>
      <c r="J3387" s="31">
        <v>14.3639703177912</v>
      </c>
      <c r="K3387" s="31">
        <v>131044.65467080699</v>
      </c>
      <c r="L3387" s="31">
        <v>35011.221853447998</v>
      </c>
    </row>
    <row r="3388" spans="1:12" ht="14.25">
      <c r="A3388" s="33">
        <v>39828</v>
      </c>
      <c r="B3388" s="37">
        <v>1920.2059999999999</v>
      </c>
      <c r="C3388" s="31">
        <v>13.8116249355674</v>
      </c>
      <c r="D3388" s="31">
        <v>2.1093621466233801</v>
      </c>
      <c r="E3388" s="31">
        <f t="shared" si="26"/>
        <v>2.6377491207502931E-2</v>
      </c>
      <c r="F3388" s="31">
        <v>13.847490061467401</v>
      </c>
      <c r="G3388" s="31">
        <v>1.39953975231937</v>
      </c>
      <c r="H3388" s="31">
        <v>0.41545868736549002</v>
      </c>
      <c r="I3388" s="31">
        <v>2.8916428710434299</v>
      </c>
      <c r="J3388" s="31">
        <v>14.367565632874099</v>
      </c>
      <c r="K3388" s="31">
        <v>130179.98593835901</v>
      </c>
      <c r="L3388" s="31">
        <v>35137.332763466897</v>
      </c>
    </row>
    <row r="3389" spans="1:12" ht="14.25">
      <c r="A3389" s="33">
        <v>39829</v>
      </c>
      <c r="B3389" s="37">
        <v>1954.4380000000001</v>
      </c>
      <c r="C3389" s="31">
        <v>14.0784385677558</v>
      </c>
      <c r="D3389" s="31">
        <v>2.1495183909879199</v>
      </c>
      <c r="E3389" s="31">
        <f t="shared" si="26"/>
        <v>5.0410316529894493E-2</v>
      </c>
      <c r="F3389" s="31">
        <v>14.1374578552001</v>
      </c>
      <c r="G3389" s="31">
        <v>1.4263587949622301</v>
      </c>
      <c r="H3389" s="31">
        <v>0.41545868736549002</v>
      </c>
      <c r="I3389" s="31">
        <v>2.8916428710434299</v>
      </c>
      <c r="J3389" s="31">
        <v>14.367565632874099</v>
      </c>
      <c r="K3389" s="31">
        <v>132674.29180355699</v>
      </c>
      <c r="L3389" s="31">
        <v>35734.481228220895</v>
      </c>
    </row>
    <row r="3390" spans="1:12" ht="14.25">
      <c r="A3390" s="33">
        <v>39832</v>
      </c>
      <c r="B3390" s="37">
        <v>1986.672</v>
      </c>
      <c r="C3390" s="31">
        <v>14.369120005009499</v>
      </c>
      <c r="D3390" s="31">
        <v>2.19176668546584</v>
      </c>
      <c r="E3390" s="31">
        <f t="shared" si="26"/>
        <v>6.6822977725674096E-2</v>
      </c>
      <c r="F3390" s="31">
        <v>14.4174003020717</v>
      </c>
      <c r="G3390" s="31">
        <v>1.4544003318521499</v>
      </c>
      <c r="H3390" s="31">
        <v>0.41524913815616299</v>
      </c>
      <c r="I3390" s="31">
        <v>2.8916428710434299</v>
      </c>
      <c r="J3390" s="31">
        <v>14.3603189147048</v>
      </c>
      <c r="K3390" s="31">
        <v>135280.18674857198</v>
      </c>
      <c r="L3390" s="31">
        <v>36089.296588403195</v>
      </c>
    </row>
    <row r="3391" spans="1:12" ht="14.25">
      <c r="A3391" s="33">
        <v>39833</v>
      </c>
      <c r="B3391" s="37">
        <v>1994.107</v>
      </c>
      <c r="C3391" s="31">
        <v>14.420271420794201</v>
      </c>
      <c r="D3391" s="31">
        <v>2.1993911651672899</v>
      </c>
      <c r="E3391" s="31">
        <f t="shared" si="26"/>
        <v>6.97538100820633E-2</v>
      </c>
      <c r="F3391" s="31">
        <v>14.450306540988</v>
      </c>
      <c r="G3391" s="31">
        <v>1.4592976867904901</v>
      </c>
      <c r="H3391" s="31">
        <v>0.41524913815616299</v>
      </c>
      <c r="I3391" s="31">
        <v>2.8916428710434299</v>
      </c>
      <c r="J3391" s="31">
        <v>14.3603189147048</v>
      </c>
      <c r="K3391" s="31">
        <v>135739.22753542199</v>
      </c>
      <c r="L3391" s="31">
        <v>36387.526082835699</v>
      </c>
    </row>
    <row r="3392" spans="1:12" ht="14.25">
      <c r="A3392" s="33">
        <v>39834</v>
      </c>
      <c r="B3392" s="37">
        <v>1985.0160000000001</v>
      </c>
      <c r="C3392" s="31">
        <v>14.3600281442016</v>
      </c>
      <c r="D3392" s="31">
        <v>2.1896522958911802</v>
      </c>
      <c r="E3392" s="31">
        <f t="shared" si="26"/>
        <v>6.6822977725674096E-2</v>
      </c>
      <c r="F3392" s="31">
        <v>14.383040576713</v>
      </c>
      <c r="G3392" s="31">
        <v>1.4527828391123201</v>
      </c>
      <c r="H3392" s="31">
        <v>0.41524913815616299</v>
      </c>
      <c r="I3392" s="31">
        <v>2.8916428710434299</v>
      </c>
      <c r="J3392" s="31">
        <v>14.3603189147048</v>
      </c>
      <c r="K3392" s="31">
        <v>135129.46605175198</v>
      </c>
      <c r="L3392" s="31">
        <v>36317.479217546701</v>
      </c>
    </row>
    <row r="3393" spans="1:12" ht="14.25">
      <c r="A3393" s="33">
        <v>39835</v>
      </c>
      <c r="B3393" s="37">
        <v>2004.951</v>
      </c>
      <c r="C3393" s="31">
        <v>14.4904728732352</v>
      </c>
      <c r="D3393" s="31">
        <v>2.2095517754832099</v>
      </c>
      <c r="E3393" s="31">
        <f t="shared" si="26"/>
        <v>7.4443141852286052E-2</v>
      </c>
      <c r="F3393" s="31">
        <v>14.523810024627601</v>
      </c>
      <c r="G3393" s="31">
        <v>1.4660254431237001</v>
      </c>
      <c r="H3393" s="31">
        <v>0.41524913815616299</v>
      </c>
      <c r="I3393" s="31">
        <v>2.8916428710434299</v>
      </c>
      <c r="J3393" s="31">
        <v>14.3603189147048</v>
      </c>
      <c r="K3393" s="31">
        <v>136358.43391429001</v>
      </c>
      <c r="L3393" s="31">
        <v>36748.736927105499</v>
      </c>
    </row>
    <row r="3394" spans="1:12" ht="14.25">
      <c r="A3394" s="33">
        <v>39836</v>
      </c>
      <c r="B3394" s="37">
        <v>1990.6569999999999</v>
      </c>
      <c r="C3394" s="31">
        <v>14.373228100848699</v>
      </c>
      <c r="D3394" s="31">
        <v>2.19206294563867</v>
      </c>
      <c r="E3394" s="31">
        <f t="shared" si="26"/>
        <v>6.799531066822978E-2</v>
      </c>
      <c r="F3394" s="31">
        <v>14.428351913561</v>
      </c>
      <c r="G3394" s="31">
        <v>1.4542312779531199</v>
      </c>
      <c r="H3394" s="31">
        <v>0.41530640063412599</v>
      </c>
      <c r="I3394" s="31">
        <v>2.8916428710434299</v>
      </c>
      <c r="J3394" s="31">
        <v>14.362299189604499</v>
      </c>
      <c r="K3394" s="31">
        <v>135277.08003598801</v>
      </c>
      <c r="L3394" s="31">
        <v>36639.261149583996</v>
      </c>
    </row>
    <row r="3395" spans="1:12" ht="14.25">
      <c r="A3395" s="33">
        <v>39846</v>
      </c>
      <c r="B3395" s="37">
        <v>2011.683</v>
      </c>
      <c r="C3395" s="31">
        <v>14.502957347200301</v>
      </c>
      <c r="D3395" s="31">
        <v>2.2135936488178101</v>
      </c>
      <c r="E3395" s="31">
        <f t="shared" si="26"/>
        <v>7.6201641266119571E-2</v>
      </c>
      <c r="F3395" s="31">
        <v>14.570703072820599</v>
      </c>
      <c r="G3395" s="31">
        <v>1.46859046302139</v>
      </c>
      <c r="H3395" s="31">
        <v>0.41530640063412599</v>
      </c>
      <c r="I3395" s="31">
        <v>2.8916428710434299</v>
      </c>
      <c r="J3395" s="31">
        <v>14.362299189604499</v>
      </c>
      <c r="K3395" s="31">
        <v>136610.91493515199</v>
      </c>
      <c r="L3395" s="31">
        <v>37479.704097125898</v>
      </c>
    </row>
    <row r="3396" spans="1:12" ht="14.25">
      <c r="A3396" s="33">
        <v>39847</v>
      </c>
      <c r="B3396" s="37">
        <v>2060.808</v>
      </c>
      <c r="C3396" s="31">
        <v>14.8435115914906</v>
      </c>
      <c r="D3396" s="31">
        <v>2.26647147172369</v>
      </c>
      <c r="E3396" s="31">
        <f t="shared" si="26"/>
        <v>9.7889800703399768E-2</v>
      </c>
      <c r="F3396" s="31">
        <v>14.893962097674599</v>
      </c>
      <c r="G3396" s="31">
        <v>1.5032803979702301</v>
      </c>
      <c r="H3396" s="31">
        <v>0.41532559565386801</v>
      </c>
      <c r="I3396" s="31">
        <v>2.8916428710434299</v>
      </c>
      <c r="J3396" s="31">
        <v>14.362962999784301</v>
      </c>
      <c r="K3396" s="31">
        <v>139866.44330589302</v>
      </c>
      <c r="L3396" s="31">
        <v>38407.975192124904</v>
      </c>
    </row>
    <row r="3397" spans="1:12" ht="14.25">
      <c r="A3397" s="33">
        <v>39848</v>
      </c>
      <c r="B3397" s="37">
        <v>2107.7489999999998</v>
      </c>
      <c r="C3397" s="31">
        <v>15.1883037274714</v>
      </c>
      <c r="D3397" s="31">
        <v>2.3188482724392898</v>
      </c>
      <c r="E3397" s="31">
        <f t="shared" si="26"/>
        <v>0.11957796014067995</v>
      </c>
      <c r="F3397" s="31">
        <v>15.2065334786724</v>
      </c>
      <c r="G3397" s="31">
        <v>1.53797786373546</v>
      </c>
      <c r="H3397" s="31">
        <v>0.41532622304773198</v>
      </c>
      <c r="I3397" s="31">
        <v>2.8916428710434299</v>
      </c>
      <c r="J3397" s="31">
        <v>14.3629846965806</v>
      </c>
      <c r="K3397" s="31">
        <v>143099.62159027302</v>
      </c>
      <c r="L3397" s="31">
        <v>39368.997753625597</v>
      </c>
    </row>
    <row r="3398" spans="1:12" ht="14.25">
      <c r="A3398" s="33">
        <v>39849</v>
      </c>
      <c r="B3398" s="37">
        <v>2098.018</v>
      </c>
      <c r="C3398" s="31">
        <v>15.113773677498701</v>
      </c>
      <c r="D3398" s="31">
        <v>2.3084788033025698</v>
      </c>
      <c r="E3398" s="31">
        <f t="shared" si="26"/>
        <v>0.11254396248534584</v>
      </c>
      <c r="F3398" s="31">
        <v>15.093190814658699</v>
      </c>
      <c r="G3398" s="31">
        <v>1.5313045781796</v>
      </c>
      <c r="H3398" s="31">
        <v>0.41531641547971598</v>
      </c>
      <c r="I3398" s="31">
        <v>2.8915745874086398</v>
      </c>
      <c r="J3398" s="31">
        <v>14.3629846965806</v>
      </c>
      <c r="K3398" s="31">
        <v>142472.690880476</v>
      </c>
      <c r="L3398" s="31">
        <v>39070.635232276501</v>
      </c>
    </row>
    <row r="3399" spans="1:12" ht="14.25">
      <c r="A3399" s="33">
        <v>39850</v>
      </c>
      <c r="B3399" s="37">
        <v>2181.239</v>
      </c>
      <c r="C3399" s="31">
        <v>15.711768536210499</v>
      </c>
      <c r="D3399" s="31">
        <v>2.3995202656980199</v>
      </c>
      <c r="E3399" s="31">
        <f t="shared" si="26"/>
        <v>0.15533411488862836</v>
      </c>
      <c r="F3399" s="31">
        <v>15.7166239776537</v>
      </c>
      <c r="G3399" s="31">
        <v>1.59162481303435</v>
      </c>
      <c r="H3399" s="31">
        <v>0.41531641547971598</v>
      </c>
      <c r="I3399" s="31">
        <v>2.8915745874086398</v>
      </c>
      <c r="J3399" s="31">
        <v>14.3629846965806</v>
      </c>
      <c r="K3399" s="31">
        <v>148083.912151122</v>
      </c>
      <c r="L3399" s="31">
        <v>40623.677299520699</v>
      </c>
    </row>
    <row r="3400" spans="1:12" ht="14.25">
      <c r="A3400" s="33">
        <v>39853</v>
      </c>
      <c r="B3400" s="37">
        <v>2224.7139999999999</v>
      </c>
      <c r="C3400" s="31">
        <v>16.005180797158999</v>
      </c>
      <c r="D3400" s="31">
        <v>2.4448127632304302</v>
      </c>
      <c r="E3400" s="31">
        <f t="shared" si="26"/>
        <v>0.17233294255568582</v>
      </c>
      <c r="F3400" s="31">
        <v>16.033113317680801</v>
      </c>
      <c r="G3400" s="31">
        <v>1.6216271324561999</v>
      </c>
      <c r="H3400" s="31">
        <v>0.41531641547971598</v>
      </c>
      <c r="I3400" s="31">
        <v>2.8915745874086398</v>
      </c>
      <c r="J3400" s="31">
        <v>14.3629846965806</v>
      </c>
      <c r="K3400" s="31">
        <v>150884.376667356</v>
      </c>
      <c r="L3400" s="31">
        <v>41713.8592626881</v>
      </c>
    </row>
    <row r="3401" spans="1:12" ht="14.25">
      <c r="A3401" s="33">
        <v>39854</v>
      </c>
      <c r="B3401" s="37">
        <v>2265.1610000000001</v>
      </c>
      <c r="C3401" s="31">
        <v>16.286188878349598</v>
      </c>
      <c r="D3401" s="31">
        <v>2.4862958367130301</v>
      </c>
      <c r="E3401" s="31">
        <f t="shared" si="26"/>
        <v>0.19226260257913247</v>
      </c>
      <c r="F3401" s="31">
        <v>16.384631018917499</v>
      </c>
      <c r="G3401" s="31">
        <v>1.64930761365414</v>
      </c>
      <c r="H3401" s="31">
        <v>0.41514712395794301</v>
      </c>
      <c r="I3401" s="31">
        <v>2.8915745865196198</v>
      </c>
      <c r="J3401" s="31">
        <v>14.3571300527173</v>
      </c>
      <c r="K3401" s="31">
        <v>153440.00379335301</v>
      </c>
      <c r="L3401" s="31">
        <v>42331.917423183098</v>
      </c>
    </row>
    <row r="3402" spans="1:12" ht="14.25">
      <c r="A3402" s="33">
        <v>39855</v>
      </c>
      <c r="B3402" s="37">
        <v>2260.8200000000002</v>
      </c>
      <c r="C3402" s="31">
        <v>16.263134553058801</v>
      </c>
      <c r="D3402" s="31">
        <v>2.4839789242802599</v>
      </c>
      <c r="E3402" s="31">
        <f t="shared" si="26"/>
        <v>0.19050410316529895</v>
      </c>
      <c r="F3402" s="31">
        <v>16.374274655849501</v>
      </c>
      <c r="G3402" s="31">
        <v>1.6476330929513601</v>
      </c>
      <c r="H3402" s="31">
        <v>0.415142590225557</v>
      </c>
      <c r="I3402" s="31">
        <v>2.8914858230646701</v>
      </c>
      <c r="J3402" s="31">
        <v>14.3574139950494</v>
      </c>
      <c r="K3402" s="31">
        <v>153294.903786802</v>
      </c>
      <c r="L3402" s="31">
        <v>42468.564944043901</v>
      </c>
    </row>
    <row r="3403" spans="1:12" ht="14.25">
      <c r="A3403" s="33">
        <v>39856</v>
      </c>
      <c r="B3403" s="37">
        <v>2248.0909999999999</v>
      </c>
      <c r="C3403" s="31">
        <v>16.1278453670541</v>
      </c>
      <c r="D3403" s="31">
        <v>2.46477399845794</v>
      </c>
      <c r="E3403" s="31">
        <f t="shared" si="26"/>
        <v>0.18288393903868699</v>
      </c>
      <c r="F3403" s="31">
        <v>16.2461814050058</v>
      </c>
      <c r="G3403" s="31">
        <v>1.63507400972008</v>
      </c>
      <c r="H3403" s="31">
        <v>0.41518580347755202</v>
      </c>
      <c r="I3403" s="31">
        <v>2.8914685831025699</v>
      </c>
      <c r="J3403" s="31">
        <v>14.3589941078334</v>
      </c>
      <c r="K3403" s="31">
        <v>152125.34719182999</v>
      </c>
      <c r="L3403" s="31">
        <v>42395.965441561799</v>
      </c>
    </row>
    <row r="3404" spans="1:12" ht="14.25">
      <c r="A3404" s="33">
        <v>39857</v>
      </c>
      <c r="B3404" s="37">
        <v>2320.7919999999999</v>
      </c>
      <c r="C3404" s="31">
        <v>16.644875879979701</v>
      </c>
      <c r="D3404" s="31">
        <v>2.5437373416045701</v>
      </c>
      <c r="E3404" s="31">
        <f t="shared" si="26"/>
        <v>0.19929660023446658</v>
      </c>
      <c r="F3404" s="31">
        <v>16.746114792884999</v>
      </c>
      <c r="G3404" s="31">
        <v>1.6875679131850401</v>
      </c>
      <c r="H3404" s="31">
        <v>0.41511506845184598</v>
      </c>
      <c r="I3404" s="31">
        <v>2.8909809624971201</v>
      </c>
      <c r="J3404" s="31">
        <v>14.358969285404299</v>
      </c>
      <c r="K3404" s="31">
        <v>156994.371137079</v>
      </c>
      <c r="L3404" s="31">
        <v>43823.3191895446</v>
      </c>
    </row>
    <row r="3405" spans="1:12" ht="14.25">
      <c r="A3405" s="33">
        <v>39860</v>
      </c>
      <c r="B3405" s="37">
        <v>2389.3870000000002</v>
      </c>
      <c r="C3405" s="31">
        <v>17.146147633868601</v>
      </c>
      <c r="D3405" s="31">
        <v>2.6202653710561101</v>
      </c>
      <c r="E3405" s="31">
        <f t="shared" si="26"/>
        <v>0.21277842907385697</v>
      </c>
      <c r="F3405" s="31">
        <v>17.2749546372733</v>
      </c>
      <c r="G3405" s="31">
        <v>1.7384023582864601</v>
      </c>
      <c r="H3405" s="31">
        <v>0.41502255835377599</v>
      </c>
      <c r="I3405" s="31">
        <v>2.8909809624971201</v>
      </c>
      <c r="J3405" s="31">
        <v>14.3557693301202</v>
      </c>
      <c r="K3405" s="31">
        <v>161718.98428635902</v>
      </c>
      <c r="L3405" s="31">
        <v>45035.372952519698</v>
      </c>
    </row>
    <row r="3406" spans="1:12" ht="14.25">
      <c r="A3406" s="33">
        <v>39861</v>
      </c>
      <c r="B3406" s="37">
        <v>2319.4409999999998</v>
      </c>
      <c r="C3406" s="31">
        <v>16.674666492287901</v>
      </c>
      <c r="D3406" s="31">
        <v>2.5478139422980299</v>
      </c>
      <c r="E3406" s="31">
        <f t="shared" si="26"/>
        <v>0.20046893317702227</v>
      </c>
      <c r="F3406" s="31">
        <v>16.842663185300601</v>
      </c>
      <c r="G3406" s="31">
        <v>1.69023633080849</v>
      </c>
      <c r="H3406" s="31">
        <v>0.41468583836342898</v>
      </c>
      <c r="I3406" s="31">
        <v>2.8887180832286701</v>
      </c>
      <c r="J3406" s="31">
        <v>14.3553585505977</v>
      </c>
      <c r="K3406" s="31">
        <v>157241.484770991</v>
      </c>
      <c r="L3406" s="31">
        <v>43624.427168548704</v>
      </c>
    </row>
    <row r="3407" spans="1:12" ht="14.25">
      <c r="A3407" s="33">
        <v>39862</v>
      </c>
      <c r="B3407" s="37">
        <v>2209.8620000000001</v>
      </c>
      <c r="C3407" s="31">
        <v>15.8774635778849</v>
      </c>
      <c r="D3407" s="31">
        <v>2.4269099908668901</v>
      </c>
      <c r="E3407" s="31">
        <f t="shared" si="26"/>
        <v>0.1623681125439625</v>
      </c>
      <c r="F3407" s="31">
        <v>16.120435310611999</v>
      </c>
      <c r="G3407" s="31">
        <v>1.6096416929880299</v>
      </c>
      <c r="H3407" s="31">
        <v>0.414554250469712</v>
      </c>
      <c r="I3407" s="31">
        <v>2.8887180832286701</v>
      </c>
      <c r="J3407" s="31">
        <v>14.350803315717501</v>
      </c>
      <c r="K3407" s="31">
        <v>149799.50233469499</v>
      </c>
      <c r="L3407" s="31">
        <v>41689.011835241799</v>
      </c>
    </row>
    <row r="3408" spans="1:12" ht="14.25">
      <c r="A3408" s="33">
        <v>39863</v>
      </c>
      <c r="B3408" s="37">
        <v>2227.125</v>
      </c>
      <c r="C3408" s="31">
        <v>15.974570719078701</v>
      </c>
      <c r="D3408" s="31">
        <v>2.4430678341690402</v>
      </c>
      <c r="E3408" s="31">
        <f t="shared" si="26"/>
        <v>0.17116060961313012</v>
      </c>
      <c r="F3408" s="31">
        <v>16.265754600569501</v>
      </c>
      <c r="G3408" s="31">
        <v>1.62020518978086</v>
      </c>
      <c r="H3408" s="31">
        <v>0.414554250469712</v>
      </c>
      <c r="I3408" s="31">
        <v>2.8887180832286701</v>
      </c>
      <c r="J3408" s="31">
        <v>14.350803315717501</v>
      </c>
      <c r="K3408" s="31">
        <v>150786.07208296302</v>
      </c>
      <c r="L3408" s="31">
        <v>42156.742240037005</v>
      </c>
    </row>
    <row r="3409" spans="1:12" ht="14.25">
      <c r="A3409" s="33">
        <v>39864</v>
      </c>
      <c r="B3409" s="37">
        <v>2261.4780000000001</v>
      </c>
      <c r="C3409" s="31">
        <v>16.189917432064899</v>
      </c>
      <c r="D3409" s="31">
        <v>2.4777349100767299</v>
      </c>
      <c r="E3409" s="31">
        <f t="shared" si="26"/>
        <v>0.18698710433763188</v>
      </c>
      <c r="F3409" s="31">
        <v>16.496177572795201</v>
      </c>
      <c r="G3409" s="31">
        <v>1.6429714163481399</v>
      </c>
      <c r="H3409" s="31">
        <v>0.414634665353936</v>
      </c>
      <c r="I3409" s="31">
        <v>2.8887180832286701</v>
      </c>
      <c r="J3409" s="31">
        <v>14.3535870724535</v>
      </c>
      <c r="K3409" s="31">
        <v>152927.127482999</v>
      </c>
      <c r="L3409" s="31">
        <v>43072.093687856097</v>
      </c>
    </row>
    <row r="3410" spans="1:12" ht="14.25">
      <c r="A3410" s="33">
        <v>39867</v>
      </c>
      <c r="B3410" s="37">
        <v>2305.777</v>
      </c>
      <c r="C3410" s="31">
        <v>16.4928096613998</v>
      </c>
      <c r="D3410" s="31">
        <v>2.5226365812021001</v>
      </c>
      <c r="E3410" s="31">
        <f t="shared" si="26"/>
        <v>0.19753810082063306</v>
      </c>
      <c r="F3410" s="31">
        <v>16.784606895780001</v>
      </c>
      <c r="G3410" s="31">
        <v>1.6722476372469</v>
      </c>
      <c r="H3410" s="31">
        <v>0.41457138671148203</v>
      </c>
      <c r="I3410" s="31">
        <v>2.88869125954862</v>
      </c>
      <c r="J3410" s="31">
        <v>14.351529791946799</v>
      </c>
      <c r="K3410" s="31">
        <v>155700.76341504802</v>
      </c>
      <c r="L3410" s="31">
        <v>44275.723698035996</v>
      </c>
    </row>
    <row r="3411" spans="1:12" ht="14.25">
      <c r="A3411" s="33">
        <v>39868</v>
      </c>
      <c r="B3411" s="37">
        <v>2200.654</v>
      </c>
      <c r="C3411" s="31">
        <v>15.727100106574101</v>
      </c>
      <c r="D3411" s="31">
        <v>2.4062671232033201</v>
      </c>
      <c r="E3411" s="31">
        <f t="shared" si="26"/>
        <v>0.15650644783118406</v>
      </c>
      <c r="F3411" s="31">
        <v>16.025473990670299</v>
      </c>
      <c r="G3411" s="31">
        <v>1.5952774388661</v>
      </c>
      <c r="H3411" s="31">
        <v>0.41453680716055302</v>
      </c>
      <c r="I3411" s="31">
        <v>2.88838774719374</v>
      </c>
      <c r="J3411" s="31">
        <v>14.3518406613968</v>
      </c>
      <c r="K3411" s="31">
        <v>148525.51684961302</v>
      </c>
      <c r="L3411" s="31">
        <v>42207.489143774699</v>
      </c>
    </row>
    <row r="3412" spans="1:12" ht="14.25">
      <c r="A3412" s="33">
        <v>39869</v>
      </c>
      <c r="B3412" s="37">
        <v>2206.5740000000001</v>
      </c>
      <c r="C3412" s="31">
        <v>15.7967469231486</v>
      </c>
      <c r="D3412" s="31">
        <v>2.41673198892786</v>
      </c>
      <c r="E3412" s="31">
        <f t="shared" si="26"/>
        <v>0.15943728018757328</v>
      </c>
      <c r="F3412" s="31">
        <v>16.075059257658701</v>
      </c>
      <c r="G3412" s="31">
        <v>1.60208415839867</v>
      </c>
      <c r="H3412" s="31">
        <v>0.41451782367078699</v>
      </c>
      <c r="I3412" s="31">
        <v>2.88838774719374</v>
      </c>
      <c r="J3412" s="31">
        <v>14.351183426585301</v>
      </c>
      <c r="K3412" s="31">
        <v>149164.364932934</v>
      </c>
      <c r="L3412" s="31">
        <v>42378.128457515799</v>
      </c>
    </row>
    <row r="3413" spans="1:12" ht="14.25">
      <c r="A3413" s="33">
        <v>39870</v>
      </c>
      <c r="B3413" s="37">
        <v>2121.2510000000002</v>
      </c>
      <c r="C3413" s="31">
        <v>15.2253911640412</v>
      </c>
      <c r="D3413" s="31">
        <v>2.3288039740031099</v>
      </c>
      <c r="E3413" s="31">
        <f t="shared" si="26"/>
        <v>0.12368112543962485</v>
      </c>
      <c r="F3413" s="31">
        <v>15.495302117826901</v>
      </c>
      <c r="G3413" s="31">
        <v>1.5437006134179501</v>
      </c>
      <c r="H3413" s="31">
        <v>0.414541341044603</v>
      </c>
      <c r="I3413" s="31">
        <v>2.88838774719374</v>
      </c>
      <c r="J3413" s="31">
        <v>14.3519976307668</v>
      </c>
      <c r="K3413" s="31">
        <v>143750.13245210701</v>
      </c>
      <c r="L3413" s="31">
        <v>40165.434559218396</v>
      </c>
    </row>
    <row r="3414" spans="1:12" ht="14.25">
      <c r="A3414" s="33">
        <v>39871</v>
      </c>
      <c r="B3414" s="37">
        <v>2082.8519999999999</v>
      </c>
      <c r="C3414" s="31">
        <v>15.0098451028186</v>
      </c>
      <c r="D3414" s="31">
        <v>2.2928115561224001</v>
      </c>
      <c r="E3414" s="31">
        <f t="shared" si="26"/>
        <v>0.10902696365767878</v>
      </c>
      <c r="F3414" s="31">
        <v>15.256341778317999</v>
      </c>
      <c r="G3414" s="31">
        <v>1.5196432735502401</v>
      </c>
      <c r="H3414" s="31">
        <v>0.41446280092642701</v>
      </c>
      <c r="I3414" s="31">
        <v>2.8883877448336701</v>
      </c>
      <c r="J3414" s="31">
        <v>14.349278474393101</v>
      </c>
      <c r="K3414" s="31">
        <v>141504.44625304901</v>
      </c>
      <c r="L3414" s="31">
        <v>38992.020877060299</v>
      </c>
    </row>
    <row r="3415" spans="1:12" ht="14.25">
      <c r="A3415" s="33">
        <v>39874</v>
      </c>
      <c r="B3415" s="37">
        <v>2093.4470000000001</v>
      </c>
      <c r="C3415" s="31">
        <v>15.0839042277454</v>
      </c>
      <c r="D3415" s="31">
        <v>2.30123333863067</v>
      </c>
      <c r="E3415" s="31">
        <f t="shared" si="26"/>
        <v>0.111957796014068</v>
      </c>
      <c r="F3415" s="31">
        <v>15.298264004245</v>
      </c>
      <c r="G3415" s="31">
        <v>1.5256383150713799</v>
      </c>
      <c r="H3415" s="31">
        <v>0.41381017396746</v>
      </c>
      <c r="I3415" s="31">
        <v>2.8883877448336701</v>
      </c>
      <c r="J3415" s="31">
        <v>14.326683621602502</v>
      </c>
      <c r="K3415" s="31">
        <v>142008.930526729</v>
      </c>
      <c r="L3415" s="31">
        <v>40474.677775244199</v>
      </c>
    </row>
    <row r="3416" spans="1:12" ht="14.25">
      <c r="A3416" s="33">
        <v>39875</v>
      </c>
      <c r="B3416" s="37">
        <v>2071.431</v>
      </c>
      <c r="C3416" s="31">
        <v>14.9168345559935</v>
      </c>
      <c r="D3416" s="31">
        <v>2.2749712289414901</v>
      </c>
      <c r="E3416" s="31">
        <f t="shared" si="26"/>
        <v>0.10316529894490035</v>
      </c>
      <c r="F3416" s="31">
        <v>15.097058022982299</v>
      </c>
      <c r="G3416" s="31">
        <v>1.5080449130612199</v>
      </c>
      <c r="H3416" s="31">
        <v>0.41274800873504203</v>
      </c>
      <c r="I3416" s="31">
        <v>2.8883065185272501</v>
      </c>
      <c r="J3416" s="31">
        <v>14.290311851856499</v>
      </c>
      <c r="K3416" s="31">
        <v>140383.50356539999</v>
      </c>
      <c r="L3416" s="31">
        <v>40245.186676026598</v>
      </c>
    </row>
    <row r="3417" spans="1:12" ht="14.25">
      <c r="A3417" s="33">
        <v>39876</v>
      </c>
      <c r="B3417" s="37">
        <v>2198.107</v>
      </c>
      <c r="C3417" s="31">
        <v>15.8305514541091</v>
      </c>
      <c r="D3417" s="31">
        <v>2.41359714488115</v>
      </c>
      <c r="E3417" s="31">
        <f t="shared" si="26"/>
        <v>0.16471277842907386</v>
      </c>
      <c r="F3417" s="31">
        <v>16.0421264311396</v>
      </c>
      <c r="G3417" s="31">
        <v>1.5998254049360501</v>
      </c>
      <c r="H3417" s="31">
        <v>0.41273331848745698</v>
      </c>
      <c r="I3417" s="31">
        <v>2.8882383927145399</v>
      </c>
      <c r="J3417" s="31">
        <v>14.290140298964198</v>
      </c>
      <c r="K3417" s="31">
        <v>148932.46189463499</v>
      </c>
      <c r="L3417" s="31">
        <v>42864.244224402595</v>
      </c>
    </row>
    <row r="3418" spans="1:12" ht="14.25">
      <c r="A3418" s="33">
        <v>39877</v>
      </c>
      <c r="B3418" s="37">
        <v>2221.076</v>
      </c>
      <c r="C3418" s="31">
        <v>16.0215527655524</v>
      </c>
      <c r="D3418" s="31">
        <v>2.44298464048549</v>
      </c>
      <c r="E3418" s="31">
        <f t="shared" si="26"/>
        <v>0.17995310668229778</v>
      </c>
      <c r="F3418" s="31">
        <v>16.26220511915</v>
      </c>
      <c r="G3418" s="31">
        <v>1.61953874814016</v>
      </c>
      <c r="H3418" s="31">
        <v>0.41265294017461401</v>
      </c>
      <c r="I3418" s="31">
        <v>2.8882383927145399</v>
      </c>
      <c r="J3418" s="31">
        <v>14.287357346108001</v>
      </c>
      <c r="K3418" s="31">
        <v>150752.29326287901</v>
      </c>
      <c r="L3418" s="31">
        <v>43291.094947360602</v>
      </c>
    </row>
    <row r="3419" spans="1:12" ht="14.25">
      <c r="A3419" s="33">
        <v>39878</v>
      </c>
      <c r="B3419" s="37">
        <v>2193.0070000000001</v>
      </c>
      <c r="C3419" s="31">
        <v>15.800048565645699</v>
      </c>
      <c r="D3419" s="31">
        <v>2.40984827306275</v>
      </c>
      <c r="E3419" s="31">
        <f t="shared" si="26"/>
        <v>0.1623681125439625</v>
      </c>
      <c r="F3419" s="31">
        <v>16.046444439074499</v>
      </c>
      <c r="G3419" s="31">
        <v>1.59688091834899</v>
      </c>
      <c r="H3419" s="31">
        <v>0.41301950636575102</v>
      </c>
      <c r="I3419" s="31">
        <v>2.8881649871868902</v>
      </c>
      <c r="J3419" s="31">
        <v>14.300412483292298</v>
      </c>
      <c r="K3419" s="31">
        <v>148706.796583519</v>
      </c>
      <c r="L3419" s="31">
        <v>42955.294054444203</v>
      </c>
    </row>
    <row r="3420" spans="1:12" ht="14.25">
      <c r="A3420" s="33">
        <v>39881</v>
      </c>
      <c r="B3420" s="37">
        <v>2118.748</v>
      </c>
      <c r="C3420" s="31">
        <v>15.3045723731584</v>
      </c>
      <c r="D3420" s="31">
        <v>2.3308740722032599</v>
      </c>
      <c r="E3420" s="31">
        <f t="shared" si="26"/>
        <v>0.13305978898007034</v>
      </c>
      <c r="F3420" s="31">
        <v>15.455265823117101</v>
      </c>
      <c r="G3420" s="31">
        <v>1.5447978657704799</v>
      </c>
      <c r="H3420" s="31">
        <v>0.41238034340442098</v>
      </c>
      <c r="I3420" s="31">
        <v>2.8881649871868902</v>
      </c>
      <c r="J3420" s="31">
        <v>14.2782820660839</v>
      </c>
      <c r="K3420" s="31">
        <v>143832.95509450301</v>
      </c>
      <c r="L3420" s="31">
        <v>41358.6402973812</v>
      </c>
    </row>
    <row r="3421" spans="1:12" ht="14.25">
      <c r="A3421" s="33">
        <v>39882</v>
      </c>
      <c r="B3421" s="37">
        <v>2158.5680000000002</v>
      </c>
      <c r="C3421" s="31">
        <v>15.604142255223</v>
      </c>
      <c r="D3421" s="31">
        <v>2.3712622742063698</v>
      </c>
      <c r="E3421" s="31">
        <f t="shared" si="26"/>
        <v>0.15123094958968347</v>
      </c>
      <c r="F3421" s="31">
        <v>15.7406773510615</v>
      </c>
      <c r="G3421" s="31">
        <v>1.5719919516202301</v>
      </c>
      <c r="H3421" s="31">
        <v>0.41143324212436899</v>
      </c>
      <c r="I3421" s="31">
        <v>2.8881649871868902</v>
      </c>
      <c r="J3421" s="31">
        <v>14.245489573817999</v>
      </c>
      <c r="K3421" s="31">
        <v>146331.15240501601</v>
      </c>
      <c r="L3421" s="31">
        <v>42207.380684571399</v>
      </c>
    </row>
    <row r="3422" spans="1:12" ht="14.25">
      <c r="A3422" s="33">
        <v>39883</v>
      </c>
      <c r="B3422" s="37">
        <v>2139.0250000000001</v>
      </c>
      <c r="C3422" s="31">
        <v>15.475583908626399</v>
      </c>
      <c r="D3422" s="31">
        <v>2.3498816204947599</v>
      </c>
      <c r="E3422" s="31">
        <f t="shared" si="26"/>
        <v>0.14478311840562719</v>
      </c>
      <c r="F3422" s="31">
        <v>15.6020185303102</v>
      </c>
      <c r="G3422" s="31">
        <v>1.5578319601363999</v>
      </c>
      <c r="H3422" s="31">
        <v>0.41100895528405701</v>
      </c>
      <c r="I3422" s="31">
        <v>2.8881649871868902</v>
      </c>
      <c r="J3422" s="31">
        <v>14.2307990404795</v>
      </c>
      <c r="K3422" s="31">
        <v>145017.283856569</v>
      </c>
      <c r="L3422" s="31">
        <v>41901.666347010701</v>
      </c>
    </row>
    <row r="3423" spans="1:12" ht="14.25">
      <c r="A3423" s="33">
        <v>39884</v>
      </c>
      <c r="B3423" s="37">
        <v>2133.8809999999999</v>
      </c>
      <c r="C3423" s="31">
        <v>15.433540374944</v>
      </c>
      <c r="D3423" s="31">
        <v>2.3438565104687701</v>
      </c>
      <c r="E3423" s="31">
        <f t="shared" si="26"/>
        <v>0.14419695193434937</v>
      </c>
      <c r="F3423" s="31">
        <v>15.576840805892401</v>
      </c>
      <c r="G3423" s="31">
        <v>1.5537081166967801</v>
      </c>
      <c r="H3423" s="31">
        <v>0.41092387851582801</v>
      </c>
      <c r="I3423" s="31">
        <v>2.8881649871868902</v>
      </c>
      <c r="J3423" s="31">
        <v>14.227853337287099</v>
      </c>
      <c r="K3423" s="31">
        <v>144647.91977367198</v>
      </c>
      <c r="L3423" s="31">
        <v>41850.386709891805</v>
      </c>
    </row>
    <row r="3424" spans="1:12" ht="14.25">
      <c r="A3424" s="33">
        <v>39885</v>
      </c>
      <c r="B3424" s="37">
        <v>2128.848</v>
      </c>
      <c r="C3424" s="31">
        <v>15.4142882947566</v>
      </c>
      <c r="D3424" s="31">
        <v>2.34053442111676</v>
      </c>
      <c r="E3424" s="31">
        <f t="shared" si="26"/>
        <v>0.14419695193434937</v>
      </c>
      <c r="F3424" s="31">
        <v>15.543835611047999</v>
      </c>
      <c r="G3424" s="31">
        <v>1.5515801671879601</v>
      </c>
      <c r="H3424" s="31">
        <v>0.410959733240083</v>
      </c>
      <c r="I3424" s="31">
        <v>2.8881649871868902</v>
      </c>
      <c r="J3424" s="31">
        <v>14.229094773438201</v>
      </c>
      <c r="K3424" s="31">
        <v>144442.80240110401</v>
      </c>
      <c r="L3424" s="31">
        <v>41641.994649732405</v>
      </c>
    </row>
    <row r="3425" spans="1:12" ht="14.25">
      <c r="A3425" s="33">
        <v>39888</v>
      </c>
      <c r="B3425" s="37">
        <v>2153.2910000000002</v>
      </c>
      <c r="C3425" s="31">
        <v>15.5938771150114</v>
      </c>
      <c r="D3425" s="31">
        <v>2.3669186454718898</v>
      </c>
      <c r="E3425" s="31">
        <f t="shared" si="26"/>
        <v>0.15181711606096132</v>
      </c>
      <c r="F3425" s="31">
        <v>15.6958125761448</v>
      </c>
      <c r="G3425" s="31">
        <v>1.56905145300214</v>
      </c>
      <c r="H3425" s="31">
        <v>0.41085719637419699</v>
      </c>
      <c r="I3425" s="31">
        <v>2.8881649867945201</v>
      </c>
      <c r="J3425" s="31">
        <v>14.225544532696299</v>
      </c>
      <c r="K3425" s="31">
        <v>146067.778439343</v>
      </c>
      <c r="L3425" s="31">
        <v>42386.847793754197</v>
      </c>
    </row>
    <row r="3426" spans="1:12" ht="14.25">
      <c r="A3426" s="33">
        <v>39889</v>
      </c>
      <c r="B3426" s="37">
        <v>2218.326</v>
      </c>
      <c r="C3426" s="31">
        <v>16.054959211569599</v>
      </c>
      <c r="D3426" s="31">
        <v>2.4368211677494398</v>
      </c>
      <c r="E3426" s="31">
        <f t="shared" si="26"/>
        <v>0.18815943728018758</v>
      </c>
      <c r="F3426" s="31">
        <v>16.157951488617702</v>
      </c>
      <c r="G3426" s="31">
        <v>1.6155711796149701</v>
      </c>
      <c r="H3426" s="31">
        <v>0.41078183488018599</v>
      </c>
      <c r="I3426" s="31">
        <v>2.8877023993066202</v>
      </c>
      <c r="J3426" s="31">
        <v>14.225213615461902</v>
      </c>
      <c r="K3426" s="31">
        <v>150379.46640375801</v>
      </c>
      <c r="L3426" s="31">
        <v>43804.557891509299</v>
      </c>
    </row>
    <row r="3427" spans="1:12" ht="14.25">
      <c r="A3427" s="33">
        <v>39890</v>
      </c>
      <c r="B3427" s="37">
        <v>2223.7249999999999</v>
      </c>
      <c r="C3427" s="31">
        <v>16.0906474187565</v>
      </c>
      <c r="D3427" s="31">
        <v>2.4402309656950099</v>
      </c>
      <c r="E3427" s="31">
        <f t="shared" si="26"/>
        <v>0.1910902696365768</v>
      </c>
      <c r="F3427" s="31">
        <v>16.199264651795598</v>
      </c>
      <c r="G3427" s="31">
        <v>1.6173634799772101</v>
      </c>
      <c r="H3427" s="31">
        <v>0.41053750806336398</v>
      </c>
      <c r="I3427" s="31">
        <v>2.8878450236460198</v>
      </c>
      <c r="J3427" s="31">
        <v>14.2160505394796</v>
      </c>
      <c r="K3427" s="31">
        <v>150597.95157739101</v>
      </c>
      <c r="L3427" s="31">
        <v>44041.039293630194</v>
      </c>
    </row>
    <row r="3428" spans="1:12" ht="14.25">
      <c r="A3428" s="33">
        <v>39891</v>
      </c>
      <c r="B3428" s="37">
        <v>2265.759</v>
      </c>
      <c r="C3428" s="31">
        <v>16.3841062625151</v>
      </c>
      <c r="D3428" s="31">
        <v>2.48481045600384</v>
      </c>
      <c r="E3428" s="31">
        <f t="shared" si="26"/>
        <v>0.20574443141852286</v>
      </c>
      <c r="F3428" s="31">
        <v>13.829542968610999</v>
      </c>
      <c r="G3428" s="31">
        <v>1.6467583000079</v>
      </c>
      <c r="H3428" s="31">
        <v>0.410601889609777</v>
      </c>
      <c r="I3428" s="31">
        <v>2.8878450517055501</v>
      </c>
      <c r="J3428" s="31">
        <v>14.218279798885899</v>
      </c>
      <c r="K3428" s="31">
        <v>153345.53280126301</v>
      </c>
      <c r="L3428" s="31">
        <v>45005.087035414806</v>
      </c>
    </row>
    <row r="3429" spans="1:12" ht="14.25">
      <c r="A3429" s="33">
        <v>39892</v>
      </c>
      <c r="B3429" s="37">
        <v>2281.087</v>
      </c>
      <c r="C3429" s="31">
        <v>16.488787259856402</v>
      </c>
      <c r="D3429" s="31">
        <v>2.4990353967069199</v>
      </c>
      <c r="E3429" s="31">
        <f t="shared" si="26"/>
        <v>0.20808909730363423</v>
      </c>
      <c r="F3429" s="31">
        <v>13.9786091613487</v>
      </c>
      <c r="G3429" s="31">
        <v>1.6564153800549</v>
      </c>
      <c r="H3429" s="31">
        <v>0.410405777761503</v>
      </c>
      <c r="I3429" s="31">
        <v>2.8878450517055501</v>
      </c>
      <c r="J3429" s="31">
        <v>14.211488858071499</v>
      </c>
      <c r="K3429" s="31">
        <v>154226.19773092199</v>
      </c>
      <c r="L3429" s="31">
        <v>44878.245065754199</v>
      </c>
    </row>
    <row r="3430" spans="1:12" ht="14.25">
      <c r="A3430" s="33">
        <v>39895</v>
      </c>
      <c r="B3430" s="37">
        <v>2325.48</v>
      </c>
      <c r="C3430" s="31">
        <v>16.8252156512693</v>
      </c>
      <c r="D3430" s="31">
        <v>2.5458597970718402</v>
      </c>
      <c r="E3430" s="31">
        <f t="shared" si="26"/>
        <v>0.21922626025791325</v>
      </c>
      <c r="F3430" s="31">
        <v>14.282764158667399</v>
      </c>
      <c r="G3430" s="31">
        <v>1.6880280593027099</v>
      </c>
      <c r="H3430" s="31">
        <v>0.40978179237840801</v>
      </c>
      <c r="I3430" s="31">
        <v>2.8878450517055501</v>
      </c>
      <c r="J3430" s="31">
        <v>14.1898815567128</v>
      </c>
      <c r="K3430" s="31">
        <v>157120.76785573599</v>
      </c>
      <c r="L3430" s="31">
        <v>45978.161252115802</v>
      </c>
    </row>
    <row r="3431" spans="1:12" ht="14.25">
      <c r="A3431" s="33">
        <v>39896</v>
      </c>
      <c r="B3431" s="37">
        <v>2338.42</v>
      </c>
      <c r="C3431" s="31">
        <v>16.922570892901401</v>
      </c>
      <c r="D3431" s="31">
        <v>2.55919412639745</v>
      </c>
      <c r="E3431" s="31">
        <f t="shared" si="26"/>
        <v>0.22215709261430247</v>
      </c>
      <c r="F3431" s="31">
        <v>14.362986074555399</v>
      </c>
      <c r="G3431" s="31">
        <v>1.69707066797757</v>
      </c>
      <c r="H3431" s="31">
        <v>0.40952054557975798</v>
      </c>
      <c r="I3431" s="31">
        <v>2.8878450315626201</v>
      </c>
      <c r="J3431" s="31">
        <v>14.180835228480602</v>
      </c>
      <c r="K3431" s="31">
        <v>157951.35560092601</v>
      </c>
      <c r="L3431" s="31">
        <v>46262.012289203798</v>
      </c>
    </row>
    <row r="3432" spans="1:12" ht="14.25">
      <c r="A3432" s="33">
        <v>39897</v>
      </c>
      <c r="B3432" s="37">
        <v>2291.5549999999998</v>
      </c>
      <c r="C3432" s="31">
        <v>16.7271546002051</v>
      </c>
      <c r="D3432" s="31">
        <v>2.50882235721211</v>
      </c>
      <c r="E3432" s="31">
        <f t="shared" si="26"/>
        <v>0.21570926143024619</v>
      </c>
      <c r="F3432" s="31">
        <v>10.439776922768299</v>
      </c>
      <c r="G3432" s="31">
        <v>1.6640241663045401</v>
      </c>
      <c r="H3432" s="31">
        <v>0.40577260196692599</v>
      </c>
      <c r="I3432" s="31">
        <v>2.8878450315626201</v>
      </c>
      <c r="J3432" s="31">
        <v>14.051051823489299</v>
      </c>
      <c r="K3432" s="31">
        <v>154861.23098606401</v>
      </c>
      <c r="L3432" s="31">
        <v>45266.5383352762</v>
      </c>
    </row>
    <row r="3433" spans="1:12" ht="14.25">
      <c r="A3433" s="33">
        <v>39898</v>
      </c>
      <c r="B3433" s="37">
        <v>2361.7040000000002</v>
      </c>
      <c r="C3433" s="31">
        <v>17.456257049641799</v>
      </c>
      <c r="D3433" s="31">
        <v>2.58381251498104</v>
      </c>
      <c r="E3433" s="31">
        <f t="shared" si="26"/>
        <v>0.23446658851113716</v>
      </c>
      <c r="F3433" s="31">
        <v>8.0714098271178205</v>
      </c>
      <c r="G3433" s="31">
        <v>1.7175785565208701</v>
      </c>
      <c r="H3433" s="31">
        <v>0.40039363111698301</v>
      </c>
      <c r="I3433" s="31">
        <v>2.8876271099258202</v>
      </c>
      <c r="J3433" s="31">
        <v>13.865835714753</v>
      </c>
      <c r="K3433" s="31">
        <v>159503.29602469801</v>
      </c>
      <c r="L3433" s="31">
        <v>46733.209162582694</v>
      </c>
    </row>
    <row r="3434" spans="1:12" ht="14.25">
      <c r="A3434" s="33">
        <v>39899</v>
      </c>
      <c r="B3434" s="37">
        <v>2374.4380000000001</v>
      </c>
      <c r="C3434" s="31">
        <v>17.597364849659499</v>
      </c>
      <c r="D3434" s="31">
        <v>2.60097020668309</v>
      </c>
      <c r="E3434" s="31">
        <f t="shared" si="26"/>
        <v>0.23856975381008205</v>
      </c>
      <c r="F3434" s="31">
        <v>8.1191172857722194</v>
      </c>
      <c r="G3434" s="31">
        <v>1.72984273989753</v>
      </c>
      <c r="H3434" s="31">
        <v>0.39947578712624698</v>
      </c>
      <c r="I3434" s="31">
        <v>2.8876271099258202</v>
      </c>
      <c r="J3434" s="31">
        <v>13.834050309096499</v>
      </c>
      <c r="K3434" s="31">
        <v>160551.41400324</v>
      </c>
      <c r="L3434" s="31">
        <v>47237.168741667898</v>
      </c>
    </row>
    <row r="3435" spans="1:12" ht="14.25">
      <c r="A3435" s="33">
        <v>39902</v>
      </c>
      <c r="B3435" s="37">
        <v>2358.04</v>
      </c>
      <c r="C3435" s="31">
        <v>17.704501918934302</v>
      </c>
      <c r="D3435" s="31">
        <v>2.5822605293034502</v>
      </c>
      <c r="E3435" s="31">
        <f t="shared" ref="E3435:E3498" si="27">COUNTIF(C1730:C3435,"&lt;"&amp;C3435)/COUNTA(C1730:C3435)</f>
        <v>0.24208675263774912</v>
      </c>
      <c r="F3435" s="31">
        <v>7.1713337634505496</v>
      </c>
      <c r="G3435" s="31">
        <v>1.7231208549675201</v>
      </c>
      <c r="H3435" s="31">
        <v>0.39151438450479498</v>
      </c>
      <c r="I3435" s="31">
        <v>2.8862846686727801</v>
      </c>
      <c r="J3435" s="31">
        <v>13.564649002027501</v>
      </c>
      <c r="K3435" s="31">
        <v>159395.97081053999</v>
      </c>
      <c r="L3435" s="31">
        <v>47227.130989959602</v>
      </c>
    </row>
    <row r="3436" spans="1:12" ht="14.25">
      <c r="A3436" s="33">
        <v>39903</v>
      </c>
      <c r="B3436" s="37">
        <v>2373.2130000000002</v>
      </c>
      <c r="C3436" s="31">
        <v>17.866236837203399</v>
      </c>
      <c r="D3436" s="31">
        <v>2.5024884197948398</v>
      </c>
      <c r="E3436" s="31">
        <f t="shared" si="27"/>
        <v>0.24501758499413834</v>
      </c>
      <c r="F3436" s="31">
        <v>7.2064513230737104</v>
      </c>
      <c r="G3436" s="31">
        <v>1.7320327057883</v>
      </c>
      <c r="H3436" s="31">
        <v>0.38972434966346697</v>
      </c>
      <c r="I3436" s="31">
        <v>2.9948212175898101</v>
      </c>
      <c r="J3436" s="31">
        <v>13.0132759636688</v>
      </c>
      <c r="K3436" s="31">
        <v>160354.39703866001</v>
      </c>
      <c r="L3436" s="31">
        <v>47745.374877995098</v>
      </c>
    </row>
    <row r="3437" spans="1:12" ht="14.25">
      <c r="A3437" s="33">
        <v>39904</v>
      </c>
      <c r="B3437" s="37">
        <v>2408.0169999999998</v>
      </c>
      <c r="C3437" s="31">
        <v>17.896546363363601</v>
      </c>
      <c r="D3437" s="31">
        <v>2.53734065886449</v>
      </c>
      <c r="E3437" s="31">
        <f t="shared" si="27"/>
        <v>0.24736225087924971</v>
      </c>
      <c r="F3437" s="31">
        <v>7.1881449350106896</v>
      </c>
      <c r="G3437" s="31">
        <v>1.7454407386826101</v>
      </c>
      <c r="H3437" s="31">
        <v>0.39339207737878001</v>
      </c>
      <c r="I3437" s="31">
        <v>2.9948212175898101</v>
      </c>
      <c r="J3437" s="31">
        <v>13.135744967620299</v>
      </c>
      <c r="K3437" s="31">
        <v>162580.71156815501</v>
      </c>
      <c r="L3437" s="31">
        <v>48427.974830637497</v>
      </c>
    </row>
    <row r="3438" spans="1:12" ht="14.25">
      <c r="A3438" s="33">
        <v>39905</v>
      </c>
      <c r="B3438" s="37">
        <v>2425.2910000000002</v>
      </c>
      <c r="C3438" s="31">
        <v>18.060805264894299</v>
      </c>
      <c r="D3438" s="31">
        <v>2.5575421008674</v>
      </c>
      <c r="E3438" s="31">
        <f t="shared" si="27"/>
        <v>0.25205158264947247</v>
      </c>
      <c r="F3438" s="31">
        <v>7.2433600274429004</v>
      </c>
      <c r="G3438" s="31">
        <v>1.7591157011743299</v>
      </c>
      <c r="H3438" s="31">
        <v>0.39305054289345198</v>
      </c>
      <c r="I3438" s="31">
        <v>2.9948212175898101</v>
      </c>
      <c r="J3438" s="31">
        <v>13.124340798205401</v>
      </c>
      <c r="K3438" s="31">
        <v>163864.21646028399</v>
      </c>
      <c r="L3438" s="31">
        <v>48781.760645163398</v>
      </c>
    </row>
    <row r="3439" spans="1:12" ht="14.25">
      <c r="A3439" s="33">
        <v>39906</v>
      </c>
      <c r="B3439" s="37">
        <v>2419.7779999999998</v>
      </c>
      <c r="C3439" s="31">
        <v>18.066266757907499</v>
      </c>
      <c r="D3439" s="31">
        <v>2.5580222425300501</v>
      </c>
      <c r="E3439" s="31">
        <f t="shared" si="27"/>
        <v>0.25263774912075027</v>
      </c>
      <c r="F3439" s="31">
        <v>7.2356935842541796</v>
      </c>
      <c r="G3439" s="31">
        <v>1.7574282720069101</v>
      </c>
      <c r="H3439" s="31">
        <v>0.39327164432857198</v>
      </c>
      <c r="I3439" s="31">
        <v>2.9948212175898101</v>
      </c>
      <c r="J3439" s="31">
        <v>13.131723590668001</v>
      </c>
      <c r="K3439" s="31">
        <v>163879.09769191401</v>
      </c>
      <c r="L3439" s="31">
        <v>48645.027945819296</v>
      </c>
    </row>
    <row r="3440" spans="1:12" ht="14.25">
      <c r="A3440" s="33">
        <v>39910</v>
      </c>
      <c r="B3440" s="37">
        <v>2439.1819999999998</v>
      </c>
      <c r="C3440" s="31">
        <v>18.2139919511533</v>
      </c>
      <c r="D3440" s="31">
        <v>2.57910974553619</v>
      </c>
      <c r="E3440" s="31">
        <f t="shared" si="27"/>
        <v>0.25439624853458381</v>
      </c>
      <c r="F3440" s="31">
        <v>7.3028748761085298</v>
      </c>
      <c r="G3440" s="31">
        <v>1.77181213628932</v>
      </c>
      <c r="H3440" s="31">
        <v>0.393047699543638</v>
      </c>
      <c r="I3440" s="31">
        <v>2.9948212175898101</v>
      </c>
      <c r="J3440" s="31">
        <v>13.124245855983199</v>
      </c>
      <c r="K3440" s="31">
        <v>165227.42081689401</v>
      </c>
      <c r="L3440" s="31">
        <v>48940.068485068899</v>
      </c>
    </row>
    <row r="3441" spans="1:12" ht="14.25">
      <c r="A3441" s="33">
        <v>39911</v>
      </c>
      <c r="B3441" s="37">
        <v>2347.3850000000002</v>
      </c>
      <c r="C3441" s="31">
        <v>17.5318426304312</v>
      </c>
      <c r="D3441" s="31">
        <v>2.4815212473155102</v>
      </c>
      <c r="E3441" s="31">
        <f t="shared" si="27"/>
        <v>0.23681125439624853</v>
      </c>
      <c r="F3441" s="31">
        <v>7.0117888845398602</v>
      </c>
      <c r="G3441" s="31">
        <v>1.70520823823274</v>
      </c>
      <c r="H3441" s="31">
        <v>0.39278379122641799</v>
      </c>
      <c r="I3441" s="31">
        <v>2.99476067057007</v>
      </c>
      <c r="J3441" s="31">
        <v>13.11569886323</v>
      </c>
      <c r="K3441" s="31">
        <v>158987.52985738902</v>
      </c>
      <c r="L3441" s="31">
        <v>47108.150914288206</v>
      </c>
    </row>
    <row r="3442" spans="1:12" ht="14.25">
      <c r="A3442" s="33">
        <v>39912</v>
      </c>
      <c r="B3442" s="37">
        <v>2379.8760000000002</v>
      </c>
      <c r="C3442" s="31">
        <v>17.8281638257582</v>
      </c>
      <c r="D3442" s="31">
        <v>2.5163857098690299</v>
      </c>
      <c r="E3442" s="31">
        <f t="shared" si="27"/>
        <v>0.24501758499413834</v>
      </c>
      <c r="F3442" s="31">
        <v>7.1065068347935298</v>
      </c>
      <c r="G3442" s="31">
        <v>1.7279031756885901</v>
      </c>
      <c r="H3442" s="31">
        <v>0.39054801872532502</v>
      </c>
      <c r="I3442" s="31">
        <v>2.9944620422482502</v>
      </c>
      <c r="J3442" s="31">
        <v>13.042343272853801</v>
      </c>
      <c r="K3442" s="31">
        <v>161220.43672075801</v>
      </c>
      <c r="L3442" s="31">
        <v>47907.884139937996</v>
      </c>
    </row>
    <row r="3443" spans="1:12" ht="14.25">
      <c r="A3443" s="33">
        <v>39913</v>
      </c>
      <c r="B3443" s="37">
        <v>2444.2260000000001</v>
      </c>
      <c r="C3443" s="31">
        <v>18.282997838605699</v>
      </c>
      <c r="D3443" s="31">
        <v>2.5835289543296698</v>
      </c>
      <c r="E3443" s="31">
        <f t="shared" si="27"/>
        <v>0.2584994138335287</v>
      </c>
      <c r="F3443" s="31">
        <v>7.2084073430155504</v>
      </c>
      <c r="G3443" s="31">
        <v>1.7744163482125801</v>
      </c>
      <c r="H3443" s="31">
        <v>0.39069622976267099</v>
      </c>
      <c r="I3443" s="31">
        <v>2.9944620422482502</v>
      </c>
      <c r="J3443" s="31">
        <v>13.0472927774812</v>
      </c>
      <c r="K3443" s="31">
        <v>165529.21977846802</v>
      </c>
      <c r="L3443" s="31">
        <v>49385.841239741101</v>
      </c>
    </row>
    <row r="3444" spans="1:12" ht="14.25">
      <c r="A3444" s="33">
        <v>39916</v>
      </c>
      <c r="B3444" s="37">
        <v>2513.701</v>
      </c>
      <c r="C3444" s="31">
        <v>18.885399612811302</v>
      </c>
      <c r="D3444" s="31">
        <v>2.6551375438690799</v>
      </c>
      <c r="E3444" s="31">
        <f t="shared" si="27"/>
        <v>0.28663540445486518</v>
      </c>
      <c r="F3444" s="31">
        <v>7.41150083368818</v>
      </c>
      <c r="G3444" s="31">
        <v>1.8264487948821699</v>
      </c>
      <c r="H3444" s="31">
        <v>0.38900084138731</v>
      </c>
      <c r="I3444" s="31">
        <v>2.9941009813192201</v>
      </c>
      <c r="J3444" s="31">
        <v>12.992241872079898</v>
      </c>
      <c r="K3444" s="31">
        <v>170110.64783990799</v>
      </c>
      <c r="L3444" s="31">
        <v>50534.690925108094</v>
      </c>
    </row>
    <row r="3445" spans="1:12" ht="14.25">
      <c r="A3445" s="33">
        <v>39917</v>
      </c>
      <c r="B3445" s="37">
        <v>2527.181</v>
      </c>
      <c r="C3445" s="31">
        <v>18.974946757157198</v>
      </c>
      <c r="D3445" s="31">
        <v>2.6671789091138498</v>
      </c>
      <c r="E3445" s="31">
        <f t="shared" si="27"/>
        <v>0.29073856975381007</v>
      </c>
      <c r="F3445" s="31">
        <v>7.4550596352953304</v>
      </c>
      <c r="G3445" s="31">
        <v>1.83503198839795</v>
      </c>
      <c r="H3445" s="31">
        <v>0.38837842424442998</v>
      </c>
      <c r="I3445" s="31">
        <v>2.9941009813192201</v>
      </c>
      <c r="J3445" s="31">
        <v>12.971453757491799</v>
      </c>
      <c r="K3445" s="31">
        <v>170888.63460352999</v>
      </c>
      <c r="L3445" s="31">
        <v>50986.545446757307</v>
      </c>
    </row>
    <row r="3446" spans="1:12" ht="14.25">
      <c r="A3446" s="33">
        <v>39918</v>
      </c>
      <c r="B3446" s="37">
        <v>2536.056</v>
      </c>
      <c r="C3446" s="31">
        <v>19.027614257689201</v>
      </c>
      <c r="D3446" s="31">
        <v>2.6732102933504902</v>
      </c>
      <c r="E3446" s="31">
        <f t="shared" si="27"/>
        <v>0.29191090269636577</v>
      </c>
      <c r="F3446" s="31">
        <v>7.4512246382705296</v>
      </c>
      <c r="G3446" s="31">
        <v>1.83906804774729</v>
      </c>
      <c r="H3446" s="31">
        <v>0.38600791110632199</v>
      </c>
      <c r="I3446" s="31">
        <v>2.9941009813192201</v>
      </c>
      <c r="J3446" s="31">
        <v>12.892280972308601</v>
      </c>
      <c r="K3446" s="31">
        <v>171279.46910151199</v>
      </c>
      <c r="L3446" s="31">
        <v>51352.968954181204</v>
      </c>
    </row>
    <row r="3447" spans="1:12" ht="14.25">
      <c r="A3447" s="33">
        <v>39919</v>
      </c>
      <c r="B3447" s="37">
        <v>2534.134</v>
      </c>
      <c r="C3447" s="31">
        <v>19.117292839700699</v>
      </c>
      <c r="D3447" s="31">
        <v>2.6722426495572602</v>
      </c>
      <c r="E3447" s="31">
        <f t="shared" si="27"/>
        <v>0.29425556858147717</v>
      </c>
      <c r="F3447" s="31">
        <v>7.44577797117753</v>
      </c>
      <c r="G3447" s="31">
        <v>1.83835036313616</v>
      </c>
      <c r="H3447" s="31">
        <v>0.378507171887284</v>
      </c>
      <c r="I3447" s="31">
        <v>2.9925491227657601</v>
      </c>
      <c r="J3447" s="31">
        <v>12.6483194213187</v>
      </c>
      <c r="K3447" s="31">
        <v>171223.13815444501</v>
      </c>
      <c r="L3447" s="31">
        <v>51453.939912872003</v>
      </c>
    </row>
    <row r="3448" spans="1:12" ht="14.25">
      <c r="A3448" s="33">
        <v>39920</v>
      </c>
      <c r="B3448" s="37">
        <v>2503.9349999999999</v>
      </c>
      <c r="C3448" s="31">
        <v>18.903711187612799</v>
      </c>
      <c r="D3448" s="31">
        <v>2.64064311270395</v>
      </c>
      <c r="E3448" s="31">
        <f t="shared" si="27"/>
        <v>0.28722157092614303</v>
      </c>
      <c r="F3448" s="31">
        <v>7.2646647648965903</v>
      </c>
      <c r="G3448" s="31">
        <v>1.81671895263172</v>
      </c>
      <c r="H3448" s="31">
        <v>0.37392151096508602</v>
      </c>
      <c r="I3448" s="31">
        <v>2.9924962611158499</v>
      </c>
      <c r="J3448" s="31">
        <v>12.495304198831599</v>
      </c>
      <c r="K3448" s="31">
        <v>169196.330572598</v>
      </c>
      <c r="L3448" s="31">
        <v>50957.941426376201</v>
      </c>
    </row>
    <row r="3449" spans="1:12" ht="14.25">
      <c r="A3449" s="33">
        <v>39923</v>
      </c>
      <c r="B3449" s="37">
        <v>2557.4560000000001</v>
      </c>
      <c r="C3449" s="31">
        <v>19.436881045844601</v>
      </c>
      <c r="D3449" s="31">
        <v>2.6968463711516999</v>
      </c>
      <c r="E3449" s="31">
        <f t="shared" si="27"/>
        <v>0.31066822977725672</v>
      </c>
      <c r="F3449" s="31">
        <v>7.3968951921164496</v>
      </c>
      <c r="G3449" s="31">
        <v>1.8571545084427501</v>
      </c>
      <c r="H3449" s="31">
        <v>0.371241513421259</v>
      </c>
      <c r="I3449" s="31">
        <v>2.9908641240667202</v>
      </c>
      <c r="J3449" s="31">
        <v>12.412516852035301</v>
      </c>
      <c r="K3449" s="31">
        <v>172794.14184748899</v>
      </c>
      <c r="L3449" s="31">
        <v>52272.972282779803</v>
      </c>
    </row>
    <row r="3450" spans="1:12" ht="14.25">
      <c r="A3450" s="33">
        <v>39924</v>
      </c>
      <c r="B3450" s="37">
        <v>2535.828</v>
      </c>
      <c r="C3450" s="31">
        <v>19.222273848056499</v>
      </c>
      <c r="D3450" s="31">
        <v>2.6718775454988402</v>
      </c>
      <c r="E3450" s="31">
        <f t="shared" si="27"/>
        <v>0.29777256740914421</v>
      </c>
      <c r="F3450" s="31">
        <v>7.1375778149260602</v>
      </c>
      <c r="G3450" s="31">
        <v>1.83895502871612</v>
      </c>
      <c r="H3450" s="31">
        <v>0.37069919753027403</v>
      </c>
      <c r="I3450" s="31">
        <v>2.9900701854242899</v>
      </c>
      <c r="J3450" s="31">
        <v>12.397675457162299</v>
      </c>
      <c r="K3450" s="31">
        <v>171195.89852554598</v>
      </c>
      <c r="L3450" s="31">
        <v>51857.448751916396</v>
      </c>
    </row>
    <row r="3451" spans="1:12" ht="14.25">
      <c r="A3451" s="33">
        <v>39925</v>
      </c>
      <c r="B3451" s="37">
        <v>2461.346</v>
      </c>
      <c r="C3451" s="31">
        <v>18.697273634857599</v>
      </c>
      <c r="D3451" s="31">
        <v>2.5983412053150299</v>
      </c>
      <c r="E3451" s="31">
        <f t="shared" si="27"/>
        <v>0.27373974208675261</v>
      </c>
      <c r="F3451" s="31">
        <v>6.9676225034538497</v>
      </c>
      <c r="G3451" s="31">
        <v>1.7877960831253801</v>
      </c>
      <c r="H3451" s="31">
        <v>0.36989470669258101</v>
      </c>
      <c r="I3451" s="31">
        <v>2.9889950924881501</v>
      </c>
      <c r="J3451" s="31">
        <v>12.3752196054851</v>
      </c>
      <c r="K3451" s="31">
        <v>166489.080038849</v>
      </c>
      <c r="L3451" s="31">
        <v>49901.035555166702</v>
      </c>
    </row>
    <row r="3452" spans="1:12" ht="14.25">
      <c r="A3452" s="33">
        <v>39926</v>
      </c>
      <c r="B3452" s="37">
        <v>2463.9540000000002</v>
      </c>
      <c r="C3452" s="31">
        <v>19.117474812846901</v>
      </c>
      <c r="D3452" s="31">
        <v>2.5980871341534701</v>
      </c>
      <c r="E3452" s="31">
        <f t="shared" si="27"/>
        <v>0.29601406799531066</v>
      </c>
      <c r="F3452" s="31">
        <v>6.7965505261359196</v>
      </c>
      <c r="G3452" s="31">
        <v>1.7905848518732601</v>
      </c>
      <c r="H3452" s="31">
        <v>0.35925725527153501</v>
      </c>
      <c r="I3452" s="31">
        <v>2.9867663861926399</v>
      </c>
      <c r="J3452" s="31">
        <v>12.028301139731798</v>
      </c>
      <c r="K3452" s="31">
        <v>166459.43071277099</v>
      </c>
      <c r="L3452" s="31">
        <v>50180.027514417401</v>
      </c>
    </row>
    <row r="3453" spans="1:12" ht="14.25">
      <c r="A3453" s="33">
        <v>39927</v>
      </c>
      <c r="B3453" s="37">
        <v>2448.5949999999998</v>
      </c>
      <c r="C3453" s="31">
        <v>18.9690545903408</v>
      </c>
      <c r="D3453" s="31">
        <v>2.5822948379204398</v>
      </c>
      <c r="E3453" s="31">
        <f t="shared" si="27"/>
        <v>0.29191090269636577</v>
      </c>
      <c r="F3453" s="31">
        <v>6.6538551152490504</v>
      </c>
      <c r="G3453" s="31">
        <v>1.7803389613274301</v>
      </c>
      <c r="H3453" s="31">
        <v>0.35850675551463002</v>
      </c>
      <c r="I3453" s="31">
        <v>2.98671621884787</v>
      </c>
      <c r="J3453" s="31">
        <v>12.0033752538071</v>
      </c>
      <c r="K3453" s="31">
        <v>165446.76437930699</v>
      </c>
      <c r="L3453" s="31">
        <v>49892.242752649698</v>
      </c>
    </row>
    <row r="3454" spans="1:12" ht="14.25">
      <c r="A3454" s="33">
        <v>39930</v>
      </c>
      <c r="B3454" s="37">
        <v>2405.348</v>
      </c>
      <c r="C3454" s="31">
        <v>18.784206881148101</v>
      </c>
      <c r="D3454" s="31">
        <v>2.5405791942508298</v>
      </c>
      <c r="E3454" s="31">
        <f t="shared" si="27"/>
        <v>0.27667057444314186</v>
      </c>
      <c r="F3454" s="31">
        <v>6.49249962050565</v>
      </c>
      <c r="G3454" s="31">
        <v>1.7529655169982501</v>
      </c>
      <c r="H3454" s="31">
        <v>0.35041483089036501</v>
      </c>
      <c r="I3454" s="31">
        <v>2.9862168734430501</v>
      </c>
      <c r="J3454" s="31">
        <v>11.734406633579301</v>
      </c>
      <c r="K3454" s="31">
        <v>162762.96042085098</v>
      </c>
      <c r="L3454" s="31">
        <v>49077.614592023798</v>
      </c>
    </row>
    <row r="3455" spans="1:12" ht="14.25">
      <c r="A3455" s="33">
        <v>39931</v>
      </c>
      <c r="B3455" s="37">
        <v>2401.4380000000001</v>
      </c>
      <c r="C3455" s="31">
        <v>18.638390619323602</v>
      </c>
      <c r="D3455" s="31">
        <v>2.5341589458162801</v>
      </c>
      <c r="E3455" s="31">
        <f t="shared" si="27"/>
        <v>0.27080890973036342</v>
      </c>
      <c r="F3455" s="31">
        <v>7.1515772866442999</v>
      </c>
      <c r="G3455" s="31">
        <v>1.7659114787761201</v>
      </c>
      <c r="H3455" s="31">
        <v>0.34104446658797799</v>
      </c>
      <c r="I3455" s="31">
        <v>2.9862168734430501</v>
      </c>
      <c r="J3455" s="31">
        <v>11.420619500912501</v>
      </c>
      <c r="K3455" s="31">
        <v>162334.04854848699</v>
      </c>
      <c r="L3455" s="31">
        <v>49298.620924376701</v>
      </c>
    </row>
    <row r="3456" spans="1:12" ht="14.25">
      <c r="A3456" s="33">
        <v>39932</v>
      </c>
      <c r="B3456" s="37">
        <v>2468.192</v>
      </c>
      <c r="C3456" s="31">
        <v>19.355853668495499</v>
      </c>
      <c r="D3456" s="31">
        <v>2.6052589676898399</v>
      </c>
      <c r="E3456" s="31">
        <f t="shared" si="27"/>
        <v>0.31242672919109027</v>
      </c>
      <c r="F3456" s="31">
        <v>6.3220661317265803</v>
      </c>
      <c r="G3456" s="31">
        <v>1.8205777417422999</v>
      </c>
      <c r="H3456" s="31">
        <v>0.33459775830546201</v>
      </c>
      <c r="I3456" s="31">
        <v>2.9857590921822199</v>
      </c>
      <c r="J3456" s="31">
        <v>11.206455309189501</v>
      </c>
      <c r="K3456" s="31">
        <v>166884.73309516901</v>
      </c>
      <c r="L3456" s="31">
        <v>50980.623425322199</v>
      </c>
    </row>
    <row r="3457" spans="1:12" ht="14.25">
      <c r="A3457" s="33">
        <v>39933</v>
      </c>
      <c r="B3457" s="37">
        <v>2477.569</v>
      </c>
      <c r="C3457" s="31">
        <v>19.5892680530234</v>
      </c>
      <c r="D3457" s="31">
        <v>2.61269826052298</v>
      </c>
      <c r="E3457" s="31">
        <f t="shared" si="27"/>
        <v>0.32004689331770225</v>
      </c>
      <c r="F3457" s="31">
        <v>6.7154547948926897</v>
      </c>
      <c r="G3457" s="31">
        <v>1.8336810479512</v>
      </c>
      <c r="H3457" s="31">
        <v>0.31798404812928099</v>
      </c>
      <c r="I3457" s="31">
        <v>2.9845822917360398</v>
      </c>
      <c r="J3457" s="31">
        <v>10.654222837471799</v>
      </c>
      <c r="K3457" s="31">
        <v>167373.092396689</v>
      </c>
      <c r="L3457" s="31">
        <v>51372.606090206602</v>
      </c>
    </row>
    <row r="3458" spans="1:12" ht="14.25">
      <c r="A3458" s="33">
        <v>39937</v>
      </c>
      <c r="B3458" s="37">
        <v>2559.9110000000001</v>
      </c>
      <c r="C3458" s="31">
        <v>20.2149678062714</v>
      </c>
      <c r="D3458" s="31">
        <v>2.69684691503375</v>
      </c>
      <c r="E3458" s="31">
        <f t="shared" si="27"/>
        <v>0.35287221570926142</v>
      </c>
      <c r="F3458" s="31">
        <v>6.9025876990502404</v>
      </c>
      <c r="G3458" s="31">
        <v>1.8925145994352599</v>
      </c>
      <c r="H3458" s="31">
        <v>0.31853239801333999</v>
      </c>
      <c r="I3458" s="31">
        <v>2.9855113946724501</v>
      </c>
      <c r="J3458" s="31">
        <v>10.669274234951901</v>
      </c>
      <c r="K3458" s="31">
        <v>172740.899008354</v>
      </c>
      <c r="L3458" s="31">
        <v>53050.078989510002</v>
      </c>
    </row>
    <row r="3459" spans="1:12" ht="14.25">
      <c r="A3459" s="33">
        <v>39938</v>
      </c>
      <c r="B3459" s="37">
        <v>2567.337</v>
      </c>
      <c r="C3459" s="31">
        <v>20.245990411071599</v>
      </c>
      <c r="D3459" s="31">
        <v>2.70292933453895</v>
      </c>
      <c r="E3459" s="31">
        <f t="shared" si="27"/>
        <v>0.35404454865181711</v>
      </c>
      <c r="F3459" s="31">
        <v>6.9157459530757102</v>
      </c>
      <c r="G3459" s="31">
        <v>1.89681880985341</v>
      </c>
      <c r="H3459" s="31">
        <v>0.31852485685396298</v>
      </c>
      <c r="I3459" s="31">
        <v>2.9854407135819598</v>
      </c>
      <c r="J3459" s="31">
        <v>10.669274234951901</v>
      </c>
      <c r="K3459" s="31">
        <v>173135.40039561799</v>
      </c>
      <c r="L3459" s="31">
        <v>53378.007542190993</v>
      </c>
    </row>
    <row r="3460" spans="1:12" ht="14.25">
      <c r="A3460" s="33">
        <v>39939</v>
      </c>
      <c r="B3460" s="37">
        <v>2592.52</v>
      </c>
      <c r="C3460" s="31">
        <v>20.4345561300144</v>
      </c>
      <c r="D3460" s="31">
        <v>2.7279511556024501</v>
      </c>
      <c r="E3460" s="31">
        <f t="shared" si="27"/>
        <v>0.36342321219226259</v>
      </c>
      <c r="F3460" s="31">
        <v>6.9847183417938297</v>
      </c>
      <c r="G3460" s="31">
        <v>1.9144490162954499</v>
      </c>
      <c r="H3460" s="31">
        <v>0.31852485685396298</v>
      </c>
      <c r="I3460" s="31">
        <v>2.9854407135819598</v>
      </c>
      <c r="J3460" s="31">
        <v>10.669274234951901</v>
      </c>
      <c r="K3460" s="31">
        <v>174739.58371956</v>
      </c>
      <c r="L3460" s="31">
        <v>54055.930091128605</v>
      </c>
    </row>
    <row r="3461" spans="1:12" ht="14.25">
      <c r="A3461" s="33">
        <v>39940</v>
      </c>
      <c r="B3461" s="37">
        <v>2597.4470000000001</v>
      </c>
      <c r="C3461" s="31">
        <v>20.526586852534599</v>
      </c>
      <c r="D3461" s="31">
        <v>2.7379017710751898</v>
      </c>
      <c r="E3461" s="31">
        <f t="shared" si="27"/>
        <v>0.36752637749120748</v>
      </c>
      <c r="F3461" s="31">
        <v>7.01998768570229</v>
      </c>
      <c r="G3461" s="31">
        <v>1.92139901917073</v>
      </c>
      <c r="H3461" s="31">
        <v>0.31849949912284298</v>
      </c>
      <c r="I3461" s="31">
        <v>2.9852030429535601</v>
      </c>
      <c r="J3461" s="31">
        <v>10.669274234951901</v>
      </c>
      <c r="K3461" s="31">
        <v>175369.99743034199</v>
      </c>
      <c r="L3461" s="31">
        <v>54039.493066765899</v>
      </c>
    </row>
    <row r="3462" spans="1:12" ht="14.25">
      <c r="A3462" s="33">
        <v>39941</v>
      </c>
      <c r="B3462" s="37">
        <v>2625.645</v>
      </c>
      <c r="C3462" s="31">
        <v>20.784251710338701</v>
      </c>
      <c r="D3462" s="31">
        <v>2.7698076611686302</v>
      </c>
      <c r="E3462" s="31">
        <f t="shared" si="27"/>
        <v>0.37690504103165301</v>
      </c>
      <c r="F3462" s="31">
        <v>7.0773550484204399</v>
      </c>
      <c r="G3462" s="31">
        <v>1.94378453595041</v>
      </c>
      <c r="H3462" s="31">
        <v>0.31849949912284298</v>
      </c>
      <c r="I3462" s="31">
        <v>2.9852030429535601</v>
      </c>
      <c r="J3462" s="31">
        <v>10.669274234951901</v>
      </c>
      <c r="K3462" s="31">
        <v>177415.64147568698</v>
      </c>
      <c r="L3462" s="31">
        <v>54511.655745657503</v>
      </c>
    </row>
    <row r="3463" spans="1:12" ht="14.25">
      <c r="A3463" s="33">
        <v>39944</v>
      </c>
      <c r="B3463" s="37">
        <v>2579.7469999999998</v>
      </c>
      <c r="C3463" s="31">
        <v>20.446095461895698</v>
      </c>
      <c r="D3463" s="31">
        <v>2.7228628896918901</v>
      </c>
      <c r="E3463" s="31">
        <f t="shared" si="27"/>
        <v>0.36400937866354044</v>
      </c>
      <c r="F3463" s="31">
        <v>6.9422682038524197</v>
      </c>
      <c r="G3463" s="31">
        <v>1.91121002074333</v>
      </c>
      <c r="H3463" s="31">
        <v>0.31821621944960699</v>
      </c>
      <c r="I3463" s="31">
        <v>2.98254794508094</v>
      </c>
      <c r="J3463" s="31">
        <v>10.669274234951901</v>
      </c>
      <c r="K3463" s="31">
        <v>174429.00665520699</v>
      </c>
      <c r="L3463" s="31">
        <v>53262.9578206183</v>
      </c>
    </row>
    <row r="3464" spans="1:12" ht="14.25">
      <c r="A3464" s="33">
        <v>39945</v>
      </c>
      <c r="B3464" s="37">
        <v>2618.172</v>
      </c>
      <c r="C3464" s="31">
        <v>20.716908473373699</v>
      </c>
      <c r="D3464" s="31">
        <v>2.7595718602319699</v>
      </c>
      <c r="E3464" s="31">
        <f t="shared" si="27"/>
        <v>0.37221570926143027</v>
      </c>
      <c r="F3464" s="31">
        <v>7.0317978504259502</v>
      </c>
      <c r="G3464" s="31">
        <v>1.93684817351702</v>
      </c>
      <c r="H3464" s="31">
        <v>0.31818920534530198</v>
      </c>
      <c r="I3464" s="31">
        <v>2.9822947497490899</v>
      </c>
      <c r="J3464" s="31">
        <v>10.669274234951901</v>
      </c>
      <c r="K3464" s="31">
        <v>176777.67401700397</v>
      </c>
      <c r="L3464" s="31">
        <v>54613.259547952308</v>
      </c>
    </row>
    <row r="3465" spans="1:12" ht="14.25">
      <c r="A3465" s="33">
        <v>39946</v>
      </c>
      <c r="B3465" s="37">
        <v>2663.7660000000001</v>
      </c>
      <c r="C3465" s="31">
        <v>21.0769212794889</v>
      </c>
      <c r="D3465" s="31">
        <v>2.8049954919912699</v>
      </c>
      <c r="E3465" s="31">
        <f t="shared" si="27"/>
        <v>0.38921453692848768</v>
      </c>
      <c r="F3465" s="31">
        <v>7.0881822319810803</v>
      </c>
      <c r="G3465" s="31">
        <v>1.9686932773985499</v>
      </c>
      <c r="H3465" s="31">
        <v>0.31808190145211701</v>
      </c>
      <c r="I3465" s="31">
        <v>2.9812890216103098</v>
      </c>
      <c r="J3465" s="31">
        <v>10.669274234951901</v>
      </c>
      <c r="K3465" s="31">
        <v>179682.10873805499</v>
      </c>
      <c r="L3465" s="31">
        <v>55044.620991872005</v>
      </c>
    </row>
    <row r="3466" spans="1:12" ht="14.25">
      <c r="A3466" s="33">
        <v>39947</v>
      </c>
      <c r="B3466" s="37">
        <v>2639.8870000000002</v>
      </c>
      <c r="C3466" s="31">
        <v>20.865289372991601</v>
      </c>
      <c r="D3466" s="31">
        <v>2.77725050597676</v>
      </c>
      <c r="E3466" s="31">
        <f t="shared" si="27"/>
        <v>0.38276670574443145</v>
      </c>
      <c r="F3466" s="31">
        <v>7.0171228066827096</v>
      </c>
      <c r="G3466" s="31">
        <v>1.94924240513408</v>
      </c>
      <c r="H3466" s="31">
        <v>0.31804179937455102</v>
      </c>
      <c r="I3466" s="31">
        <v>2.98091315651692</v>
      </c>
      <c r="J3466" s="31">
        <v>10.669274234951901</v>
      </c>
      <c r="K3466" s="31">
        <v>177908.47310436898</v>
      </c>
      <c r="L3466" s="31">
        <v>54769.871967246298</v>
      </c>
    </row>
    <row r="3467" spans="1:12" ht="14.25">
      <c r="A3467" s="33">
        <v>39948</v>
      </c>
      <c r="B3467" s="37">
        <v>2645.2629999999999</v>
      </c>
      <c r="C3467" s="31">
        <v>20.920891443096401</v>
      </c>
      <c r="D3467" s="31">
        <v>2.78344859287931</v>
      </c>
      <c r="E3467" s="31">
        <f t="shared" si="27"/>
        <v>0.38628370457209849</v>
      </c>
      <c r="F3467" s="31">
        <v>7.0365192672840999</v>
      </c>
      <c r="G3467" s="31">
        <v>1.9535998354078301</v>
      </c>
      <c r="H3467" s="31">
        <v>0.31799404358446398</v>
      </c>
      <c r="I3467" s="31">
        <v>2.9804655554052202</v>
      </c>
      <c r="J3467" s="31">
        <v>10.669274234951901</v>
      </c>
      <c r="K3467" s="31">
        <v>178305.66666251101</v>
      </c>
      <c r="L3467" s="31">
        <v>54955.994780476503</v>
      </c>
    </row>
    <row r="3468" spans="1:12" ht="14.25">
      <c r="A3468" s="33">
        <v>39951</v>
      </c>
      <c r="B3468" s="37">
        <v>2652.779</v>
      </c>
      <c r="C3468" s="31">
        <v>20.958745647652101</v>
      </c>
      <c r="D3468" s="31">
        <v>2.78977197370879</v>
      </c>
      <c r="E3468" s="31">
        <f t="shared" si="27"/>
        <v>0.38804220398593198</v>
      </c>
      <c r="F3468" s="31">
        <v>7.0653064682418201</v>
      </c>
      <c r="G3468" s="31">
        <v>1.95814873937626</v>
      </c>
      <c r="H3468" s="31">
        <v>0.317923065181482</v>
      </c>
      <c r="I3468" s="31">
        <v>2.97980029550639</v>
      </c>
      <c r="J3468" s="31">
        <v>10.669274234951901</v>
      </c>
      <c r="K3468" s="31">
        <v>178717.600510964</v>
      </c>
      <c r="L3468" s="31">
        <v>55321.581133615495</v>
      </c>
    </row>
    <row r="3469" spans="1:12" ht="14.25">
      <c r="A3469" s="33">
        <v>39952</v>
      </c>
      <c r="B3469" s="37">
        <v>2676.6819999999998</v>
      </c>
      <c r="C3469" s="31">
        <v>21.128572437381401</v>
      </c>
      <c r="D3469" s="31">
        <v>2.8143373481042802</v>
      </c>
      <c r="E3469" s="31">
        <f t="shared" si="27"/>
        <v>0.39331770222743256</v>
      </c>
      <c r="F3469" s="31">
        <v>7.1200941326112499</v>
      </c>
      <c r="G3469" s="31">
        <v>1.9753063786359599</v>
      </c>
      <c r="H3469" s="31">
        <v>0.31781383285512099</v>
      </c>
      <c r="I3469" s="31">
        <v>2.9787764927250899</v>
      </c>
      <c r="J3469" s="31">
        <v>10.669274234951901</v>
      </c>
      <c r="K3469" s="31">
        <v>180290.08502530103</v>
      </c>
      <c r="L3469" s="31">
        <v>56608.826085697801</v>
      </c>
    </row>
    <row r="3470" spans="1:12" ht="14.25">
      <c r="A3470" s="33">
        <v>39953</v>
      </c>
      <c r="B3470" s="37">
        <v>2651.4140000000002</v>
      </c>
      <c r="C3470" s="31">
        <v>20.934182267601301</v>
      </c>
      <c r="D3470" s="31">
        <v>2.7875085114168501</v>
      </c>
      <c r="E3470" s="31">
        <f t="shared" si="27"/>
        <v>0.38686987104337633</v>
      </c>
      <c r="F3470" s="31">
        <v>7.0455942591824599</v>
      </c>
      <c r="G3470" s="31">
        <v>1.9564006045193401</v>
      </c>
      <c r="H3470" s="31">
        <v>0.31781383285512099</v>
      </c>
      <c r="I3470" s="31">
        <v>2.9787764927250899</v>
      </c>
      <c r="J3470" s="31">
        <v>10.669274234951901</v>
      </c>
      <c r="K3470" s="31">
        <v>178565.31519652199</v>
      </c>
      <c r="L3470" s="31">
        <v>56096.174508758602</v>
      </c>
    </row>
    <row r="3471" spans="1:12" ht="14.25">
      <c r="A3471" s="33">
        <v>39954</v>
      </c>
      <c r="B3471" s="37">
        <v>2610.6219999999998</v>
      </c>
      <c r="C3471" s="31">
        <v>20.627399792451602</v>
      </c>
      <c r="D3471" s="31">
        <v>2.7452650071267102</v>
      </c>
      <c r="E3471" s="31">
        <f t="shared" si="27"/>
        <v>0.37045720984759672</v>
      </c>
      <c r="F3471" s="31">
        <v>6.9298434101572601</v>
      </c>
      <c r="G3471" s="31">
        <v>1.9267249297612901</v>
      </c>
      <c r="H3471" s="31">
        <v>0.31769966447401499</v>
      </c>
      <c r="I3471" s="31">
        <v>2.9777064257402999</v>
      </c>
      <c r="J3471" s="31">
        <v>10.669274234951901</v>
      </c>
      <c r="K3471" s="31">
        <v>175856.39792469901</v>
      </c>
      <c r="L3471" s="31">
        <v>55009.382650884501</v>
      </c>
    </row>
    <row r="3472" spans="1:12" ht="14.25">
      <c r="A3472" s="33">
        <v>39955</v>
      </c>
      <c r="B3472" s="37">
        <v>2597.6010000000001</v>
      </c>
      <c r="C3472" s="31">
        <v>20.5264651908847</v>
      </c>
      <c r="D3472" s="31">
        <v>2.73322541222135</v>
      </c>
      <c r="E3472" s="31">
        <f t="shared" si="27"/>
        <v>0.36811254396248533</v>
      </c>
      <c r="F3472" s="31">
        <v>6.92487660462265</v>
      </c>
      <c r="G3472" s="31">
        <v>1.9184352912912801</v>
      </c>
      <c r="H3472" s="31">
        <v>0.31767525320339601</v>
      </c>
      <c r="I3472" s="31">
        <v>2.97747762601051</v>
      </c>
      <c r="J3472" s="31">
        <v>10.669274234951901</v>
      </c>
      <c r="K3472" s="31">
        <v>175095.074384871</v>
      </c>
      <c r="L3472" s="31">
        <v>55024.045865678607</v>
      </c>
    </row>
    <row r="3473" spans="1:12" ht="14.25">
      <c r="A3473" s="33">
        <v>39958</v>
      </c>
      <c r="B3473" s="37">
        <v>2610.0100000000002</v>
      </c>
      <c r="C3473" s="31">
        <v>20.618709197948501</v>
      </c>
      <c r="D3473" s="31">
        <v>2.7446258463320001</v>
      </c>
      <c r="E3473" s="31">
        <f t="shared" si="27"/>
        <v>0.37045720984759672</v>
      </c>
      <c r="F3473" s="31">
        <v>6.93174490268495</v>
      </c>
      <c r="G3473" s="31">
        <v>1.92620293424222</v>
      </c>
      <c r="H3473" s="31">
        <v>0.31760533224106702</v>
      </c>
      <c r="I3473" s="31">
        <v>2.9768222771949402</v>
      </c>
      <c r="J3473" s="31">
        <v>10.669274234951901</v>
      </c>
      <c r="K3473" s="31">
        <v>175825.62665235801</v>
      </c>
      <c r="L3473" s="31">
        <v>55925.667344762303</v>
      </c>
    </row>
    <row r="3474" spans="1:12" ht="14.25">
      <c r="A3474" s="33">
        <v>39959</v>
      </c>
      <c r="B3474" s="37">
        <v>2588.5749999999998</v>
      </c>
      <c r="C3474" s="31">
        <v>20.429215975024601</v>
      </c>
      <c r="D3474" s="31">
        <v>2.7210754658531102</v>
      </c>
      <c r="E3474" s="31">
        <f t="shared" si="27"/>
        <v>0.36342321219226259</v>
      </c>
      <c r="F3474" s="31">
        <v>6.8684822280597704</v>
      </c>
      <c r="G3474" s="31">
        <v>1.90974929908199</v>
      </c>
      <c r="H3474" s="31">
        <v>0.317313190942898</v>
      </c>
      <c r="I3474" s="31">
        <v>2.9740841218927501</v>
      </c>
      <c r="J3474" s="31">
        <v>10.669274234951901</v>
      </c>
      <c r="K3474" s="31">
        <v>174321.483468469</v>
      </c>
      <c r="L3474" s="31">
        <v>55613.210622315994</v>
      </c>
    </row>
    <row r="3475" spans="1:12" ht="14.25">
      <c r="A3475" s="33">
        <v>39960</v>
      </c>
      <c r="B3475" s="37">
        <v>2632.93</v>
      </c>
      <c r="C3475" s="31">
        <v>20.821463842350699</v>
      </c>
      <c r="D3475" s="31">
        <v>2.77051898692915</v>
      </c>
      <c r="E3475" s="31">
        <f t="shared" si="27"/>
        <v>0.38335287221570924</v>
      </c>
      <c r="F3475" s="31">
        <v>6.9715398800127097</v>
      </c>
      <c r="G3475" s="31">
        <v>1.94445055140203</v>
      </c>
      <c r="H3475" s="31">
        <v>0.31715551228872702</v>
      </c>
      <c r="I3475" s="31">
        <v>2.9726062457908</v>
      </c>
      <c r="J3475" s="31">
        <v>10.669274234951901</v>
      </c>
      <c r="K3475" s="31">
        <v>177490.65590707501</v>
      </c>
      <c r="L3475" s="31">
        <v>56234.111876282805</v>
      </c>
    </row>
    <row r="3476" spans="1:12" ht="14.25">
      <c r="A3476" s="33">
        <v>39965</v>
      </c>
      <c r="B3476" s="37">
        <v>2721.28</v>
      </c>
      <c r="C3476" s="31">
        <v>21.5246208488179</v>
      </c>
      <c r="D3476" s="31">
        <v>2.86425077508795</v>
      </c>
      <c r="E3476" s="31">
        <f t="shared" si="27"/>
        <v>0.40738569753810083</v>
      </c>
      <c r="F3476" s="31">
        <v>7.2150420983125496</v>
      </c>
      <c r="G3476" s="31">
        <v>2.0100845217089698</v>
      </c>
      <c r="H3476" s="31">
        <v>0.31710526736365602</v>
      </c>
      <c r="I3476" s="31">
        <v>2.9721353147418399</v>
      </c>
      <c r="J3476" s="31">
        <v>10.669274234951901</v>
      </c>
      <c r="K3476" s="31">
        <v>183472.12239251399</v>
      </c>
      <c r="L3476" s="31">
        <v>58042.233011881297</v>
      </c>
    </row>
    <row r="3477" spans="1:12" ht="14.25">
      <c r="A3477" s="33">
        <v>39966</v>
      </c>
      <c r="B3477" s="37">
        <v>2724.3020000000001</v>
      </c>
      <c r="C3477" s="31">
        <v>21.5259134839411</v>
      </c>
      <c r="D3477" s="31">
        <v>2.8651037455395798</v>
      </c>
      <c r="E3477" s="31">
        <f t="shared" si="27"/>
        <v>0.40797186400937868</v>
      </c>
      <c r="F3477" s="31">
        <v>7.2144724011797603</v>
      </c>
      <c r="G3477" s="31">
        <v>2.0106230106926799</v>
      </c>
      <c r="H3477" s="31">
        <v>0.31699079472504099</v>
      </c>
      <c r="I3477" s="31">
        <v>2.97106239604001</v>
      </c>
      <c r="J3477" s="31">
        <v>10.669274234951901</v>
      </c>
      <c r="K3477" s="31">
        <v>183523.78198303399</v>
      </c>
      <c r="L3477" s="31">
        <v>58218.485771323605</v>
      </c>
    </row>
    <row r="3478" spans="1:12" ht="14.25">
      <c r="A3478" s="33">
        <v>39967</v>
      </c>
      <c r="B3478" s="37">
        <v>2778.5889999999999</v>
      </c>
      <c r="C3478" s="31">
        <v>22.0063408480924</v>
      </c>
      <c r="D3478" s="31">
        <v>2.9266295631165802</v>
      </c>
      <c r="E3478" s="31">
        <f t="shared" si="27"/>
        <v>0.42145369284876905</v>
      </c>
      <c r="F3478" s="31">
        <v>7.41818921764854</v>
      </c>
      <c r="G3478" s="31">
        <v>2.05369542932891</v>
      </c>
      <c r="H3478" s="31">
        <v>0.31686658663633699</v>
      </c>
      <c r="I3478" s="31">
        <v>2.9698982297999499</v>
      </c>
      <c r="J3478" s="31">
        <v>10.669274234951901</v>
      </c>
      <c r="K3478" s="31">
        <v>187456.32894877897</v>
      </c>
      <c r="L3478" s="31">
        <v>59490.521177178001</v>
      </c>
    </row>
    <row r="3479" spans="1:12" ht="14.25">
      <c r="A3479" s="33">
        <v>39968</v>
      </c>
      <c r="B3479" s="37">
        <v>2767.2440000000001</v>
      </c>
      <c r="C3479" s="31">
        <v>21.879218127742099</v>
      </c>
      <c r="D3479" s="31">
        <v>2.9163580784449699</v>
      </c>
      <c r="E3479" s="31">
        <f t="shared" si="27"/>
        <v>0.41676436107854631</v>
      </c>
      <c r="F3479" s="31">
        <v>7.3931700628102499</v>
      </c>
      <c r="G3479" s="31">
        <v>2.0465194915259901</v>
      </c>
      <c r="H3479" s="31">
        <v>0.31686658600571199</v>
      </c>
      <c r="I3479" s="31">
        <v>2.9698982238892802</v>
      </c>
      <c r="J3479" s="31">
        <v>10.669274234951901</v>
      </c>
      <c r="K3479" s="31">
        <v>186797.90970197899</v>
      </c>
      <c r="L3479" s="31">
        <v>59725.403459251698</v>
      </c>
    </row>
    <row r="3480" spans="1:12" ht="14.25">
      <c r="A3480" s="33">
        <v>39969</v>
      </c>
      <c r="B3480" s="37">
        <v>2753.8910000000001</v>
      </c>
      <c r="C3480" s="31">
        <v>21.760764969727099</v>
      </c>
      <c r="D3480" s="31">
        <v>2.9006459963841298</v>
      </c>
      <c r="E3480" s="31">
        <f t="shared" si="27"/>
        <v>0.41324736225087927</v>
      </c>
      <c r="F3480" s="31">
        <v>7.3506053615673004</v>
      </c>
      <c r="G3480" s="31">
        <v>2.0356854386297099</v>
      </c>
      <c r="H3480" s="31">
        <v>0.31657829057404402</v>
      </c>
      <c r="I3480" s="31">
        <v>2.96719611477371</v>
      </c>
      <c r="J3480" s="31">
        <v>10.669274234951901</v>
      </c>
      <c r="K3480" s="31">
        <v>185801.12357952102</v>
      </c>
      <c r="L3480" s="31">
        <v>59473.797570162496</v>
      </c>
    </row>
    <row r="3481" spans="1:12" ht="14.25">
      <c r="A3481" s="33">
        <v>39972</v>
      </c>
      <c r="B3481" s="37">
        <v>2768.3359999999998</v>
      </c>
      <c r="C3481" s="31">
        <v>21.972919426581999</v>
      </c>
      <c r="D3481" s="31">
        <v>2.92760699898892</v>
      </c>
      <c r="E3481" s="31">
        <f t="shared" si="27"/>
        <v>0.42145369284876905</v>
      </c>
      <c r="F3481" s="31">
        <v>7.4860065958744197</v>
      </c>
      <c r="G3481" s="31">
        <v>2.0545513463737399</v>
      </c>
      <c r="H3481" s="31">
        <v>0.316498406053982</v>
      </c>
      <c r="I3481" s="31">
        <v>2.9664473804333702</v>
      </c>
      <c r="J3481" s="31">
        <v>10.669274234951901</v>
      </c>
      <c r="K3481" s="31">
        <v>187524.24757581198</v>
      </c>
      <c r="L3481" s="31">
        <v>59819.100035856201</v>
      </c>
    </row>
    <row r="3482" spans="1:12" ht="14.25">
      <c r="A3482" s="33">
        <v>39973</v>
      </c>
      <c r="B3482" s="37">
        <v>2787.8870000000002</v>
      </c>
      <c r="C3482" s="31">
        <v>22.156026653915301</v>
      </c>
      <c r="D3482" s="31">
        <v>2.95266487172132</v>
      </c>
      <c r="E3482" s="31">
        <f t="shared" si="27"/>
        <v>0.42848769050410318</v>
      </c>
      <c r="F3482" s="31">
        <v>7.5658355457284996</v>
      </c>
      <c r="G3482" s="31">
        <v>2.07188394529576</v>
      </c>
      <c r="H3482" s="31">
        <v>0.31610328931520798</v>
      </c>
      <c r="I3482" s="31">
        <v>2.96274406631778</v>
      </c>
      <c r="J3482" s="31">
        <v>10.669274234951901</v>
      </c>
      <c r="K3482" s="31">
        <v>189125.64886172698</v>
      </c>
      <c r="L3482" s="31">
        <v>60117.221255671902</v>
      </c>
    </row>
    <row r="3483" spans="1:12" ht="14.25">
      <c r="A3483" s="33">
        <v>39974</v>
      </c>
      <c r="B3483" s="37">
        <v>2816.2469999999998</v>
      </c>
      <c r="C3483" s="31">
        <v>22.373268026841799</v>
      </c>
      <c r="D3483" s="31">
        <v>2.9816117812901402</v>
      </c>
      <c r="E3483" s="31">
        <f t="shared" si="27"/>
        <v>0.43434935521688162</v>
      </c>
      <c r="F3483" s="31">
        <v>7.6223574322216701</v>
      </c>
      <c r="G3483" s="31">
        <v>2.0921882364181101</v>
      </c>
      <c r="H3483" s="31">
        <v>0.31609589906987401</v>
      </c>
      <c r="I3483" s="31">
        <v>2.9626747997006602</v>
      </c>
      <c r="J3483" s="31">
        <v>10.669274234951901</v>
      </c>
      <c r="K3483" s="31">
        <v>190977.189819147</v>
      </c>
      <c r="L3483" s="31">
        <v>60782.193585751702</v>
      </c>
    </row>
    <row r="3484" spans="1:12" ht="14.25">
      <c r="A3484" s="33">
        <v>39975</v>
      </c>
      <c r="B3484" s="37">
        <v>2797.32</v>
      </c>
      <c r="C3484" s="31">
        <v>22.2631207651038</v>
      </c>
      <c r="D3484" s="31">
        <v>2.9651187938894599</v>
      </c>
      <c r="E3484" s="31">
        <f t="shared" si="27"/>
        <v>0.43083235638921452</v>
      </c>
      <c r="F3484" s="31">
        <v>7.61942907539036</v>
      </c>
      <c r="G3484" s="31">
        <v>2.0807067785948101</v>
      </c>
      <c r="H3484" s="31">
        <v>0.31609589906987401</v>
      </c>
      <c r="I3484" s="31">
        <v>2.9626747997006602</v>
      </c>
      <c r="J3484" s="31">
        <v>10.669274234951901</v>
      </c>
      <c r="K3484" s="31">
        <v>189925.89984541398</v>
      </c>
      <c r="L3484" s="31">
        <v>60347.750280311702</v>
      </c>
    </row>
    <row r="3485" spans="1:12" ht="14.25">
      <c r="A3485" s="33">
        <v>39976</v>
      </c>
      <c r="B3485" s="37">
        <v>2743.7620000000002</v>
      </c>
      <c r="C3485" s="31">
        <v>21.817124132021402</v>
      </c>
      <c r="D3485" s="31">
        <v>2.9077947539501299</v>
      </c>
      <c r="E3485" s="31">
        <f t="shared" si="27"/>
        <v>0.41617819460726846</v>
      </c>
      <c r="F3485" s="31">
        <v>7.4729774756307501</v>
      </c>
      <c r="G3485" s="31">
        <v>2.0406300502687098</v>
      </c>
      <c r="H3485" s="31">
        <v>0.31605656943329502</v>
      </c>
      <c r="I3485" s="31">
        <v>2.9623061744716801</v>
      </c>
      <c r="J3485" s="31">
        <v>10.669274234951901</v>
      </c>
      <c r="K3485" s="31">
        <v>186269.19709919899</v>
      </c>
      <c r="L3485" s="31">
        <v>59254.698705747403</v>
      </c>
    </row>
    <row r="3486" spans="1:12" ht="14.25">
      <c r="A3486" s="33">
        <v>39979</v>
      </c>
      <c r="B3486" s="37">
        <v>2789.549</v>
      </c>
      <c r="C3486" s="31">
        <v>22.320282747744301</v>
      </c>
      <c r="D3486" s="31">
        <v>2.9705022312393301</v>
      </c>
      <c r="E3486" s="31">
        <f t="shared" si="27"/>
        <v>0.43259085580304807</v>
      </c>
      <c r="F3486" s="31">
        <v>7.7228787408778201</v>
      </c>
      <c r="G3486" s="31">
        <v>2.08454121078123</v>
      </c>
      <c r="H3486" s="31">
        <v>0.31605656943329502</v>
      </c>
      <c r="I3486" s="31">
        <v>2.9623061744716801</v>
      </c>
      <c r="J3486" s="31">
        <v>10.669274234951901</v>
      </c>
      <c r="K3486" s="31">
        <v>190274.09098987601</v>
      </c>
      <c r="L3486" s="31">
        <v>60338.653660561198</v>
      </c>
    </row>
    <row r="3487" spans="1:12" ht="14.25">
      <c r="A3487" s="33">
        <v>39980</v>
      </c>
      <c r="B3487" s="37">
        <v>2776.0219999999999</v>
      </c>
      <c r="C3487" s="31">
        <v>22.219684337601301</v>
      </c>
      <c r="D3487" s="31">
        <v>2.9546489964802598</v>
      </c>
      <c r="E3487" s="31">
        <f t="shared" si="27"/>
        <v>0.43024618991793667</v>
      </c>
      <c r="F3487" s="31">
        <v>7.6677387765712499</v>
      </c>
      <c r="G3487" s="31">
        <v>2.0734578080577002</v>
      </c>
      <c r="H3487" s="31">
        <v>0.31591094839679001</v>
      </c>
      <c r="I3487" s="31">
        <v>2.9609413109083502</v>
      </c>
      <c r="J3487" s="31">
        <v>10.669274234951901</v>
      </c>
      <c r="K3487" s="31">
        <v>189262.42660154501</v>
      </c>
      <c r="L3487" s="31">
        <v>60222.277787052102</v>
      </c>
    </row>
    <row r="3488" spans="1:12" ht="14.25">
      <c r="A3488" s="33">
        <v>39981</v>
      </c>
      <c r="B3488" s="37">
        <v>2810.123</v>
      </c>
      <c r="C3488" s="31">
        <v>22.4796745486757</v>
      </c>
      <c r="D3488" s="31">
        <v>2.9881596809212798</v>
      </c>
      <c r="E3488" s="31">
        <f t="shared" si="27"/>
        <v>0.44196951934349354</v>
      </c>
      <c r="F3488" s="31">
        <v>7.7466712992997202</v>
      </c>
      <c r="G3488" s="31">
        <v>2.0969021348582002</v>
      </c>
      <c r="H3488" s="31">
        <v>0.31586951296635202</v>
      </c>
      <c r="I3488" s="31">
        <v>2.9605529486868298</v>
      </c>
      <c r="J3488" s="31">
        <v>10.669274234951901</v>
      </c>
      <c r="K3488" s="31">
        <v>191400.15127316499</v>
      </c>
      <c r="L3488" s="31">
        <v>61064.172687680701</v>
      </c>
    </row>
    <row r="3489" spans="1:12" ht="14.25">
      <c r="A3489" s="33">
        <v>39982</v>
      </c>
      <c r="B3489" s="37">
        <v>2853.9029999999998</v>
      </c>
      <c r="C3489" s="31">
        <v>22.920190002460899</v>
      </c>
      <c r="D3489" s="31">
        <v>3.0430805415692301</v>
      </c>
      <c r="E3489" s="31">
        <f t="shared" si="27"/>
        <v>0.45662368112543961</v>
      </c>
      <c r="F3489" s="31">
        <v>7.9018207819485902</v>
      </c>
      <c r="G3489" s="31">
        <v>2.1353568295460299</v>
      </c>
      <c r="H3489" s="31">
        <v>0.31586951296635202</v>
      </c>
      <c r="I3489" s="31">
        <v>2.9605529486868298</v>
      </c>
      <c r="J3489" s="31">
        <v>10.669274234951901</v>
      </c>
      <c r="K3489" s="31">
        <v>194904.68265440103</v>
      </c>
      <c r="L3489" s="31">
        <v>61923.002197628099</v>
      </c>
    </row>
    <row r="3490" spans="1:12" ht="14.25">
      <c r="A3490" s="33">
        <v>39983</v>
      </c>
      <c r="B3490" s="37">
        <v>2880.4920000000002</v>
      </c>
      <c r="C3490" s="31">
        <v>23.156231499435599</v>
      </c>
      <c r="D3490" s="31">
        <v>3.07296071971632</v>
      </c>
      <c r="E3490" s="31">
        <f t="shared" si="27"/>
        <v>0.4601406799531067</v>
      </c>
      <c r="F3490" s="31">
        <v>8.0089959609996093</v>
      </c>
      <c r="G3490" s="31">
        <v>2.1560939584717498</v>
      </c>
      <c r="H3490" s="31">
        <v>0.31586951296635202</v>
      </c>
      <c r="I3490" s="31">
        <v>2.9605529486868298</v>
      </c>
      <c r="J3490" s="31">
        <v>10.669274234951901</v>
      </c>
      <c r="K3490" s="31">
        <v>196809.971037665</v>
      </c>
      <c r="L3490" s="31">
        <v>62356.569554084002</v>
      </c>
    </row>
    <row r="3491" spans="1:12" ht="14.25">
      <c r="A3491" s="33">
        <v>39986</v>
      </c>
      <c r="B3491" s="37">
        <v>2896.3020000000001</v>
      </c>
      <c r="C3491" s="31">
        <v>23.329968558402999</v>
      </c>
      <c r="D3491" s="31">
        <v>3.0964986184719701</v>
      </c>
      <c r="E3491" s="31">
        <f t="shared" si="27"/>
        <v>0.46424384525205159</v>
      </c>
      <c r="F3491" s="31">
        <v>8.0980061281707005</v>
      </c>
      <c r="G3491" s="31">
        <v>2.1725685459661999</v>
      </c>
      <c r="H3491" s="31">
        <v>0.315829840332851</v>
      </c>
      <c r="I3491" s="31">
        <v>2.9601811086476002</v>
      </c>
      <c r="J3491" s="31">
        <v>10.669274234951901</v>
      </c>
      <c r="K3491" s="31">
        <v>198313.06794910898</v>
      </c>
      <c r="L3491" s="31">
        <v>62416.231902895001</v>
      </c>
    </row>
    <row r="3492" spans="1:12" ht="14.25">
      <c r="A3492" s="33">
        <v>39987</v>
      </c>
      <c r="B3492" s="37">
        <v>2892.6970000000001</v>
      </c>
      <c r="C3492" s="31">
        <v>23.374099103739599</v>
      </c>
      <c r="D3492" s="31">
        <v>3.1018647880526999</v>
      </c>
      <c r="E3492" s="31">
        <f t="shared" si="27"/>
        <v>0.46541617819460729</v>
      </c>
      <c r="F3492" s="31">
        <v>8.1932349458305893</v>
      </c>
      <c r="G3492" s="31">
        <v>2.1763522592102902</v>
      </c>
      <c r="H3492" s="31">
        <v>0.315829840332851</v>
      </c>
      <c r="I3492" s="31">
        <v>2.9601811086476002</v>
      </c>
      <c r="J3492" s="31">
        <v>10.669274234951901</v>
      </c>
      <c r="K3492" s="31">
        <v>198654.09793472601</v>
      </c>
      <c r="L3492" s="31">
        <v>62588.354544811795</v>
      </c>
    </row>
    <row r="3493" spans="1:12" ht="14.25">
      <c r="A3493" s="33">
        <v>39988</v>
      </c>
      <c r="B3493" s="37">
        <v>2922.299</v>
      </c>
      <c r="C3493" s="31">
        <v>23.5170228656308</v>
      </c>
      <c r="D3493" s="31">
        <v>3.1232996547976701</v>
      </c>
      <c r="E3493" s="31">
        <f t="shared" si="27"/>
        <v>0.46717467760844078</v>
      </c>
      <c r="F3493" s="31">
        <v>8.1895976650571001</v>
      </c>
      <c r="G3493" s="31">
        <v>2.1913244070553799</v>
      </c>
      <c r="H3493" s="31">
        <v>0.31548471973167302</v>
      </c>
      <c r="I3493" s="31">
        <v>2.9569463937684199</v>
      </c>
      <c r="J3493" s="31">
        <v>10.669274234951901</v>
      </c>
      <c r="K3493" s="31">
        <v>200023.21514416198</v>
      </c>
      <c r="L3493" s="31">
        <v>63239.427121378299</v>
      </c>
    </row>
    <row r="3494" spans="1:12" ht="14.25">
      <c r="A3494" s="33">
        <v>39989</v>
      </c>
      <c r="B3494" s="37">
        <v>2925.0459999999998</v>
      </c>
      <c r="C3494" s="31">
        <v>23.546058414302799</v>
      </c>
      <c r="D3494" s="31">
        <v>3.1282859345851999</v>
      </c>
      <c r="E3494" s="31">
        <f t="shared" si="27"/>
        <v>0.46893317702227433</v>
      </c>
      <c r="F3494" s="31">
        <v>8.2220807838638503</v>
      </c>
      <c r="G3494" s="31">
        <v>2.1947381757300901</v>
      </c>
      <c r="H3494" s="31">
        <v>0.31540180345658397</v>
      </c>
      <c r="I3494" s="31">
        <v>2.9561692436712099</v>
      </c>
      <c r="J3494" s="31">
        <v>10.669274234951901</v>
      </c>
      <c r="K3494" s="31">
        <v>200342.32525821897</v>
      </c>
      <c r="L3494" s="31">
        <v>63182.139164192806</v>
      </c>
    </row>
    <row r="3495" spans="1:12" ht="14.25">
      <c r="A3495" s="33">
        <v>39990</v>
      </c>
      <c r="B3495" s="37">
        <v>2928.2109999999998</v>
      </c>
      <c r="C3495" s="31">
        <v>23.593331834755499</v>
      </c>
      <c r="D3495" s="31">
        <v>3.13338162895228</v>
      </c>
      <c r="E3495" s="31">
        <f t="shared" si="27"/>
        <v>0.47069167643610788</v>
      </c>
      <c r="F3495" s="31">
        <v>8.2529749507881593</v>
      </c>
      <c r="G3495" s="31">
        <v>2.1990647899805</v>
      </c>
      <c r="H3495" s="31">
        <v>0.31519107712043198</v>
      </c>
      <c r="I3495" s="31">
        <v>2.9541941670960798</v>
      </c>
      <c r="J3495" s="31">
        <v>10.669274234951901</v>
      </c>
      <c r="K3495" s="31">
        <v>200745.09976111198</v>
      </c>
      <c r="L3495" s="31">
        <v>63390.636394142806</v>
      </c>
    </row>
    <row r="3496" spans="1:12" ht="14.25">
      <c r="A3496" s="33">
        <v>39993</v>
      </c>
      <c r="B3496" s="37">
        <v>2975.3139999999999</v>
      </c>
      <c r="C3496" s="31">
        <v>23.9188954511683</v>
      </c>
      <c r="D3496" s="31">
        <v>3.1778829740629599</v>
      </c>
      <c r="E3496" s="31">
        <f t="shared" si="27"/>
        <v>0.47655334114888631</v>
      </c>
      <c r="F3496" s="31">
        <v>8.3137302606801509</v>
      </c>
      <c r="G3496" s="31">
        <v>2.2303611188369898</v>
      </c>
      <c r="H3496" s="31">
        <v>0.31518164487047601</v>
      </c>
      <c r="I3496" s="31">
        <v>2.9541057613643602</v>
      </c>
      <c r="J3496" s="31">
        <v>10.669274234951901</v>
      </c>
      <c r="K3496" s="31">
        <v>203587.106345015</v>
      </c>
      <c r="L3496" s="31">
        <v>64370.426851797805</v>
      </c>
    </row>
    <row r="3497" spans="1:12" ht="14.25">
      <c r="A3497" s="33">
        <v>39994</v>
      </c>
      <c r="B3497" s="37">
        <v>2959.3620000000001</v>
      </c>
      <c r="C3497" s="31">
        <v>23.7544871675655</v>
      </c>
      <c r="D3497" s="31">
        <v>3.13275959347625</v>
      </c>
      <c r="E3497" s="31">
        <f t="shared" si="27"/>
        <v>0.47362250879249707</v>
      </c>
      <c r="F3497" s="31">
        <v>8.2256110113328305</v>
      </c>
      <c r="G3497" s="31">
        <v>2.2164664977489301</v>
      </c>
      <c r="H3497" s="31">
        <v>0.31517061590315598</v>
      </c>
      <c r="I3497" s="31">
        <v>2.9811947078858698</v>
      </c>
      <c r="J3497" s="31">
        <v>10.5719567752306</v>
      </c>
      <c r="K3497" s="31">
        <v>202320.27995358602</v>
      </c>
      <c r="L3497" s="31">
        <v>64113.504962757695</v>
      </c>
    </row>
    <row r="3498" spans="1:12" ht="14.25">
      <c r="A3498" s="33">
        <v>39995</v>
      </c>
      <c r="B3498" s="37">
        <v>3008.15</v>
      </c>
      <c r="C3498" s="31">
        <v>24.172141106462099</v>
      </c>
      <c r="D3498" s="31">
        <v>3.1880595388061699</v>
      </c>
      <c r="E3498" s="31">
        <f t="shared" si="27"/>
        <v>0.4806565064478312</v>
      </c>
      <c r="F3498" s="31">
        <v>8.3994826385677399</v>
      </c>
      <c r="G3498" s="31">
        <v>2.2552509955098299</v>
      </c>
      <c r="H3498" s="31">
        <v>0.31512007352987798</v>
      </c>
      <c r="I3498" s="31">
        <v>2.9807166282422202</v>
      </c>
      <c r="J3498" s="31">
        <v>10.5719567752306</v>
      </c>
      <c r="K3498" s="31">
        <v>205878.62616614302</v>
      </c>
      <c r="L3498" s="31">
        <v>65374.3622673762</v>
      </c>
    </row>
    <row r="3499" spans="1:12" ht="14.25">
      <c r="A3499" s="33">
        <v>39996</v>
      </c>
      <c r="B3499" s="37">
        <v>3060.2539999999999</v>
      </c>
      <c r="C3499" s="31">
        <v>24.598860324081802</v>
      </c>
      <c r="D3499" s="31">
        <v>3.2463618622408101</v>
      </c>
      <c r="E3499" s="31">
        <f t="shared" ref="E3499:E3562" si="28">COUNTIF(C1794:C3499,"&lt;"&amp;C3499)/COUNTA(C1794:C3499)</f>
        <v>0.48710433763188743</v>
      </c>
      <c r="F3499" s="31">
        <v>8.5280202337446909</v>
      </c>
      <c r="G3499" s="31">
        <v>2.2972849840273599</v>
      </c>
      <c r="H3499" s="31">
        <v>0.31490972050151</v>
      </c>
      <c r="I3499" s="31">
        <v>2.9787269017153299</v>
      </c>
      <c r="J3499" s="31">
        <v>10.5719567752306</v>
      </c>
      <c r="K3499" s="31">
        <v>209712.324947708</v>
      </c>
      <c r="L3499" s="31">
        <v>66255.734843517595</v>
      </c>
    </row>
    <row r="3500" spans="1:12" ht="14.25">
      <c r="A3500" s="33">
        <v>39997</v>
      </c>
      <c r="B3500" s="37">
        <v>3088.3670000000002</v>
      </c>
      <c r="C3500" s="31">
        <v>24.8126073939181</v>
      </c>
      <c r="D3500" s="31">
        <v>3.2740816169591902</v>
      </c>
      <c r="E3500" s="31">
        <f t="shared" si="28"/>
        <v>0.48944900351699883</v>
      </c>
      <c r="F3500" s="31">
        <v>8.5853402656081101</v>
      </c>
      <c r="G3500" s="31">
        <v>2.3167256118334199</v>
      </c>
      <c r="H3500" s="31">
        <v>0.31424241123101898</v>
      </c>
      <c r="I3500" s="31">
        <v>2.9724148321081798</v>
      </c>
      <c r="J3500" s="31">
        <v>10.5719567752306</v>
      </c>
      <c r="K3500" s="31">
        <v>211500.76676584102</v>
      </c>
      <c r="L3500" s="31">
        <v>66978.432314442689</v>
      </c>
    </row>
    <row r="3501" spans="1:12" ht="14.25">
      <c r="A3501" s="33">
        <v>40000</v>
      </c>
      <c r="B3501" s="37">
        <v>3124.6669999999999</v>
      </c>
      <c r="C3501" s="31">
        <v>25.120975357762301</v>
      </c>
      <c r="D3501" s="31">
        <v>3.31696477461997</v>
      </c>
      <c r="E3501" s="31">
        <f t="shared" si="28"/>
        <v>0.4988276670574443</v>
      </c>
      <c r="F3501" s="31">
        <v>8.6890805529576696</v>
      </c>
      <c r="G3501" s="31">
        <v>2.3470234704463699</v>
      </c>
      <c r="H3501" s="31">
        <v>0.31424241123101898</v>
      </c>
      <c r="I3501" s="31">
        <v>2.9724148321081798</v>
      </c>
      <c r="J3501" s="31">
        <v>10.5719567752306</v>
      </c>
      <c r="K3501" s="31">
        <v>214259.989159927</v>
      </c>
      <c r="L3501" s="31">
        <v>76001.681277632801</v>
      </c>
    </row>
    <row r="3502" spans="1:12" ht="14.25">
      <c r="A3502" s="33">
        <v>40001</v>
      </c>
      <c r="B3502" s="37">
        <v>3089.45</v>
      </c>
      <c r="C3502" s="31">
        <v>24.770221031252799</v>
      </c>
      <c r="D3502" s="31">
        <v>3.2736909271769599</v>
      </c>
      <c r="E3502" s="31">
        <f t="shared" si="28"/>
        <v>0.48886283704572098</v>
      </c>
      <c r="F3502" s="31">
        <v>8.5714063182620297</v>
      </c>
      <c r="G3502" s="31">
        <v>2.3165575683562198</v>
      </c>
      <c r="H3502" s="31">
        <v>0.31424241123101898</v>
      </c>
      <c r="I3502" s="31">
        <v>2.9724148321081798</v>
      </c>
      <c r="J3502" s="31">
        <v>10.5719567752306</v>
      </c>
      <c r="K3502" s="31">
        <v>211479.74930972699</v>
      </c>
      <c r="L3502" s="31">
        <v>75397.488978504</v>
      </c>
    </row>
    <row r="3503" spans="1:12" ht="14.25">
      <c r="A3503" s="33">
        <v>40002</v>
      </c>
      <c r="B3503" s="37">
        <v>3080.7739999999999</v>
      </c>
      <c r="C3503" s="31">
        <v>24.6054451154112</v>
      </c>
      <c r="D3503" s="31">
        <v>3.2548129326916899</v>
      </c>
      <c r="E3503" s="31">
        <f t="shared" si="28"/>
        <v>0.48769050410316528</v>
      </c>
      <c r="F3503" s="31">
        <v>8.4919085970413892</v>
      </c>
      <c r="G3503" s="31">
        <v>2.3031803884914699</v>
      </c>
      <c r="H3503" s="31">
        <v>0.31423091671564002</v>
      </c>
      <c r="I3503" s="31">
        <v>2.9723061056384799</v>
      </c>
      <c r="J3503" s="31">
        <v>10.5719567752306</v>
      </c>
      <c r="K3503" s="31">
        <v>210271.741976914</v>
      </c>
      <c r="L3503" s="31">
        <v>75498.738168833093</v>
      </c>
    </row>
    <row r="3504" spans="1:12" ht="14.25">
      <c r="A3504" s="33">
        <v>40003</v>
      </c>
      <c r="B3504" s="37">
        <v>3123.0349999999999</v>
      </c>
      <c r="C3504" s="31">
        <v>24.864983115214301</v>
      </c>
      <c r="D3504" s="31">
        <v>3.2953846571121401</v>
      </c>
      <c r="E3504" s="31">
        <f t="shared" si="28"/>
        <v>0.49237983587338802</v>
      </c>
      <c r="F3504" s="31">
        <v>8.5931862034178703</v>
      </c>
      <c r="G3504" s="31">
        <v>2.3319212108176002</v>
      </c>
      <c r="H3504" s="31">
        <v>0.31421635581150797</v>
      </c>
      <c r="I3504" s="31">
        <v>2.9721683742379299</v>
      </c>
      <c r="J3504" s="31">
        <v>10.5719567752306</v>
      </c>
      <c r="K3504" s="31">
        <v>212888.56734606001</v>
      </c>
      <c r="L3504" s="31">
        <v>76614.399888293003</v>
      </c>
    </row>
    <row r="3505" spans="1:12" ht="14.25">
      <c r="A3505" s="33">
        <v>40004</v>
      </c>
      <c r="B3505" s="37">
        <v>3113.9319999999998</v>
      </c>
      <c r="C3505" s="31">
        <v>24.777977200712701</v>
      </c>
      <c r="D3505" s="31">
        <v>3.2841174029648998</v>
      </c>
      <c r="E3505" s="31">
        <f t="shared" si="28"/>
        <v>0.49003516998827668</v>
      </c>
      <c r="F3505" s="31">
        <v>8.5691964140780499</v>
      </c>
      <c r="G3505" s="31">
        <v>2.3239734494125099</v>
      </c>
      <c r="H3505" s="31">
        <v>0.31419557682629601</v>
      </c>
      <c r="I3505" s="31">
        <v>2.9719718260902899</v>
      </c>
      <c r="J3505" s="31">
        <v>10.5719567752306</v>
      </c>
      <c r="K3505" s="31">
        <v>212168.638731844</v>
      </c>
      <c r="L3505" s="31">
        <v>76623.558449971097</v>
      </c>
    </row>
    <row r="3506" spans="1:12" ht="14.25">
      <c r="A3506" s="33">
        <v>40007</v>
      </c>
      <c r="B3506" s="37">
        <v>3080.556</v>
      </c>
      <c r="C3506" s="31">
        <v>24.456942661509199</v>
      </c>
      <c r="D3506" s="31">
        <v>3.24398820595334</v>
      </c>
      <c r="E3506" s="31">
        <f t="shared" si="28"/>
        <v>0.48593200468933179</v>
      </c>
      <c r="F3506" s="31">
        <v>8.4524316168610607</v>
      </c>
      <c r="G3506" s="31">
        <v>2.2961658079149498</v>
      </c>
      <c r="H3506" s="31">
        <v>0.31412499370752001</v>
      </c>
      <c r="I3506" s="31">
        <v>2.9719718260902899</v>
      </c>
      <c r="J3506" s="31">
        <v>10.569581816014701</v>
      </c>
      <c r="K3506" s="31">
        <v>209617.18681390601</v>
      </c>
      <c r="L3506" s="31">
        <v>76027.364526791003</v>
      </c>
    </row>
    <row r="3507" spans="1:12" ht="14.25">
      <c r="A3507" s="33">
        <v>40008</v>
      </c>
      <c r="B3507" s="37">
        <v>3145.1570000000002</v>
      </c>
      <c r="C3507" s="31">
        <v>24.946450534794099</v>
      </c>
      <c r="D3507" s="31">
        <v>3.31384304837924</v>
      </c>
      <c r="E3507" s="31">
        <f t="shared" si="28"/>
        <v>0.49648300117233296</v>
      </c>
      <c r="F3507" s="31">
        <v>8.6589991985627002</v>
      </c>
      <c r="G3507" s="31">
        <v>2.34562143652618</v>
      </c>
      <c r="H3507" s="31">
        <v>0.31388558475492501</v>
      </c>
      <c r="I3507" s="31">
        <v>2.96970675111606</v>
      </c>
      <c r="J3507" s="31">
        <v>10.569581816014701</v>
      </c>
      <c r="K3507" s="31">
        <v>214139.019953601</v>
      </c>
      <c r="L3507" s="31">
        <v>77974.182562842601</v>
      </c>
    </row>
    <row r="3508" spans="1:12" ht="14.25">
      <c r="A3508" s="33">
        <v>40009</v>
      </c>
      <c r="B3508" s="37">
        <v>3188.5509999999999</v>
      </c>
      <c r="C3508" s="31">
        <v>25.241064795203499</v>
      </c>
      <c r="D3508" s="31">
        <v>3.3565459581632</v>
      </c>
      <c r="E3508" s="31">
        <f t="shared" si="28"/>
        <v>0.50644783118405623</v>
      </c>
      <c r="F3508" s="31">
        <v>8.7467013192452292</v>
      </c>
      <c r="G3508" s="31">
        <v>2.3760722129216498</v>
      </c>
      <c r="H3508" s="31">
        <v>0.31390271637950201</v>
      </c>
      <c r="I3508" s="31">
        <v>2.96970675111606</v>
      </c>
      <c r="J3508" s="31">
        <v>10.570158695350401</v>
      </c>
      <c r="K3508" s="31">
        <v>216914.03932842103</v>
      </c>
      <c r="L3508" s="31">
        <v>78770.754256121392</v>
      </c>
    </row>
    <row r="3509" spans="1:12" ht="14.25">
      <c r="A3509" s="33">
        <v>40010</v>
      </c>
      <c r="B3509" s="37">
        <v>3183.7420000000002</v>
      </c>
      <c r="C3509" s="31">
        <v>25.240639083115099</v>
      </c>
      <c r="D3509" s="31">
        <v>3.3554854091033399</v>
      </c>
      <c r="E3509" s="31">
        <f t="shared" si="28"/>
        <v>0.50644783118405623</v>
      </c>
      <c r="F3509" s="31">
        <v>8.7742269353708107</v>
      </c>
      <c r="G3509" s="31">
        <v>2.3754027659171801</v>
      </c>
      <c r="H3509" s="31">
        <v>0.31388886894350498</v>
      </c>
      <c r="I3509" s="31">
        <v>2.96957574611986</v>
      </c>
      <c r="J3509" s="31">
        <v>10.570158695350401</v>
      </c>
      <c r="K3509" s="31">
        <v>216867.37903553899</v>
      </c>
      <c r="L3509" s="31">
        <v>78808.95840700611</v>
      </c>
    </row>
    <row r="3510" spans="1:12" ht="14.25">
      <c r="A3510" s="33">
        <v>40011</v>
      </c>
      <c r="B3510" s="37">
        <v>3189.741</v>
      </c>
      <c r="C3510" s="31">
        <v>25.229142857620001</v>
      </c>
      <c r="D3510" s="31">
        <v>3.35876532964078</v>
      </c>
      <c r="E3510" s="31">
        <f t="shared" si="28"/>
        <v>0.50644783118405623</v>
      </c>
      <c r="F3510" s="31">
        <v>8.7805214127831501</v>
      </c>
      <c r="G3510" s="31">
        <v>2.3777834559870299</v>
      </c>
      <c r="H3510" s="31">
        <v>0.31383713739941299</v>
      </c>
      <c r="I3510" s="31">
        <v>2.9691084399297298</v>
      </c>
      <c r="J3510" s="31">
        <v>10.570080000407101</v>
      </c>
      <c r="K3510" s="31">
        <v>217072.49152186999</v>
      </c>
      <c r="L3510" s="31">
        <v>79031.923662265006</v>
      </c>
    </row>
    <row r="3511" spans="1:12" ht="14.25">
      <c r="A3511" s="33">
        <v>40014</v>
      </c>
      <c r="B3511" s="37">
        <v>3266.92</v>
      </c>
      <c r="C3511" s="31">
        <v>25.805740589086302</v>
      </c>
      <c r="D3511" s="31">
        <v>3.4383448801086698</v>
      </c>
      <c r="E3511" s="31">
        <f t="shared" si="28"/>
        <v>0.52461899179366944</v>
      </c>
      <c r="F3511" s="31">
        <v>8.9586087713096703</v>
      </c>
      <c r="G3511" s="31">
        <v>2.4341502478354</v>
      </c>
      <c r="H3511" s="31">
        <v>0.313876161066379</v>
      </c>
      <c r="I3511" s="31">
        <v>2.9691084399297298</v>
      </c>
      <c r="J3511" s="31">
        <v>10.5713943231325</v>
      </c>
      <c r="K3511" s="31">
        <v>222187.60143370499</v>
      </c>
      <c r="L3511" s="31">
        <v>80499.502185358797</v>
      </c>
    </row>
    <row r="3512" spans="1:12" ht="14.25">
      <c r="A3512" s="33">
        <v>40015</v>
      </c>
      <c r="B3512" s="37">
        <v>3213.2060000000001</v>
      </c>
      <c r="C3512" s="31">
        <v>25.398421407967799</v>
      </c>
      <c r="D3512" s="31">
        <v>3.3833597534545299</v>
      </c>
      <c r="E3512" s="31">
        <f t="shared" si="28"/>
        <v>0.51289566236811257</v>
      </c>
      <c r="F3512" s="31">
        <v>8.8138269277070105</v>
      </c>
      <c r="G3512" s="31">
        <v>2.3949047035457598</v>
      </c>
      <c r="H3512" s="31">
        <v>0.31391170309293498</v>
      </c>
      <c r="I3512" s="31">
        <v>2.9691084399297298</v>
      </c>
      <c r="J3512" s="31">
        <v>10.5725913837072</v>
      </c>
      <c r="K3512" s="31">
        <v>218631.73697220601</v>
      </c>
      <c r="L3512" s="31">
        <v>79244.156115634905</v>
      </c>
    </row>
    <row r="3513" spans="1:12" ht="14.25">
      <c r="A3513" s="33">
        <v>40016</v>
      </c>
      <c r="B3513" s="37">
        <v>3296.6149999999998</v>
      </c>
      <c r="C3513" s="31">
        <v>26.059303927194001</v>
      </c>
      <c r="D3513" s="31">
        <v>3.4662795023275801</v>
      </c>
      <c r="E3513" s="31">
        <f t="shared" si="28"/>
        <v>0.52989449003516997</v>
      </c>
      <c r="F3513" s="31">
        <v>8.9341757633400007</v>
      </c>
      <c r="G3513" s="31">
        <v>2.4534384284492599</v>
      </c>
      <c r="H3513" s="31">
        <v>0.31386283430370698</v>
      </c>
      <c r="I3513" s="31">
        <v>2.9687084517042899</v>
      </c>
      <c r="J3513" s="31">
        <v>10.572369749664199</v>
      </c>
      <c r="K3513" s="31">
        <v>223968.37101713399</v>
      </c>
      <c r="L3513" s="31">
        <v>80675.716513449705</v>
      </c>
    </row>
    <row r="3514" spans="1:12" ht="14.25">
      <c r="A3514" s="33">
        <v>40017</v>
      </c>
      <c r="B3514" s="37">
        <v>3328.49</v>
      </c>
      <c r="C3514" s="31">
        <v>26.337211520711801</v>
      </c>
      <c r="D3514" s="31">
        <v>3.5014049663607199</v>
      </c>
      <c r="E3514" s="31">
        <f t="shared" si="28"/>
        <v>0.53692848769050405</v>
      </c>
      <c r="F3514" s="31">
        <v>9.0557494548646105</v>
      </c>
      <c r="G3514" s="31">
        <v>2.4779393770097902</v>
      </c>
      <c r="H3514" s="31">
        <v>0.31397895678470999</v>
      </c>
      <c r="I3514" s="31">
        <v>2.9687084517042899</v>
      </c>
      <c r="J3514" s="31">
        <v>10.576281298504101</v>
      </c>
      <c r="K3514" s="31">
        <v>226216.30033970898</v>
      </c>
      <c r="L3514" s="31">
        <v>81654.042930067502</v>
      </c>
    </row>
    <row r="3515" spans="1:12" ht="14.25">
      <c r="A3515" s="33">
        <v>40018</v>
      </c>
      <c r="B3515" s="37">
        <v>3372.6030000000001</v>
      </c>
      <c r="C3515" s="31">
        <v>26.675187065737301</v>
      </c>
      <c r="D3515" s="31">
        <v>3.54591680499257</v>
      </c>
      <c r="E3515" s="31">
        <f t="shared" si="28"/>
        <v>0.54454865181711609</v>
      </c>
      <c r="F3515" s="31">
        <v>9.0808896604828497</v>
      </c>
      <c r="G3515" s="31">
        <v>2.5094285765637698</v>
      </c>
      <c r="H3515" s="31">
        <v>0.31400222551760498</v>
      </c>
      <c r="I3515" s="31">
        <v>2.9687084517042899</v>
      </c>
      <c r="J3515" s="31">
        <v>10.577065098371</v>
      </c>
      <c r="K3515" s="31">
        <v>229071.43554109198</v>
      </c>
      <c r="L3515" s="31">
        <v>81862.421986050598</v>
      </c>
    </row>
    <row r="3516" spans="1:12" ht="14.25">
      <c r="A3516" s="33">
        <v>40021</v>
      </c>
      <c r="B3516" s="37">
        <v>3435.212</v>
      </c>
      <c r="C3516" s="31">
        <v>27.124169224856299</v>
      </c>
      <c r="D3516" s="31">
        <v>3.6112474101741201</v>
      </c>
      <c r="E3516" s="31">
        <f t="shared" si="28"/>
        <v>0.56330597889800704</v>
      </c>
      <c r="F3516" s="31">
        <v>9.27086965205552</v>
      </c>
      <c r="G3516" s="31">
        <v>2.5571960790049402</v>
      </c>
      <c r="H3516" s="31">
        <v>0.31377906840266501</v>
      </c>
      <c r="I3516" s="31">
        <v>2.9687084517042899</v>
      </c>
      <c r="J3516" s="31">
        <v>10.5695481219292</v>
      </c>
      <c r="K3516" s="31">
        <v>233306.10702652103</v>
      </c>
      <c r="L3516" s="31">
        <v>83775.619037263896</v>
      </c>
    </row>
    <row r="3517" spans="1:12" ht="14.25">
      <c r="A3517" s="33">
        <v>40022</v>
      </c>
      <c r="B3517" s="37">
        <v>3438.3710000000001</v>
      </c>
      <c r="C3517" s="31">
        <v>27.1226695484111</v>
      </c>
      <c r="D3517" s="31">
        <v>3.61243941067718</v>
      </c>
      <c r="E3517" s="31">
        <f t="shared" si="28"/>
        <v>0.56271981242672919</v>
      </c>
      <c r="F3517" s="31">
        <v>9.2725785118194199</v>
      </c>
      <c r="G3517" s="31">
        <v>2.55817702851957</v>
      </c>
      <c r="H3517" s="31">
        <v>0.31374085690644798</v>
      </c>
      <c r="I3517" s="31">
        <v>2.9687084517042899</v>
      </c>
      <c r="J3517" s="31">
        <v>10.568260979832299</v>
      </c>
      <c r="K3517" s="31">
        <v>233391.16103197602</v>
      </c>
      <c r="L3517" s="31">
        <v>84193.3351356887</v>
      </c>
    </row>
    <row r="3518" spans="1:12" ht="14.25">
      <c r="A3518" s="33">
        <v>40023</v>
      </c>
      <c r="B3518" s="37">
        <v>3266.4319999999998</v>
      </c>
      <c r="C3518" s="31">
        <v>25.8720237502719</v>
      </c>
      <c r="D3518" s="31">
        <v>3.4441543877557401</v>
      </c>
      <c r="E3518" s="31">
        <f t="shared" si="28"/>
        <v>0.52696365767878073</v>
      </c>
      <c r="F3518" s="31">
        <v>8.8735876436496905</v>
      </c>
      <c r="G3518" s="31">
        <v>2.4368714630355499</v>
      </c>
      <c r="H3518" s="31">
        <v>0.31370538364534101</v>
      </c>
      <c r="I3518" s="31">
        <v>2.9687084517042899</v>
      </c>
      <c r="J3518" s="31">
        <v>10.5670660743142</v>
      </c>
      <c r="K3518" s="31">
        <v>222526.14980494301</v>
      </c>
      <c r="L3518" s="31">
        <v>80015.646664330197</v>
      </c>
    </row>
    <row r="3519" spans="1:12" ht="14.25">
      <c r="A3519" s="33">
        <v>40024</v>
      </c>
      <c r="B3519" s="37">
        <v>3321.56</v>
      </c>
      <c r="C3519" s="31">
        <v>26.395337447254999</v>
      </c>
      <c r="D3519" s="31">
        <v>3.5132173444928498</v>
      </c>
      <c r="E3519" s="31">
        <f t="shared" si="28"/>
        <v>0.54044548651817115</v>
      </c>
      <c r="F3519" s="31">
        <v>9.0934721586380292</v>
      </c>
      <c r="G3519" s="31">
        <v>2.4860237431332299</v>
      </c>
      <c r="H3519" s="31">
        <v>0.31367202128326499</v>
      </c>
      <c r="I3519" s="31">
        <v>2.9687084517042899</v>
      </c>
      <c r="J3519" s="31">
        <v>10.5659422737585</v>
      </c>
      <c r="K3519" s="31">
        <v>226960.32102080001</v>
      </c>
      <c r="L3519" s="31">
        <v>81775.935666968493</v>
      </c>
    </row>
    <row r="3520" spans="1:12" ht="14.25">
      <c r="A3520" s="33">
        <v>40025</v>
      </c>
      <c r="B3520" s="37">
        <v>3412.0619999999999</v>
      </c>
      <c r="C3520" s="31">
        <v>27.043282195995001</v>
      </c>
      <c r="D3520" s="31">
        <v>3.60492598720402</v>
      </c>
      <c r="E3520" s="31">
        <f t="shared" si="28"/>
        <v>0.55978898007033995</v>
      </c>
      <c r="F3520" s="31">
        <v>9.3116430351961998</v>
      </c>
      <c r="G3520" s="31">
        <v>2.5505662070060402</v>
      </c>
      <c r="H3520" s="31">
        <v>0.31361030054926498</v>
      </c>
      <c r="I3520" s="31">
        <v>2.9686383360388802</v>
      </c>
      <c r="J3520" s="31">
        <v>10.564112736202199</v>
      </c>
      <c r="K3520" s="31">
        <v>232882.974138488</v>
      </c>
      <c r="L3520" s="31">
        <v>84373.401793365803</v>
      </c>
    </row>
    <row r="3521" spans="1:12" ht="14.25">
      <c r="A3521" s="33">
        <v>40028</v>
      </c>
      <c r="B3521" s="37">
        <v>3462.59</v>
      </c>
      <c r="C3521" s="31">
        <v>27.324334204642501</v>
      </c>
      <c r="D3521" s="31">
        <v>3.6513549460666899</v>
      </c>
      <c r="E3521" s="31">
        <f t="shared" si="28"/>
        <v>0.57327080890973037</v>
      </c>
      <c r="F3521" s="31">
        <v>9.3734163160033894</v>
      </c>
      <c r="G3521" s="31">
        <v>2.5848327492829499</v>
      </c>
      <c r="H3521" s="31">
        <v>0.31311655926515802</v>
      </c>
      <c r="I3521" s="31">
        <v>2.9685442686127299</v>
      </c>
      <c r="J3521" s="31">
        <v>10.547815054531199</v>
      </c>
      <c r="K3521" s="31">
        <v>235880.13995484399</v>
      </c>
      <c r="L3521" s="31">
        <v>86705.992469751305</v>
      </c>
    </row>
    <row r="3522" spans="1:12" ht="14.25">
      <c r="A3522" s="33">
        <v>40029</v>
      </c>
      <c r="B3522" s="37">
        <v>3471.442</v>
      </c>
      <c r="C3522" s="31">
        <v>27.3638764629451</v>
      </c>
      <c r="D3522" s="31">
        <v>3.6537475757014999</v>
      </c>
      <c r="E3522" s="31">
        <f t="shared" si="28"/>
        <v>0.57502930832356391</v>
      </c>
      <c r="F3522" s="31">
        <v>9.2958232036658703</v>
      </c>
      <c r="G3522" s="31">
        <v>2.58690730262258</v>
      </c>
      <c r="H3522" s="31">
        <v>0.31298993496502497</v>
      </c>
      <c r="I3522" s="31">
        <v>2.9685442686127299</v>
      </c>
      <c r="J3522" s="31">
        <v>10.543549519350499</v>
      </c>
      <c r="K3522" s="31">
        <v>236031.46395643399</v>
      </c>
      <c r="L3522" s="31">
        <v>86737.4254069085</v>
      </c>
    </row>
    <row r="3523" spans="1:12" ht="14.25">
      <c r="A3523" s="33">
        <v>40030</v>
      </c>
      <c r="B3523" s="37">
        <v>3428.5010000000002</v>
      </c>
      <c r="C3523" s="31">
        <v>26.999239729499099</v>
      </c>
      <c r="D3523" s="31">
        <v>3.6068307939962998</v>
      </c>
      <c r="E3523" s="31">
        <f t="shared" si="28"/>
        <v>0.5580304806565064</v>
      </c>
      <c r="F3523" s="31">
        <v>9.2077500958370599</v>
      </c>
      <c r="G3523" s="31">
        <v>2.5534945731744099</v>
      </c>
      <c r="H3523" s="31">
        <v>0.31310973630067102</v>
      </c>
      <c r="I3523" s="31">
        <v>2.9685442686127299</v>
      </c>
      <c r="J3523" s="31">
        <v>10.5475852124312</v>
      </c>
      <c r="K3523" s="31">
        <v>233029.18227499301</v>
      </c>
      <c r="L3523" s="31">
        <v>85912.00291447941</v>
      </c>
    </row>
    <row r="3524" spans="1:12" ht="14.25">
      <c r="A3524" s="33">
        <v>40031</v>
      </c>
      <c r="B3524" s="37">
        <v>3356.33</v>
      </c>
      <c r="C3524" s="31">
        <v>26.457971525163298</v>
      </c>
      <c r="D3524" s="31">
        <v>3.5317493956047499</v>
      </c>
      <c r="E3524" s="31">
        <f t="shared" si="28"/>
        <v>0.541031652989449</v>
      </c>
      <c r="F3524" s="31">
        <v>9.0433111158987405</v>
      </c>
      <c r="G3524" s="31">
        <v>2.5003261763486502</v>
      </c>
      <c r="H3524" s="31">
        <v>0.31310545554119601</v>
      </c>
      <c r="I3524" s="31">
        <v>2.96848794004653</v>
      </c>
      <c r="J3524" s="31">
        <v>10.547641151484299</v>
      </c>
      <c r="K3524" s="31">
        <v>228177.31894898499</v>
      </c>
      <c r="L3524" s="31">
        <v>84524.128000939003</v>
      </c>
    </row>
    <row r="3525" spans="1:12" ht="14.25">
      <c r="A3525" s="33">
        <v>40032</v>
      </c>
      <c r="B3525" s="37">
        <v>3260.69</v>
      </c>
      <c r="C3525" s="31">
        <v>25.7040272472255</v>
      </c>
      <c r="D3525" s="31">
        <v>3.4317041975685001</v>
      </c>
      <c r="E3525" s="31">
        <f t="shared" si="28"/>
        <v>0.52227432590855805</v>
      </c>
      <c r="F3525" s="31">
        <v>8.7702685675565402</v>
      </c>
      <c r="G3525" s="31">
        <v>2.4295823671997701</v>
      </c>
      <c r="H3525" s="31">
        <v>0.31333847651871899</v>
      </c>
      <c r="I3525" s="31">
        <v>2.9683712471411599</v>
      </c>
      <c r="J3525" s="31">
        <v>10.555905930583801</v>
      </c>
      <c r="K3525" s="31">
        <v>221720.01224024102</v>
      </c>
      <c r="L3525" s="31">
        <v>82299.305461292694</v>
      </c>
    </row>
    <row r="3526" spans="1:12" ht="14.25">
      <c r="A3526" s="33">
        <v>40035</v>
      </c>
      <c r="B3526" s="37">
        <v>3249.76</v>
      </c>
      <c r="C3526" s="31">
        <v>25.601673168951599</v>
      </c>
      <c r="D3526" s="31">
        <v>3.4164005791616798</v>
      </c>
      <c r="E3526" s="31">
        <f t="shared" si="28"/>
        <v>0.51875732708089095</v>
      </c>
      <c r="F3526" s="31">
        <v>8.6074696314145402</v>
      </c>
      <c r="G3526" s="31">
        <v>2.4212688416671599</v>
      </c>
      <c r="H3526" s="31">
        <v>0.31272070978867</v>
      </c>
      <c r="I3526" s="31">
        <v>2.9667572039441699</v>
      </c>
      <c r="J3526" s="31">
        <v>10.5408258341101</v>
      </c>
      <c r="K3526" s="31">
        <v>220927.13730567801</v>
      </c>
      <c r="L3526" s="31">
        <v>82301.508523158598</v>
      </c>
    </row>
    <row r="3527" spans="1:12" ht="14.25">
      <c r="A3527" s="33">
        <v>40036</v>
      </c>
      <c r="B3527" s="37">
        <v>3264.7260000000001</v>
      </c>
      <c r="C3527" s="31">
        <v>25.724458886874199</v>
      </c>
      <c r="D3527" s="31">
        <v>3.4316015954858599</v>
      </c>
      <c r="E3527" s="31">
        <f t="shared" si="28"/>
        <v>0.52403282532239159</v>
      </c>
      <c r="F3527" s="31">
        <v>8.6162953387436705</v>
      </c>
      <c r="G3527" s="31">
        <v>2.4341059363928399</v>
      </c>
      <c r="H3527" s="31">
        <v>0.31311980641774301</v>
      </c>
      <c r="I3527" s="31">
        <v>2.9667572039441699</v>
      </c>
      <c r="J3527" s="31">
        <v>10.5542781189328</v>
      </c>
      <c r="K3527" s="31">
        <v>221919.61481171398</v>
      </c>
      <c r="L3527" s="31">
        <v>82599.977270094299</v>
      </c>
    </row>
    <row r="3528" spans="1:12" ht="14.25">
      <c r="A3528" s="33">
        <v>40037</v>
      </c>
      <c r="B3528" s="37">
        <v>3112.7190000000001</v>
      </c>
      <c r="C3528" s="31">
        <v>24.700635398075601</v>
      </c>
      <c r="D3528" s="31">
        <v>3.29414817910137</v>
      </c>
      <c r="E3528" s="31">
        <f t="shared" si="28"/>
        <v>0.48886283704572098</v>
      </c>
      <c r="F3528" s="31">
        <v>8.3627844916880996</v>
      </c>
      <c r="G3528" s="31">
        <v>2.2912550524216799</v>
      </c>
      <c r="H3528" s="31">
        <v>0.31132522229388099</v>
      </c>
      <c r="I3528" s="31">
        <v>2.9341381621481499</v>
      </c>
      <c r="J3528" s="31">
        <v>10.6104486254305</v>
      </c>
      <c r="K3528" s="31">
        <v>213606.711867615</v>
      </c>
      <c r="L3528" s="31">
        <v>79374.221976293498</v>
      </c>
    </row>
    <row r="3529" spans="1:12" ht="14.25">
      <c r="A3529" s="33">
        <v>40038</v>
      </c>
      <c r="B3529" s="37">
        <v>3140.56</v>
      </c>
      <c r="C3529" s="31">
        <v>25.0212467082549</v>
      </c>
      <c r="D3529" s="31">
        <v>3.33460701740499</v>
      </c>
      <c r="E3529" s="31">
        <f t="shared" si="28"/>
        <v>0.49941383352872215</v>
      </c>
      <c r="F3529" s="31">
        <v>8.50547824811167</v>
      </c>
      <c r="G3529" s="31">
        <v>2.3192684072641101</v>
      </c>
      <c r="H3529" s="31">
        <v>0.31125987645438702</v>
      </c>
      <c r="I3529" s="31">
        <v>2.9340998737149802</v>
      </c>
      <c r="J3529" s="31">
        <v>10.6083599690248</v>
      </c>
      <c r="K3529" s="31">
        <v>216210.95950647898</v>
      </c>
      <c r="L3529" s="31">
        <v>80042.238178104803</v>
      </c>
    </row>
    <row r="3530" spans="1:12" ht="14.25">
      <c r="A3530" s="33">
        <v>40039</v>
      </c>
      <c r="B3530" s="37">
        <v>3046.9720000000002</v>
      </c>
      <c r="C3530" s="31">
        <v>24.3012837257459</v>
      </c>
      <c r="D3530" s="31">
        <v>3.2390862072733801</v>
      </c>
      <c r="E3530" s="31">
        <f t="shared" si="28"/>
        <v>0.48241500586166469</v>
      </c>
      <c r="F3530" s="31">
        <v>8.2589375105918403</v>
      </c>
      <c r="G3530" s="31">
        <v>2.2522483823556301</v>
      </c>
      <c r="H3530" s="31">
        <v>0.31144252917874798</v>
      </c>
      <c r="I3530" s="31">
        <v>2.9340998737149802</v>
      </c>
      <c r="J3530" s="31">
        <v>10.614585139681001</v>
      </c>
      <c r="K3530" s="31">
        <v>210014.65331435399</v>
      </c>
      <c r="L3530" s="31">
        <v>77495.3487565619</v>
      </c>
    </row>
    <row r="3531" spans="1:12" ht="14.25">
      <c r="A3531" s="33">
        <v>40042</v>
      </c>
      <c r="B3531" s="37">
        <v>2870.63</v>
      </c>
      <c r="C3531" s="31">
        <v>22.888136971771601</v>
      </c>
      <c r="D3531" s="31">
        <v>3.0560994215317798</v>
      </c>
      <c r="E3531" s="31">
        <f t="shared" si="28"/>
        <v>0.45486518171160611</v>
      </c>
      <c r="F3531" s="31">
        <v>7.6738023634103198</v>
      </c>
      <c r="G3531" s="31">
        <v>2.1201340384885001</v>
      </c>
      <c r="H3531" s="31">
        <v>0.31181357810415</v>
      </c>
      <c r="I3531" s="31">
        <v>2.93369527215701</v>
      </c>
      <c r="J3531" s="31">
        <v>10.628696888306601</v>
      </c>
      <c r="K3531" s="31">
        <v>198175.59368024601</v>
      </c>
      <c r="L3531" s="31">
        <v>72947.555317035905</v>
      </c>
    </row>
    <row r="3532" spans="1:12" ht="14.25">
      <c r="A3532" s="33">
        <v>40043</v>
      </c>
      <c r="B3532" s="37">
        <v>2910.884</v>
      </c>
      <c r="C3532" s="31">
        <v>23.201059418061</v>
      </c>
      <c r="D3532" s="31">
        <v>3.09677157793424</v>
      </c>
      <c r="E3532" s="31">
        <f t="shared" si="28"/>
        <v>0.46307151230949589</v>
      </c>
      <c r="F3532" s="31">
        <v>7.7768777309836201</v>
      </c>
      <c r="G3532" s="31">
        <v>2.1513186660796602</v>
      </c>
      <c r="H3532" s="31">
        <v>0.311545290511474</v>
      </c>
      <c r="I3532" s="31">
        <v>2.93369527215701</v>
      </c>
      <c r="J3532" s="31">
        <v>10.6195518487648</v>
      </c>
      <c r="K3532" s="31">
        <v>200799.46154280801</v>
      </c>
      <c r="L3532" s="31">
        <v>74317.159564416201</v>
      </c>
    </row>
    <row r="3533" spans="1:12" ht="14.25">
      <c r="A3533" s="33">
        <v>40044</v>
      </c>
      <c r="B3533" s="37">
        <v>2785.5839999999998</v>
      </c>
      <c r="C3533" s="31">
        <v>22.2353976812737</v>
      </c>
      <c r="D3533" s="31">
        <v>2.9681113600615601</v>
      </c>
      <c r="E3533" s="31">
        <f t="shared" si="28"/>
        <v>0.43083235638921452</v>
      </c>
      <c r="F3533" s="31">
        <v>7.6185971064959501</v>
      </c>
      <c r="G3533" s="31">
        <v>2.06341357522563</v>
      </c>
      <c r="H3533" s="31">
        <v>0.31126056167765498</v>
      </c>
      <c r="I3533" s="31">
        <v>2.9336091390271899</v>
      </c>
      <c r="J3533" s="31">
        <v>10.610157895160901</v>
      </c>
      <c r="K3533" s="31">
        <v>192472.631409775</v>
      </c>
      <c r="L3533" s="31">
        <v>70830.249365305397</v>
      </c>
    </row>
    <row r="3534" spans="1:12" ht="14.25">
      <c r="A3534" s="33">
        <v>40045</v>
      </c>
      <c r="B3534" s="37">
        <v>2911.5819999999999</v>
      </c>
      <c r="C3534" s="31">
        <v>23.213887386869398</v>
      </c>
      <c r="D3534" s="31">
        <v>3.0999994084140998</v>
      </c>
      <c r="E3534" s="31">
        <f t="shared" si="28"/>
        <v>0.46483001172332944</v>
      </c>
      <c r="F3534" s="31">
        <v>7.94220530966843</v>
      </c>
      <c r="G3534" s="31">
        <v>2.15551657316818</v>
      </c>
      <c r="H3534" s="31">
        <v>0.310948373382889</v>
      </c>
      <c r="I3534" s="31">
        <v>2.9326453163515098</v>
      </c>
      <c r="J3534" s="31">
        <v>10.602999675724099</v>
      </c>
      <c r="K3534" s="31">
        <v>201001.99624149399</v>
      </c>
      <c r="L3534" s="31">
        <v>73718.316938361299</v>
      </c>
    </row>
    <row r="3535" spans="1:12" ht="14.25">
      <c r="A3535" s="33">
        <v>40046</v>
      </c>
      <c r="B3535" s="37">
        <v>2960.7710000000002</v>
      </c>
      <c r="C3535" s="31">
        <v>23.6495936411918</v>
      </c>
      <c r="D3535" s="31">
        <v>3.1538922821720998</v>
      </c>
      <c r="E3535" s="31">
        <f t="shared" si="28"/>
        <v>0.47420867526377491</v>
      </c>
      <c r="F3535" s="31">
        <v>8.7640056128110704</v>
      </c>
      <c r="G3535" s="31">
        <v>2.19653473350533</v>
      </c>
      <c r="H3535" s="31">
        <v>0.30985522132540899</v>
      </c>
      <c r="I3535" s="31">
        <v>2.9316821267861002</v>
      </c>
      <c r="J3535" s="31">
        <v>10.569195701482601</v>
      </c>
      <c r="K3535" s="31">
        <v>204495.04601968601</v>
      </c>
      <c r="L3535" s="31">
        <v>75187.947219267007</v>
      </c>
    </row>
    <row r="3536" spans="1:12" ht="14.25">
      <c r="A3536" s="33">
        <v>40049</v>
      </c>
      <c r="B3536" s="37">
        <v>2993.4290000000001</v>
      </c>
      <c r="C3536" s="31">
        <v>23.1702805259991</v>
      </c>
      <c r="D3536" s="31">
        <v>3.1828997371120602</v>
      </c>
      <c r="E3536" s="31">
        <f t="shared" si="28"/>
        <v>0.46189917936694019</v>
      </c>
      <c r="F3536" s="31">
        <v>9.7857145042772196</v>
      </c>
      <c r="G3536" s="31">
        <v>2.24357095412579</v>
      </c>
      <c r="H3536" s="31">
        <v>0.31969199654971298</v>
      </c>
      <c r="I3536" s="31">
        <v>2.9316821267861002</v>
      </c>
      <c r="J3536" s="31">
        <v>10.9047291870002</v>
      </c>
      <c r="K3536" s="31">
        <v>206372.62898807399</v>
      </c>
      <c r="L3536" s="31">
        <v>75927.4701292846</v>
      </c>
    </row>
    <row r="3537" spans="1:12" ht="14.25">
      <c r="A3537" s="33">
        <v>40050</v>
      </c>
      <c r="B3537" s="37">
        <v>2915.8029999999999</v>
      </c>
      <c r="C3537" s="31">
        <v>22.524157804313798</v>
      </c>
      <c r="D3537" s="31">
        <v>3.09542972343242</v>
      </c>
      <c r="E3537" s="31">
        <f t="shared" si="28"/>
        <v>0.44490035169988279</v>
      </c>
      <c r="F3537" s="31">
        <v>9.5001487592942606</v>
      </c>
      <c r="G3537" s="31">
        <v>2.1852312868113501</v>
      </c>
      <c r="H3537" s="31">
        <v>0.31822330003530203</v>
      </c>
      <c r="I3537" s="31">
        <v>2.9312929248837101</v>
      </c>
      <c r="J3537" s="31">
        <v>10.856073009077601</v>
      </c>
      <c r="K3537" s="31">
        <v>200705.51326154897</v>
      </c>
      <c r="L3537" s="31">
        <v>73600.502158569507</v>
      </c>
    </row>
    <row r="3538" spans="1:12" ht="14.25">
      <c r="A3538" s="33">
        <v>40051</v>
      </c>
      <c r="B3538" s="37">
        <v>2967.5949999999998</v>
      </c>
      <c r="C3538" s="31">
        <v>22.8295055157703</v>
      </c>
      <c r="D3538" s="31">
        <v>3.1460996878339298</v>
      </c>
      <c r="E3538" s="31">
        <f t="shared" si="28"/>
        <v>0.45310668229777257</v>
      </c>
      <c r="F3538" s="31">
        <v>9.5859557301264999</v>
      </c>
      <c r="G3538" s="31">
        <v>2.2220322944920801</v>
      </c>
      <c r="H3538" s="31">
        <v>0.31915989576654502</v>
      </c>
      <c r="I3538" s="31">
        <v>2.9312929248837101</v>
      </c>
      <c r="J3538" s="31">
        <v>10.8880246343584</v>
      </c>
      <c r="K3538" s="31">
        <v>204005.635175317</v>
      </c>
      <c r="L3538" s="31">
        <v>75125.873191161692</v>
      </c>
    </row>
    <row r="3539" spans="1:12" ht="14.25">
      <c r="A3539" s="33">
        <v>40052</v>
      </c>
      <c r="B3539" s="37">
        <v>2946.395</v>
      </c>
      <c r="C3539" s="31">
        <v>22.7454848018617</v>
      </c>
      <c r="D3539" s="31">
        <v>3.1246182882853901</v>
      </c>
      <c r="E3539" s="31">
        <f t="shared" si="28"/>
        <v>0.45193434935521687</v>
      </c>
      <c r="F3539" s="31">
        <v>9.3742221999031905</v>
      </c>
      <c r="G3539" s="31">
        <v>2.20820231467453</v>
      </c>
      <c r="H3539" s="31">
        <v>0.31814492026294899</v>
      </c>
      <c r="I3539" s="31">
        <v>2.9312271277576798</v>
      </c>
      <c r="J3539" s="31">
        <v>10.853642737208199</v>
      </c>
      <c r="K3539" s="31">
        <v>202632.52732518801</v>
      </c>
      <c r="L3539" s="31">
        <v>75183.352060076795</v>
      </c>
    </row>
    <row r="3540" spans="1:12" ht="14.25">
      <c r="A3540" s="33">
        <v>40053</v>
      </c>
      <c r="B3540" s="37">
        <v>2860.6880000000001</v>
      </c>
      <c r="C3540" s="31">
        <v>21.890297156227199</v>
      </c>
      <c r="D3540" s="31">
        <v>3.03513728712195</v>
      </c>
      <c r="E3540" s="31">
        <f t="shared" si="28"/>
        <v>0.4191090269636577</v>
      </c>
      <c r="F3540" s="31">
        <v>11.550904647102801</v>
      </c>
      <c r="G3540" s="31">
        <v>2.1450049973230501</v>
      </c>
      <c r="H3540" s="31">
        <v>0.31339753760223399</v>
      </c>
      <c r="I3540" s="31">
        <v>2.9312455182688399</v>
      </c>
      <c r="J3540" s="31">
        <v>10.691616776861599</v>
      </c>
      <c r="K3540" s="31">
        <v>196829.05294972</v>
      </c>
      <c r="L3540" s="31">
        <v>72906.38408771019</v>
      </c>
    </row>
    <row r="3541" spans="1:12" ht="14.25">
      <c r="A3541" s="33">
        <v>40056</v>
      </c>
      <c r="B3541" s="37">
        <v>2667.7449999999999</v>
      </c>
      <c r="C3541" s="31">
        <v>20.371435765667499</v>
      </c>
      <c r="D3541" s="31">
        <v>2.8338893640251599</v>
      </c>
      <c r="E3541" s="31">
        <f t="shared" si="28"/>
        <v>0.36107854630715125</v>
      </c>
      <c r="F3541" s="31">
        <v>13.0913992913607</v>
      </c>
      <c r="G3541" s="31">
        <v>2.0243939404061502</v>
      </c>
      <c r="H3541" s="31">
        <v>0.30987678089436399</v>
      </c>
      <c r="I3541" s="31">
        <v>2.9312455182688399</v>
      </c>
      <c r="J3541" s="31">
        <v>10.571505490177199</v>
      </c>
      <c r="K3541" s="31">
        <v>183803.51419809999</v>
      </c>
      <c r="L3541" s="31">
        <v>68011.675715938603</v>
      </c>
    </row>
    <row r="3542" spans="1:12" ht="14.25">
      <c r="A3542" s="33">
        <v>40057</v>
      </c>
      <c r="B3542" s="37">
        <v>2683.7240000000002</v>
      </c>
      <c r="C3542" s="31">
        <v>20.6305498044632</v>
      </c>
      <c r="D3542" s="31">
        <v>2.8638190120647402</v>
      </c>
      <c r="E3542" s="31">
        <f t="shared" si="28"/>
        <v>0.37338804220398591</v>
      </c>
      <c r="F3542" s="31">
        <v>13.2215063699913</v>
      </c>
      <c r="G3542" s="31">
        <v>2.0486785579057099</v>
      </c>
      <c r="H3542" s="31">
        <v>0.31000334078296898</v>
      </c>
      <c r="I3542" s="31">
        <v>2.9311743311423299</v>
      </c>
      <c r="J3542" s="31">
        <v>10.5760799516198</v>
      </c>
      <c r="K3542" s="31">
        <v>186089.56797306999</v>
      </c>
      <c r="L3542" s="31">
        <v>68392.431928717604</v>
      </c>
    </row>
    <row r="3543" spans="1:12" ht="14.25">
      <c r="A3543" s="33">
        <v>40058</v>
      </c>
      <c r="B3543" s="37">
        <v>2714.9740000000002</v>
      </c>
      <c r="C3543" s="31">
        <v>20.951047550707599</v>
      </c>
      <c r="D3543" s="31">
        <v>2.9049627252799599</v>
      </c>
      <c r="E3543" s="31">
        <f t="shared" si="28"/>
        <v>0.39273153575615477</v>
      </c>
      <c r="F3543" s="31">
        <v>13.434509707997</v>
      </c>
      <c r="G3543" s="31">
        <v>2.0778907505688302</v>
      </c>
      <c r="H3543" s="31">
        <v>0.31000334078296898</v>
      </c>
      <c r="I3543" s="31">
        <v>2.9311743311423299</v>
      </c>
      <c r="J3543" s="31">
        <v>10.5760799516198</v>
      </c>
      <c r="K3543" s="31">
        <v>188746.98934786802</v>
      </c>
      <c r="L3543" s="31">
        <v>69340.700140289409</v>
      </c>
    </row>
    <row r="3544" spans="1:12" ht="14.25">
      <c r="A3544" s="33">
        <v>40059</v>
      </c>
      <c r="B3544" s="37">
        <v>2845.0239999999999</v>
      </c>
      <c r="C3544" s="31">
        <v>21.893061372967701</v>
      </c>
      <c r="D3544" s="31">
        <v>3.04077746043912</v>
      </c>
      <c r="E3544" s="31">
        <f t="shared" si="28"/>
        <v>0.42145369284876905</v>
      </c>
      <c r="F3544" s="31">
        <v>14.026577234927</v>
      </c>
      <c r="G3544" s="31">
        <v>2.1749171234392102</v>
      </c>
      <c r="H3544" s="31">
        <v>0.31000334078296898</v>
      </c>
      <c r="I3544" s="31">
        <v>2.9311743311423299</v>
      </c>
      <c r="J3544" s="31">
        <v>10.5760799516198</v>
      </c>
      <c r="K3544" s="31">
        <v>197557.50720681102</v>
      </c>
      <c r="L3544" s="31">
        <v>72769.663218255795</v>
      </c>
    </row>
    <row r="3545" spans="1:12" ht="14.25">
      <c r="A3545" s="33">
        <v>40060</v>
      </c>
      <c r="B3545" s="37">
        <v>2861.6089999999999</v>
      </c>
      <c r="C3545" s="31">
        <v>21.9942083235645</v>
      </c>
      <c r="D3545" s="31">
        <v>3.05575738538165</v>
      </c>
      <c r="E3545" s="31">
        <f t="shared" si="28"/>
        <v>0.42672919109026963</v>
      </c>
      <c r="F3545" s="31">
        <v>14.104000370413299</v>
      </c>
      <c r="G3545" s="31">
        <v>2.1856947309970698</v>
      </c>
      <c r="H3545" s="31">
        <v>0.309888948908562</v>
      </c>
      <c r="I3545" s="31">
        <v>2.9300927217470698</v>
      </c>
      <c r="J3545" s="31">
        <v>10.5760799516198</v>
      </c>
      <c r="K3545" s="31">
        <v>198535.621802815</v>
      </c>
      <c r="L3545" s="31">
        <v>73437.382105077006</v>
      </c>
    </row>
    <row r="3546" spans="1:12" ht="14.25">
      <c r="A3546" s="33">
        <v>40063</v>
      </c>
      <c r="B3546" s="37">
        <v>2881.116</v>
      </c>
      <c r="C3546" s="31">
        <v>22.1151212620934</v>
      </c>
      <c r="D3546" s="31">
        <v>3.0755929408520699</v>
      </c>
      <c r="E3546" s="31">
        <f t="shared" si="28"/>
        <v>0.43024618991793667</v>
      </c>
      <c r="F3546" s="31">
        <v>14.185641966399199</v>
      </c>
      <c r="G3546" s="31">
        <v>2.1998933705217101</v>
      </c>
      <c r="H3546" s="31">
        <v>0.309888948908562</v>
      </c>
      <c r="I3546" s="31">
        <v>2.9300927217470698</v>
      </c>
      <c r="J3546" s="31">
        <v>10.5760799516198</v>
      </c>
      <c r="K3546" s="31">
        <v>199824.84756039802</v>
      </c>
      <c r="L3546" s="31">
        <v>74072.889570710991</v>
      </c>
    </row>
    <row r="3547" spans="1:12" ht="14.25">
      <c r="A3547" s="33">
        <v>40064</v>
      </c>
      <c r="B3547" s="37">
        <v>2930.4749999999999</v>
      </c>
      <c r="C3547" s="31">
        <v>22.489625348381399</v>
      </c>
      <c r="D3547" s="31">
        <v>3.1287004911915299</v>
      </c>
      <c r="E3547" s="31">
        <f t="shared" si="28"/>
        <v>0.44783118405627198</v>
      </c>
      <c r="F3547" s="31">
        <v>14.4126069355182</v>
      </c>
      <c r="G3547" s="31">
        <v>2.2378568548818798</v>
      </c>
      <c r="H3547" s="31">
        <v>0.309888948908562</v>
      </c>
      <c r="I3547" s="31">
        <v>2.9300927217470698</v>
      </c>
      <c r="J3547" s="31">
        <v>10.5760799516198</v>
      </c>
      <c r="K3547" s="31">
        <v>203272.09877043799</v>
      </c>
      <c r="L3547" s="31">
        <v>75476.343122967402</v>
      </c>
    </row>
    <row r="3548" spans="1:12" ht="14.25">
      <c r="A3548" s="33">
        <v>40065</v>
      </c>
      <c r="B3548" s="37">
        <v>2946.259</v>
      </c>
      <c r="C3548" s="31">
        <v>22.5489164150138</v>
      </c>
      <c r="D3548" s="31">
        <v>3.1420096335196699</v>
      </c>
      <c r="E3548" s="31">
        <f t="shared" si="28"/>
        <v>0.45193434935521687</v>
      </c>
      <c r="F3548" s="31">
        <v>14.4328626611579</v>
      </c>
      <c r="G3548" s="31">
        <v>2.24733502484357</v>
      </c>
      <c r="H3548" s="31">
        <v>0.309888948908562</v>
      </c>
      <c r="I3548" s="31">
        <v>2.9300927217470698</v>
      </c>
      <c r="J3548" s="31">
        <v>10.5760799516198</v>
      </c>
      <c r="K3548" s="31">
        <v>204131.70251918701</v>
      </c>
      <c r="L3548" s="31">
        <v>75891.961805159895</v>
      </c>
    </row>
    <row r="3549" spans="1:12" ht="14.25">
      <c r="A3549" s="33">
        <v>40066</v>
      </c>
      <c r="B3549" s="37">
        <v>2924.8829999999998</v>
      </c>
      <c r="C3549" s="31">
        <v>22.406071493847602</v>
      </c>
      <c r="D3549" s="31">
        <v>3.12217511820411</v>
      </c>
      <c r="E3549" s="31">
        <f t="shared" si="28"/>
        <v>0.44372801875732709</v>
      </c>
      <c r="F3549" s="31">
        <v>14.3723667715195</v>
      </c>
      <c r="G3549" s="31">
        <v>2.2332315022498399</v>
      </c>
      <c r="H3549" s="31">
        <v>0.30981169150186599</v>
      </c>
      <c r="I3549" s="31">
        <v>2.92936222985358</v>
      </c>
      <c r="J3549" s="31">
        <v>10.5760799516198</v>
      </c>
      <c r="K3549" s="31">
        <v>202851.791014922</v>
      </c>
      <c r="L3549" s="31">
        <v>75232.54250614901</v>
      </c>
    </row>
    <row r="3550" spans="1:12" ht="14.25">
      <c r="A3550" s="33">
        <v>40067</v>
      </c>
      <c r="B3550" s="37">
        <v>2989.7919999999999</v>
      </c>
      <c r="C3550" s="31">
        <v>22.968965800545501</v>
      </c>
      <c r="D3550" s="31">
        <v>3.1969126727667398</v>
      </c>
      <c r="E3550" s="31">
        <f t="shared" si="28"/>
        <v>0.46658851113716293</v>
      </c>
      <c r="F3550" s="31">
        <v>14.734519244322099</v>
      </c>
      <c r="G3550" s="31">
        <v>2.2865104378024999</v>
      </c>
      <c r="H3550" s="31">
        <v>0.30981169150186599</v>
      </c>
      <c r="I3550" s="31">
        <v>2.92936222985358</v>
      </c>
      <c r="J3550" s="31">
        <v>10.5760799516198</v>
      </c>
      <c r="K3550" s="31">
        <v>207689.402312452</v>
      </c>
      <c r="L3550" s="31">
        <v>77021.769558393004</v>
      </c>
    </row>
    <row r="3551" spans="1:12" ht="14.25">
      <c r="A3551" s="33">
        <v>40070</v>
      </c>
      <c r="B3551" s="37">
        <v>3026.741</v>
      </c>
      <c r="C3551" s="31">
        <v>23.214653106635001</v>
      </c>
      <c r="D3551" s="31">
        <v>3.232079678746</v>
      </c>
      <c r="E3551" s="31">
        <f t="shared" si="28"/>
        <v>0.47420867526377491</v>
      </c>
      <c r="F3551" s="31">
        <v>14.878094541220101</v>
      </c>
      <c r="G3551" s="31">
        <v>2.3117310102886202</v>
      </c>
      <c r="H3551" s="31">
        <v>0.309647436546929</v>
      </c>
      <c r="I3551" s="31">
        <v>2.9278091501143102</v>
      </c>
      <c r="J3551" s="31">
        <v>10.5760799516198</v>
      </c>
      <c r="K3551" s="31">
        <v>209981.44051680001</v>
      </c>
      <c r="L3551" s="31">
        <v>78407.388925866195</v>
      </c>
    </row>
    <row r="3552" spans="1:12" ht="14.25">
      <c r="A3552" s="33">
        <v>40071</v>
      </c>
      <c r="B3552" s="37">
        <v>3033.7280000000001</v>
      </c>
      <c r="C3552" s="31">
        <v>23.215276587897801</v>
      </c>
      <c r="D3552" s="31">
        <v>3.23654617665852</v>
      </c>
      <c r="E3552" s="31">
        <f t="shared" si="28"/>
        <v>0.47479484173505276</v>
      </c>
      <c r="F3552" s="31">
        <v>14.8714883101844</v>
      </c>
      <c r="G3552" s="31">
        <v>2.3150640855127702</v>
      </c>
      <c r="H3552" s="31">
        <v>0.309647437418615</v>
      </c>
      <c r="I3552" s="31">
        <v>2.9278091583563599</v>
      </c>
      <c r="J3552" s="31">
        <v>10.5760799516198</v>
      </c>
      <c r="K3552" s="31">
        <v>210282.73076868799</v>
      </c>
      <c r="L3552" s="31">
        <v>78742.894876255305</v>
      </c>
    </row>
    <row r="3553" spans="1:12" ht="14.25">
      <c r="A3553" s="33">
        <v>40072</v>
      </c>
      <c r="B3553" s="37">
        <v>2999.71</v>
      </c>
      <c r="C3553" s="31">
        <v>22.931552935024001</v>
      </c>
      <c r="D3553" s="31">
        <v>3.1964718700940602</v>
      </c>
      <c r="E3553" s="31">
        <f t="shared" si="28"/>
        <v>0.46600234466588514</v>
      </c>
      <c r="F3553" s="31">
        <v>14.6691371218546</v>
      </c>
      <c r="G3553" s="31">
        <v>2.2863689994896901</v>
      </c>
      <c r="H3553" s="31">
        <v>0.309647437418615</v>
      </c>
      <c r="I3553" s="31">
        <v>2.9278091583563599</v>
      </c>
      <c r="J3553" s="31">
        <v>10.5760799516198</v>
      </c>
      <c r="K3553" s="31">
        <v>207679.37855807101</v>
      </c>
      <c r="L3553" s="31">
        <v>77938.9264187355</v>
      </c>
    </row>
    <row r="3554" spans="1:12" ht="14.25">
      <c r="A3554" s="33">
        <v>40073</v>
      </c>
      <c r="B3554" s="37">
        <v>3060.26</v>
      </c>
      <c r="C3554" s="31">
        <v>23.383975721118599</v>
      </c>
      <c r="D3554" s="31">
        <v>3.2606296919426301</v>
      </c>
      <c r="E3554" s="31">
        <f t="shared" si="28"/>
        <v>0.4794841735052755</v>
      </c>
      <c r="F3554" s="31">
        <v>14.9453020268837</v>
      </c>
      <c r="G3554" s="31">
        <v>2.3321541741924601</v>
      </c>
      <c r="H3554" s="31">
        <v>0.30961940713670499</v>
      </c>
      <c r="I3554" s="31">
        <v>2.9275441236550601</v>
      </c>
      <c r="J3554" s="31">
        <v>10.5760799516198</v>
      </c>
      <c r="K3554" s="31">
        <v>211838.04560943399</v>
      </c>
      <c r="L3554" s="31">
        <v>79511.053579529005</v>
      </c>
    </row>
    <row r="3555" spans="1:12" ht="14.25">
      <c r="A3555" s="33">
        <v>40074</v>
      </c>
      <c r="B3555" s="37">
        <v>2962.6669999999999</v>
      </c>
      <c r="C3555" s="31">
        <v>22.6787754510577</v>
      </c>
      <c r="D3555" s="31">
        <v>3.1582490400167802</v>
      </c>
      <c r="E3555" s="31">
        <f t="shared" si="28"/>
        <v>0.45720984759671746</v>
      </c>
      <c r="F3555" s="31">
        <v>14.4933775048288</v>
      </c>
      <c r="G3555" s="31">
        <v>2.25908011125368</v>
      </c>
      <c r="H3555" s="31">
        <v>0.30961940599205201</v>
      </c>
      <c r="I3555" s="31">
        <v>2.9275441128320199</v>
      </c>
      <c r="J3555" s="31">
        <v>10.5760799516198</v>
      </c>
      <c r="K3555" s="31">
        <v>205200.23637431802</v>
      </c>
      <c r="L3555" s="31">
        <v>76807.331557017198</v>
      </c>
    </row>
    <row r="3556" spans="1:12" ht="14.25">
      <c r="A3556" s="33">
        <v>40077</v>
      </c>
      <c r="B3556" s="37">
        <v>2967.011</v>
      </c>
      <c r="C3556" s="31">
        <v>22.6985715735483</v>
      </c>
      <c r="D3556" s="31">
        <v>3.1610487639048599</v>
      </c>
      <c r="E3556" s="31">
        <f t="shared" si="28"/>
        <v>0.4577960140679953</v>
      </c>
      <c r="F3556" s="31">
        <v>14.5287171357897</v>
      </c>
      <c r="G3556" s="31">
        <v>2.2611086837694598</v>
      </c>
      <c r="H3556" s="31">
        <v>0.30961940599205201</v>
      </c>
      <c r="I3556" s="31">
        <v>2.9275441128320199</v>
      </c>
      <c r="J3556" s="31">
        <v>10.5760799516198</v>
      </c>
      <c r="K3556" s="31">
        <v>205381.98924632199</v>
      </c>
      <c r="L3556" s="31">
        <v>77263.8203602758</v>
      </c>
    </row>
    <row r="3557" spans="1:12" ht="14.25">
      <c r="A3557" s="33">
        <v>40078</v>
      </c>
      <c r="B3557" s="37">
        <v>2897.5529999999999</v>
      </c>
      <c r="C3557" s="31">
        <v>22.216807276463001</v>
      </c>
      <c r="D3557" s="31">
        <v>3.0910078334534199</v>
      </c>
      <c r="E3557" s="31">
        <f t="shared" si="28"/>
        <v>0.43434935521688162</v>
      </c>
      <c r="F3557" s="31">
        <v>14.2454381943923</v>
      </c>
      <c r="G3557" s="31">
        <v>2.2110421638725399</v>
      </c>
      <c r="H3557" s="31">
        <v>0.30960534972537501</v>
      </c>
      <c r="I3557" s="31">
        <v>2.9274112066253601</v>
      </c>
      <c r="J3557" s="31">
        <v>10.5760799516198</v>
      </c>
      <c r="K3557" s="31">
        <v>200834.022735242</v>
      </c>
      <c r="L3557" s="31">
        <v>75522.049223575188</v>
      </c>
    </row>
    <row r="3558" spans="1:12" ht="14.25">
      <c r="A3558" s="33">
        <v>40079</v>
      </c>
      <c r="B3558" s="37">
        <v>2842.721</v>
      </c>
      <c r="C3558" s="31">
        <v>21.834338228730299</v>
      </c>
      <c r="D3558" s="31">
        <v>3.0348978622132101</v>
      </c>
      <c r="E3558" s="31">
        <f t="shared" si="28"/>
        <v>0.4191090269636577</v>
      </c>
      <c r="F3558" s="31">
        <v>14.0061030465142</v>
      </c>
      <c r="G3558" s="31">
        <v>2.1709451027102502</v>
      </c>
      <c r="H3558" s="31">
        <v>0.30960534972537501</v>
      </c>
      <c r="I3558" s="31">
        <v>2.9274112066253601</v>
      </c>
      <c r="J3558" s="31">
        <v>10.5760799516198</v>
      </c>
      <c r="K3558" s="31">
        <v>197190.62797499399</v>
      </c>
      <c r="L3558" s="31">
        <v>74287.047764327304</v>
      </c>
    </row>
    <row r="3559" spans="1:12" ht="14.25">
      <c r="A3559" s="33">
        <v>40080</v>
      </c>
      <c r="B3559" s="37">
        <v>2853.5540000000001</v>
      </c>
      <c r="C3559" s="31">
        <v>21.955483174985101</v>
      </c>
      <c r="D3559" s="31">
        <v>3.0508830773341402</v>
      </c>
      <c r="E3559" s="31">
        <f t="shared" si="28"/>
        <v>0.42438452520515829</v>
      </c>
      <c r="F3559" s="31">
        <v>14.1009496206393</v>
      </c>
      <c r="G3559" s="31">
        <v>2.1822835718721199</v>
      </c>
      <c r="H3559" s="31">
        <v>0.30960534972537501</v>
      </c>
      <c r="I3559" s="31">
        <v>2.9274112066253601</v>
      </c>
      <c r="J3559" s="31">
        <v>10.5760799516198</v>
      </c>
      <c r="K3559" s="31">
        <v>198221.03579689897</v>
      </c>
      <c r="L3559" s="31">
        <v>74511.113486235598</v>
      </c>
    </row>
    <row r="3560" spans="1:12" ht="14.25">
      <c r="A3560" s="33">
        <v>40081</v>
      </c>
      <c r="B3560" s="37">
        <v>2838.8420000000001</v>
      </c>
      <c r="C3560" s="31">
        <v>21.8422222501631</v>
      </c>
      <c r="D3560" s="31">
        <v>3.0359120527308399</v>
      </c>
      <c r="E3560" s="31">
        <f t="shared" si="28"/>
        <v>0.4196951934349355</v>
      </c>
      <c r="F3560" s="31">
        <v>14.0335212140159</v>
      </c>
      <c r="G3560" s="31">
        <v>2.1716362534443499</v>
      </c>
      <c r="H3560" s="31">
        <v>0.30960534972537501</v>
      </c>
      <c r="I3560" s="31">
        <v>2.9274112066253601</v>
      </c>
      <c r="J3560" s="31">
        <v>10.5760799516198</v>
      </c>
      <c r="K3560" s="31">
        <v>197251.80947864603</v>
      </c>
      <c r="L3560" s="31">
        <v>73942.7044959825</v>
      </c>
    </row>
    <row r="3561" spans="1:12" ht="14.25">
      <c r="A3561" s="33">
        <v>40084</v>
      </c>
      <c r="B3561" s="37">
        <v>2763.5250000000001</v>
      </c>
      <c r="C3561" s="31">
        <v>21.264609781374499</v>
      </c>
      <c r="D3561" s="31">
        <v>2.9530460228333499</v>
      </c>
      <c r="E3561" s="31">
        <f t="shared" si="28"/>
        <v>0.40328253223915594</v>
      </c>
      <c r="F3561" s="31">
        <v>13.6552875607115</v>
      </c>
      <c r="G3561" s="31">
        <v>2.11241873867665</v>
      </c>
      <c r="H3561" s="31">
        <v>0.30960534972537501</v>
      </c>
      <c r="I3561" s="31">
        <v>2.9274112066253601</v>
      </c>
      <c r="J3561" s="31">
        <v>10.5760799516198</v>
      </c>
      <c r="K3561" s="31">
        <v>191875.11228073601</v>
      </c>
      <c r="L3561" s="31">
        <v>72093.908984444599</v>
      </c>
    </row>
    <row r="3562" spans="1:12" ht="14.25">
      <c r="A3562" s="33">
        <v>40085</v>
      </c>
      <c r="B3562" s="37">
        <v>2754.54</v>
      </c>
      <c r="C3562" s="31">
        <v>21.256388434660899</v>
      </c>
      <c r="D3562" s="31">
        <v>2.9488096226605101</v>
      </c>
      <c r="E3562" s="31">
        <f t="shared" si="28"/>
        <v>0.40328253223915594</v>
      </c>
      <c r="F3562" s="31">
        <v>13.666521119507999</v>
      </c>
      <c r="G3562" s="31">
        <v>2.1092664519147801</v>
      </c>
      <c r="H3562" s="31">
        <v>0.30947172392861</v>
      </c>
      <c r="I3562" s="31">
        <v>2.92614773473997</v>
      </c>
      <c r="J3562" s="31">
        <v>10.5760799516198</v>
      </c>
      <c r="K3562" s="31">
        <v>191585.97173336399</v>
      </c>
      <c r="L3562" s="31">
        <v>71864.414890848391</v>
      </c>
    </row>
    <row r="3563" spans="1:12" ht="14.25">
      <c r="A3563" s="33">
        <v>40086</v>
      </c>
      <c r="B3563" s="37">
        <v>2779.4259999999999</v>
      </c>
      <c r="C3563" s="31">
        <v>21.435925939122601</v>
      </c>
      <c r="D3563" s="31">
        <v>2.8325563711389599</v>
      </c>
      <c r="E3563" s="31">
        <f t="shared" ref="E3563:E3626" si="29">COUNTIF(C1858:C3563,"&lt;"&amp;C3563)/COUNTA(C1858:C3563)</f>
        <v>0.40914419695193432</v>
      </c>
      <c r="F3563" s="31">
        <v>13.786412197082299</v>
      </c>
      <c r="G3563" s="31">
        <v>2.1277240173435299</v>
      </c>
      <c r="H3563" s="31">
        <v>0.30947111881721701</v>
      </c>
      <c r="I3563" s="31">
        <v>3.0738532016507998</v>
      </c>
      <c r="J3563" s="31">
        <v>10.0678561569244</v>
      </c>
      <c r="K3563" s="31">
        <v>193261.34819844499</v>
      </c>
      <c r="L3563" s="31">
        <v>72553.500191942992</v>
      </c>
    </row>
    <row r="3564" spans="1:12" ht="14.25">
      <c r="A3564" s="33">
        <v>40095</v>
      </c>
      <c r="B3564" s="37">
        <v>2911.7150000000001</v>
      </c>
      <c r="C3564" s="31">
        <v>22.404928114320899</v>
      </c>
      <c r="D3564" s="31">
        <v>2.9653861273317599</v>
      </c>
      <c r="E3564" s="31">
        <f t="shared" si="29"/>
        <v>0.44783118405627198</v>
      </c>
      <c r="F3564" s="31">
        <v>14.389002722752799</v>
      </c>
      <c r="G3564" s="31">
        <v>2.2272189374412998</v>
      </c>
      <c r="H3564" s="31">
        <v>0.30947111881721701</v>
      </c>
      <c r="I3564" s="31">
        <v>3.0738532016507998</v>
      </c>
      <c r="J3564" s="31">
        <v>10.0678561569244</v>
      </c>
      <c r="K3564" s="31">
        <v>202296.47345739399</v>
      </c>
      <c r="L3564" s="31">
        <v>76095.637076933606</v>
      </c>
    </row>
    <row r="3565" spans="1:12" ht="14.25">
      <c r="A3565" s="33">
        <v>40098</v>
      </c>
      <c r="B3565" s="37">
        <v>2894.4830000000002</v>
      </c>
      <c r="C3565" s="31">
        <v>22.277203042927901</v>
      </c>
      <c r="D3565" s="31">
        <v>2.9480662807370801</v>
      </c>
      <c r="E3565" s="31">
        <f t="shared" si="29"/>
        <v>0.4413833528722157</v>
      </c>
      <c r="F3565" s="31">
        <v>14.322354981922301</v>
      </c>
      <c r="G3565" s="31">
        <v>2.2143710037418001</v>
      </c>
      <c r="H3565" s="31">
        <v>0.30947111881721701</v>
      </c>
      <c r="I3565" s="31">
        <v>3.0738532016507998</v>
      </c>
      <c r="J3565" s="31">
        <v>10.0678561569244</v>
      </c>
      <c r="K3565" s="31">
        <v>201130.52019732899</v>
      </c>
      <c r="L3565" s="31">
        <v>75925.403538536106</v>
      </c>
    </row>
    <row r="3566" spans="1:12" ht="14.25">
      <c r="A3566" s="33">
        <v>40099</v>
      </c>
      <c r="B3566" s="37">
        <v>2936.1909999999998</v>
      </c>
      <c r="C3566" s="31">
        <v>22.6242262076684</v>
      </c>
      <c r="D3566" s="31">
        <v>3.0048949722968401</v>
      </c>
      <c r="E3566" s="31">
        <f t="shared" si="29"/>
        <v>0.46072684642438455</v>
      </c>
      <c r="F3566" s="31">
        <v>14.6014495073044</v>
      </c>
      <c r="G3566" s="31">
        <v>2.2205016651828902</v>
      </c>
      <c r="H3566" s="31">
        <v>0.30830330862067101</v>
      </c>
      <c r="I3566" s="31">
        <v>3.0490384698849899</v>
      </c>
      <c r="J3566" s="31">
        <v>10.111492907214799</v>
      </c>
      <c r="K3566" s="31">
        <v>205101.91511313501</v>
      </c>
      <c r="L3566" s="31">
        <v>77233.717809738097</v>
      </c>
    </row>
    <row r="3567" spans="1:12" ht="14.25">
      <c r="A3567" s="33">
        <v>40100</v>
      </c>
      <c r="B3567" s="37">
        <v>2970.5320000000002</v>
      </c>
      <c r="C3567" s="31">
        <v>22.863845267959899</v>
      </c>
      <c r="D3567" s="31">
        <v>3.0370634276117898</v>
      </c>
      <c r="E3567" s="31">
        <f t="shared" si="29"/>
        <v>0.46776084407971863</v>
      </c>
      <c r="F3567" s="31">
        <v>14.732144284069999</v>
      </c>
      <c r="G3567" s="31">
        <v>2.2441545261144</v>
      </c>
      <c r="H3567" s="31">
        <v>0.30830301044948299</v>
      </c>
      <c r="I3567" s="31">
        <v>3.0490384698849899</v>
      </c>
      <c r="J3567" s="31">
        <v>10.111483128027301</v>
      </c>
      <c r="K3567" s="31">
        <v>207288.041409267</v>
      </c>
      <c r="L3567" s="31">
        <v>77964.667158016498</v>
      </c>
    </row>
    <row r="3568" spans="1:12" ht="14.25">
      <c r="A3568" s="33">
        <v>40101</v>
      </c>
      <c r="B3568" s="37">
        <v>2979.788</v>
      </c>
      <c r="C3568" s="31">
        <v>22.906887322613201</v>
      </c>
      <c r="D3568" s="31">
        <v>3.0461273345882498</v>
      </c>
      <c r="E3568" s="31">
        <f t="shared" si="29"/>
        <v>0.47245017584994137</v>
      </c>
      <c r="F3568" s="31">
        <v>14.761577905081801</v>
      </c>
      <c r="G3568" s="31">
        <v>2.2506496123764501</v>
      </c>
      <c r="H3568" s="31">
        <v>0.30843896201635101</v>
      </c>
      <c r="I3568" s="31">
        <v>3.0490384698849899</v>
      </c>
      <c r="J3568" s="31">
        <v>10.115941962122401</v>
      </c>
      <c r="K3568" s="31">
        <v>207904.04808090499</v>
      </c>
      <c r="L3568" s="31">
        <v>78162.0548758144</v>
      </c>
    </row>
    <row r="3569" spans="1:12" ht="14.25">
      <c r="A3569" s="33">
        <v>40102</v>
      </c>
      <c r="B3569" s="37">
        <v>2976.6329999999998</v>
      </c>
      <c r="C3569" s="31">
        <v>22.8504745789112</v>
      </c>
      <c r="D3569" s="31">
        <v>3.0397435413179399</v>
      </c>
      <c r="E3569" s="31">
        <f t="shared" si="29"/>
        <v>0.46776084407971863</v>
      </c>
      <c r="F3569" s="31">
        <v>14.6985669367663</v>
      </c>
      <c r="G3569" s="31">
        <v>2.2460589819152501</v>
      </c>
      <c r="H3569" s="31">
        <v>0.30844340246471802</v>
      </c>
      <c r="I3569" s="31">
        <v>3.0489948497130701</v>
      </c>
      <c r="J3569" s="31">
        <v>10.116232321407299</v>
      </c>
      <c r="K3569" s="31">
        <v>207469.89259640698</v>
      </c>
      <c r="L3569" s="31">
        <v>85014.869797250198</v>
      </c>
    </row>
    <row r="3570" spans="1:12" ht="14.25">
      <c r="A3570" s="33">
        <v>40105</v>
      </c>
      <c r="B3570" s="37">
        <v>3038.2730000000001</v>
      </c>
      <c r="C3570" s="31">
        <v>23.267884217127499</v>
      </c>
      <c r="D3570" s="31">
        <v>3.1000897727602998</v>
      </c>
      <c r="E3570" s="31">
        <f t="shared" si="29"/>
        <v>0.48593200468933179</v>
      </c>
      <c r="F3570" s="31">
        <v>14.971565597880801</v>
      </c>
      <c r="G3570" s="31">
        <v>2.2904246396182701</v>
      </c>
      <c r="H3570" s="31">
        <v>0.30837458762367698</v>
      </c>
      <c r="I3570" s="31">
        <v>3.0489361916713902</v>
      </c>
      <c r="J3570" s="31">
        <v>10.114169934616699</v>
      </c>
      <c r="K3570" s="31">
        <v>211581.43947304602</v>
      </c>
      <c r="L3570" s="31">
        <v>87126.171823494602</v>
      </c>
    </row>
    <row r="3571" spans="1:12" ht="14.25">
      <c r="A3571" s="33">
        <v>40106</v>
      </c>
      <c r="B3571" s="37">
        <v>3084.4540000000002</v>
      </c>
      <c r="C3571" s="31">
        <v>23.6534904584705</v>
      </c>
      <c r="D3571" s="31">
        <v>3.1485948110276198</v>
      </c>
      <c r="E3571" s="31">
        <f t="shared" si="29"/>
        <v>0.49531066822977726</v>
      </c>
      <c r="F3571" s="31">
        <v>15.216145748312201</v>
      </c>
      <c r="G3571" s="31">
        <v>2.32617125012391</v>
      </c>
      <c r="H3571" s="31">
        <v>0.30832255840696499</v>
      </c>
      <c r="I3571" s="31">
        <v>3.04848761704823</v>
      </c>
      <c r="J3571" s="31">
        <v>10.113951478192499</v>
      </c>
      <c r="K3571" s="31">
        <v>214883.95624716001</v>
      </c>
      <c r="L3571" s="31">
        <v>88393.643278543299</v>
      </c>
    </row>
    <row r="3572" spans="1:12" ht="14.25">
      <c r="A3572" s="33">
        <v>40107</v>
      </c>
      <c r="B3572" s="37">
        <v>3070.5889999999999</v>
      </c>
      <c r="C3572" s="31">
        <v>23.581135339255599</v>
      </c>
      <c r="D3572" s="31">
        <v>3.1355288944483699</v>
      </c>
      <c r="E3572" s="31">
        <f t="shared" si="29"/>
        <v>0.49355216881594371</v>
      </c>
      <c r="F3572" s="31">
        <v>14.4763756613212</v>
      </c>
      <c r="G3572" s="31">
        <v>2.3182956608198002</v>
      </c>
      <c r="H3572" s="31">
        <v>0.31061333625141202</v>
      </c>
      <c r="I3572" s="31">
        <v>3.04848761704823</v>
      </c>
      <c r="J3572" s="31">
        <v>10.189096210014199</v>
      </c>
      <c r="K3572" s="31">
        <v>213998.43253156898</v>
      </c>
      <c r="L3572" s="31">
        <v>88003.439126668003</v>
      </c>
    </row>
    <row r="3573" spans="1:12" ht="14.25">
      <c r="A3573" s="33">
        <v>40108</v>
      </c>
      <c r="B3573" s="37">
        <v>3051.4119999999998</v>
      </c>
      <c r="C3573" s="31">
        <v>23.234975573898701</v>
      </c>
      <c r="D3573" s="31">
        <v>3.1131672412201299</v>
      </c>
      <c r="E3573" s="31">
        <f t="shared" si="29"/>
        <v>0.48475967174677609</v>
      </c>
      <c r="F3573" s="31">
        <v>14.2400334155968</v>
      </c>
      <c r="G3573" s="31">
        <v>2.3009830413416599</v>
      </c>
      <c r="H3573" s="31">
        <v>0.31083642518910098</v>
      </c>
      <c r="I3573" s="31">
        <v>3.0484868130552201</v>
      </c>
      <c r="J3573" s="31">
        <v>10.1964169193036</v>
      </c>
      <c r="K3573" s="31">
        <v>212472.627816983</v>
      </c>
      <c r="L3573" s="31">
        <v>87504.543834847093</v>
      </c>
    </row>
    <row r="3574" spans="1:12" ht="14.25">
      <c r="A3574" s="33">
        <v>40109</v>
      </c>
      <c r="B3574" s="37">
        <v>3107.8470000000002</v>
      </c>
      <c r="C3574" s="31">
        <v>23.7251018071224</v>
      </c>
      <c r="D3574" s="31">
        <v>3.1737989449617499</v>
      </c>
      <c r="E3574" s="31">
        <f t="shared" si="29"/>
        <v>0.49824150058616645</v>
      </c>
      <c r="F3574" s="31">
        <v>14.4601382479383</v>
      </c>
      <c r="G3574" s="31">
        <v>2.3458682134409901</v>
      </c>
      <c r="H3574" s="31">
        <v>0.31039433371762898</v>
      </c>
      <c r="I3574" s="31">
        <v>3.0484868130552201</v>
      </c>
      <c r="J3574" s="31">
        <v>10.181914922129801</v>
      </c>
      <c r="K3574" s="31">
        <v>216603.02335923101</v>
      </c>
      <c r="L3574" s="31">
        <v>89110.128745948809</v>
      </c>
    </row>
    <row r="3575" spans="1:12" ht="14.25">
      <c r="A3575" s="33">
        <v>40112</v>
      </c>
      <c r="B3575" s="37">
        <v>3109.5659999999998</v>
      </c>
      <c r="C3575" s="31">
        <v>23.4833813218813</v>
      </c>
      <c r="D3575" s="31">
        <v>3.1767086483327902</v>
      </c>
      <c r="E3575" s="31">
        <f t="shared" si="29"/>
        <v>0.49003516998827668</v>
      </c>
      <c r="F3575" s="31">
        <v>14.150507891048401</v>
      </c>
      <c r="G3575" s="31">
        <v>2.3478945188468199</v>
      </c>
      <c r="H3575" s="31">
        <v>0.31307046281782402</v>
      </c>
      <c r="I3575" s="31">
        <v>3.0484868130552201</v>
      </c>
      <c r="J3575" s="31">
        <v>10.2697004125815</v>
      </c>
      <c r="K3575" s="31">
        <v>216803.26868692602</v>
      </c>
      <c r="L3575" s="31">
        <v>89134.56181858429</v>
      </c>
    </row>
    <row r="3576" spans="1:12" ht="14.25">
      <c r="A3576" s="33">
        <v>40113</v>
      </c>
      <c r="B3576" s="37">
        <v>3021.4589999999998</v>
      </c>
      <c r="C3576" s="31">
        <v>22.710904330151902</v>
      </c>
      <c r="D3576" s="31">
        <v>3.0866917863419001</v>
      </c>
      <c r="E3576" s="31">
        <f t="shared" si="29"/>
        <v>0.46424384525205159</v>
      </c>
      <c r="F3576" s="31">
        <v>13.717877750352301</v>
      </c>
      <c r="G3576" s="31">
        <v>2.2790675235040698</v>
      </c>
      <c r="H3576" s="31">
        <v>0.31559418108054899</v>
      </c>
      <c r="I3576" s="31">
        <v>3.0484868130552201</v>
      </c>
      <c r="J3576" s="31">
        <v>10.3524863459802</v>
      </c>
      <c r="K3576" s="31">
        <v>210663.46873027898</v>
      </c>
      <c r="L3576" s="31">
        <v>99397.019850189608</v>
      </c>
    </row>
    <row r="3577" spans="1:12" ht="14.25">
      <c r="A3577" s="33">
        <v>40114</v>
      </c>
      <c r="B3577" s="37">
        <v>3031.3290000000002</v>
      </c>
      <c r="C3577" s="31">
        <v>23.087972985279901</v>
      </c>
      <c r="D3577" s="31">
        <v>3.0953690358831798</v>
      </c>
      <c r="E3577" s="31">
        <f t="shared" si="29"/>
        <v>0.47772567409144195</v>
      </c>
      <c r="F3577" s="31">
        <v>12.881195152703601</v>
      </c>
      <c r="G3577" s="31">
        <v>2.2689557098570199</v>
      </c>
      <c r="H3577" s="31">
        <v>0.32248228077181601</v>
      </c>
      <c r="I3577" s="31">
        <v>3.0484253892659199</v>
      </c>
      <c r="J3577" s="31">
        <v>10.57865092934</v>
      </c>
      <c r="K3577" s="31">
        <v>211260.33628450899</v>
      </c>
      <c r="L3577" s="31">
        <v>99718.353622945608</v>
      </c>
    </row>
    <row r="3578" spans="1:12" ht="14.25">
      <c r="A3578" s="33">
        <v>40115</v>
      </c>
      <c r="B3578" s="37">
        <v>2960.4659999999999</v>
      </c>
      <c r="C3578" s="31">
        <v>22.715426019703902</v>
      </c>
      <c r="D3578" s="31">
        <v>3.0236772063549502</v>
      </c>
      <c r="E3578" s="31">
        <f t="shared" si="29"/>
        <v>0.46483001172332944</v>
      </c>
      <c r="F3578" s="31">
        <v>12.5925285486178</v>
      </c>
      <c r="G3578" s="31">
        <v>2.2222355842342201</v>
      </c>
      <c r="H3578" s="31">
        <v>0.321512350457761</v>
      </c>
      <c r="I3578" s="31">
        <v>3.0488123800339801</v>
      </c>
      <c r="J3578" s="31">
        <v>10.545494782272501</v>
      </c>
      <c r="K3578" s="31">
        <v>206475.389064852</v>
      </c>
      <c r="L3578" s="31">
        <v>97843.074197599301</v>
      </c>
    </row>
    <row r="3579" spans="1:12" ht="14.25">
      <c r="A3579" s="33">
        <v>40116</v>
      </c>
      <c r="B3579" s="37">
        <v>2995.848</v>
      </c>
      <c r="C3579" s="31">
        <v>22.438450236333502</v>
      </c>
      <c r="D3579" s="31">
        <v>3.0625707942524798</v>
      </c>
      <c r="E3579" s="31">
        <f t="shared" si="29"/>
        <v>0.45076201641266117</v>
      </c>
      <c r="F3579" s="31">
        <v>14.4023270599162</v>
      </c>
      <c r="G3579" s="31">
        <v>2.2638392834959999</v>
      </c>
      <c r="H3579" s="31">
        <v>0.32764790016677398</v>
      </c>
      <c r="I3579" s="31">
        <v>3.0472065271914799</v>
      </c>
      <c r="J3579" s="31">
        <v>10.752402150725199</v>
      </c>
      <c r="K3579" s="31">
        <v>209124.46252751199</v>
      </c>
      <c r="L3579" s="31">
        <v>99183.017459055001</v>
      </c>
    </row>
    <row r="3580" spans="1:12" ht="14.25">
      <c r="A3580" s="33">
        <v>40119</v>
      </c>
      <c r="B3580" s="37">
        <v>3076.6489999999999</v>
      </c>
      <c r="C3580" s="31">
        <v>23.112514472663499</v>
      </c>
      <c r="D3580" s="31">
        <v>3.1426227815255201</v>
      </c>
      <c r="E3580" s="31">
        <f t="shared" si="29"/>
        <v>0.48124267291910905</v>
      </c>
      <c r="F3580" s="31">
        <v>13.598031527005899</v>
      </c>
      <c r="G3580" s="31">
        <v>2.2987188871465398</v>
      </c>
      <c r="H3580" s="31">
        <v>0.33141041730894299</v>
      </c>
      <c r="I3580" s="31">
        <v>3.0472065271928499</v>
      </c>
      <c r="J3580" s="31">
        <v>10.8758764577157</v>
      </c>
      <c r="K3580" s="31">
        <v>214583.17783772698</v>
      </c>
      <c r="L3580" s="31">
        <v>102159.63708734501</v>
      </c>
    </row>
    <row r="3581" spans="1:12" ht="14.25">
      <c r="A3581" s="33">
        <v>40120</v>
      </c>
      <c r="B3581" s="37">
        <v>3114.2269999999999</v>
      </c>
      <c r="C3581" s="31">
        <v>23.342304988526202</v>
      </c>
      <c r="D3581" s="31">
        <v>3.1779141131080002</v>
      </c>
      <c r="E3581" s="31">
        <f t="shared" si="29"/>
        <v>0.49062133645955452</v>
      </c>
      <c r="F3581" s="31">
        <v>13.7485736226322</v>
      </c>
      <c r="G3581" s="31">
        <v>2.3245660821984102</v>
      </c>
      <c r="H3581" s="31">
        <v>0.33139217960002698</v>
      </c>
      <c r="I3581" s="31">
        <v>3.0470388376370998</v>
      </c>
      <c r="J3581" s="31">
        <v>10.8758764577157</v>
      </c>
      <c r="K3581" s="31">
        <v>216995.80292332199</v>
      </c>
      <c r="L3581" s="31">
        <v>103397.31120071301</v>
      </c>
    </row>
    <row r="3582" spans="1:12" ht="14.25">
      <c r="A3582" s="33">
        <v>40121</v>
      </c>
      <c r="B3582" s="37">
        <v>3128.5369999999998</v>
      </c>
      <c r="C3582" s="31">
        <v>23.424517871897901</v>
      </c>
      <c r="D3582" s="31">
        <v>3.1913431904949898</v>
      </c>
      <c r="E3582" s="31">
        <f t="shared" si="29"/>
        <v>0.49355216881594371</v>
      </c>
      <c r="F3582" s="31">
        <v>13.8092224602778</v>
      </c>
      <c r="G3582" s="31">
        <v>2.3344271554241698</v>
      </c>
      <c r="H3582" s="31">
        <v>0.33138440315197498</v>
      </c>
      <c r="I3582" s="31">
        <v>3.0469673358314102</v>
      </c>
      <c r="J3582" s="31">
        <v>10.8758764577157</v>
      </c>
      <c r="K3582" s="31">
        <v>217915.24584227899</v>
      </c>
      <c r="L3582" s="31">
        <v>103928.00513009699</v>
      </c>
    </row>
    <row r="3583" spans="1:12" ht="14.25">
      <c r="A3583" s="33">
        <v>40122</v>
      </c>
      <c r="B3583" s="37">
        <v>3155.0529999999999</v>
      </c>
      <c r="C3583" s="31">
        <v>23.6124158883493</v>
      </c>
      <c r="D3583" s="31">
        <v>3.2176064055981799</v>
      </c>
      <c r="E3583" s="31">
        <f t="shared" si="29"/>
        <v>0.50058616647127785</v>
      </c>
      <c r="F3583" s="31">
        <v>13.935934998308699</v>
      </c>
      <c r="G3583" s="31">
        <v>2.3538193874990601</v>
      </c>
      <c r="H3583" s="31">
        <v>0.33138440315197498</v>
      </c>
      <c r="I3583" s="31">
        <v>3.0469673358314102</v>
      </c>
      <c r="J3583" s="31">
        <v>10.8758764577157</v>
      </c>
      <c r="K3583" s="31">
        <v>219724.85529979199</v>
      </c>
      <c r="L3583" s="31">
        <v>104833.248187027</v>
      </c>
    </row>
    <row r="3584" spans="1:12" ht="14.25">
      <c r="A3584" s="33">
        <v>40123</v>
      </c>
      <c r="B3584" s="37">
        <v>3164.0369999999998</v>
      </c>
      <c r="C3584" s="31">
        <v>23.675397320030701</v>
      </c>
      <c r="D3584" s="31">
        <v>3.2279679053651198</v>
      </c>
      <c r="E3584" s="31">
        <f t="shared" si="29"/>
        <v>0.50293083235638925</v>
      </c>
      <c r="F3584" s="31">
        <v>13.9876156414108</v>
      </c>
      <c r="G3584" s="31">
        <v>2.3613640407682399</v>
      </c>
      <c r="H3584" s="31">
        <v>0.33114812469041699</v>
      </c>
      <c r="I3584" s="31">
        <v>3.0447948354129202</v>
      </c>
      <c r="J3584" s="31">
        <v>10.8758764577157</v>
      </c>
      <c r="K3584" s="31">
        <v>220428.96661951198</v>
      </c>
      <c r="L3584" s="31">
        <v>105072.36557455</v>
      </c>
    </row>
    <row r="3585" spans="1:12" ht="14.25">
      <c r="A3585" s="33">
        <v>40126</v>
      </c>
      <c r="B3585" s="37">
        <v>3175.585</v>
      </c>
      <c r="C3585" s="31">
        <v>23.7354594490327</v>
      </c>
      <c r="D3585" s="31">
        <v>3.2383978231442501</v>
      </c>
      <c r="E3585" s="31">
        <f t="shared" si="29"/>
        <v>0.50468933177022279</v>
      </c>
      <c r="F3585" s="31">
        <v>14.042094715140299</v>
      </c>
      <c r="G3585" s="31">
        <v>2.3691182728245201</v>
      </c>
      <c r="H3585" s="31">
        <v>0.331137855665942</v>
      </c>
      <c r="I3585" s="31">
        <v>3.0447004152113402</v>
      </c>
      <c r="J3585" s="31">
        <v>10.8758764577157</v>
      </c>
      <c r="K3585" s="31">
        <v>221154.03697145</v>
      </c>
      <c r="L3585" s="31">
        <v>105612.43162095801</v>
      </c>
    </row>
    <row r="3586" spans="1:12" ht="14.25">
      <c r="A3586" s="33">
        <v>40127</v>
      </c>
      <c r="B3586" s="37">
        <v>3178.61</v>
      </c>
      <c r="C3586" s="31">
        <v>23.778199064657301</v>
      </c>
      <c r="D3586" s="31">
        <v>3.2425271876861301</v>
      </c>
      <c r="E3586" s="31">
        <f t="shared" si="29"/>
        <v>0.50703399765533408</v>
      </c>
      <c r="F3586" s="31">
        <v>14.072988344825101</v>
      </c>
      <c r="G3586" s="31">
        <v>2.3721773074840899</v>
      </c>
      <c r="H3586" s="31">
        <v>0.33113160307841899</v>
      </c>
      <c r="I3586" s="31">
        <v>3.0446429247870301</v>
      </c>
      <c r="J3586" s="31">
        <v>10.8758764577157</v>
      </c>
      <c r="K3586" s="31">
        <v>221440.85068175802</v>
      </c>
      <c r="L3586" s="31">
        <v>105859.48897448801</v>
      </c>
    </row>
    <row r="3587" spans="1:12" ht="14.25">
      <c r="A3587" s="33">
        <v>40128</v>
      </c>
      <c r="B3587" s="37">
        <v>3175.192</v>
      </c>
      <c r="C3587" s="31">
        <v>23.732475339950099</v>
      </c>
      <c r="D3587" s="31">
        <v>3.2378096069946398</v>
      </c>
      <c r="E3587" s="31">
        <f t="shared" si="29"/>
        <v>0.50468933177022279</v>
      </c>
      <c r="F3587" s="31">
        <v>14.0815555827221</v>
      </c>
      <c r="G3587" s="31">
        <v>2.3687776836138998</v>
      </c>
      <c r="H3587" s="31">
        <v>0.33105993038015002</v>
      </c>
      <c r="I3587" s="31">
        <v>3.0439839186044302</v>
      </c>
      <c r="J3587" s="31">
        <v>10.8758764577157</v>
      </c>
      <c r="K3587" s="31">
        <v>221123.84316669</v>
      </c>
      <c r="L3587" s="31">
        <v>105855.990147166</v>
      </c>
    </row>
    <row r="3588" spans="1:12" ht="14.25">
      <c r="A3588" s="33">
        <v>40129</v>
      </c>
      <c r="B3588" s="37">
        <v>3172.9450000000002</v>
      </c>
      <c r="C3588" s="31">
        <v>23.685790228542199</v>
      </c>
      <c r="D3588" s="31">
        <v>3.23435339718836</v>
      </c>
      <c r="E3588" s="31">
        <f t="shared" si="29"/>
        <v>0.50410316529894494</v>
      </c>
      <c r="F3588" s="31">
        <v>14.0575333366907</v>
      </c>
      <c r="G3588" s="31">
        <v>2.3662982815156202</v>
      </c>
      <c r="H3588" s="31">
        <v>0.33102594372388799</v>
      </c>
      <c r="I3588" s="31">
        <v>3.0436714228125301</v>
      </c>
      <c r="J3588" s="31">
        <v>10.8758764577157</v>
      </c>
      <c r="K3588" s="31">
        <v>220893.707758148</v>
      </c>
      <c r="L3588" s="31">
        <v>105843.094302315</v>
      </c>
    </row>
    <row r="3589" spans="1:12" ht="14.25">
      <c r="A3589" s="33">
        <v>40130</v>
      </c>
      <c r="B3589" s="37">
        <v>3187.6469999999999</v>
      </c>
      <c r="C3589" s="31">
        <v>23.793190933297701</v>
      </c>
      <c r="D3589" s="31">
        <v>3.2519069212915399</v>
      </c>
      <c r="E3589" s="31">
        <f t="shared" si="29"/>
        <v>0.50879249706916763</v>
      </c>
      <c r="F3589" s="31">
        <v>14.1358374481391</v>
      </c>
      <c r="G3589" s="31">
        <v>2.3792768147585202</v>
      </c>
      <c r="H3589" s="31">
        <v>0.33102594372388799</v>
      </c>
      <c r="I3589" s="31">
        <v>3.0436714228125301</v>
      </c>
      <c r="J3589" s="31">
        <v>10.8758764577157</v>
      </c>
      <c r="K3589" s="31">
        <v>222105.325296147</v>
      </c>
      <c r="L3589" s="31">
        <v>106577.391772635</v>
      </c>
    </row>
    <row r="3590" spans="1:12" ht="14.25">
      <c r="A3590" s="33">
        <v>40133</v>
      </c>
      <c r="B3590" s="37">
        <v>3275.0479999999998</v>
      </c>
      <c r="C3590" s="31">
        <v>24.424000611548902</v>
      </c>
      <c r="D3590" s="31">
        <v>3.3403496944647202</v>
      </c>
      <c r="E3590" s="31">
        <f t="shared" si="29"/>
        <v>0.52110199296600235</v>
      </c>
      <c r="F3590" s="31">
        <v>14.493985636200399</v>
      </c>
      <c r="G3590" s="31">
        <v>2.44393636995843</v>
      </c>
      <c r="H3590" s="31">
        <v>0.33102594372388799</v>
      </c>
      <c r="I3590" s="31">
        <v>3.0436714228125301</v>
      </c>
      <c r="J3590" s="31">
        <v>10.8758764577157</v>
      </c>
      <c r="K3590" s="31">
        <v>228138.93188779999</v>
      </c>
      <c r="L3590" s="31">
        <v>109477.05356206</v>
      </c>
    </row>
    <row r="3591" spans="1:12" ht="14.25">
      <c r="A3591" s="33">
        <v>40134</v>
      </c>
      <c r="B3591" s="37">
        <v>3282.8890000000001</v>
      </c>
      <c r="C3591" s="31">
        <v>24.521623264734501</v>
      </c>
      <c r="D3591" s="31">
        <v>3.3526571567185299</v>
      </c>
      <c r="E3591" s="31">
        <f t="shared" si="29"/>
        <v>0.52344665885111374</v>
      </c>
      <c r="F3591" s="31">
        <v>14.5280923139042</v>
      </c>
      <c r="G3591" s="31">
        <v>2.4528424070176902</v>
      </c>
      <c r="H3591" s="31">
        <v>0.33102594372388799</v>
      </c>
      <c r="I3591" s="31">
        <v>3.0436714228125301</v>
      </c>
      <c r="J3591" s="31">
        <v>10.8758764577157</v>
      </c>
      <c r="K3591" s="31">
        <v>228969.23377719501</v>
      </c>
      <c r="L3591" s="31">
        <v>109842.129432674</v>
      </c>
    </row>
    <row r="3592" spans="1:12" ht="14.25">
      <c r="A3592" s="33">
        <v>40135</v>
      </c>
      <c r="B3592" s="37">
        <v>3303.2339999999999</v>
      </c>
      <c r="C3592" s="31">
        <v>24.708897967442301</v>
      </c>
      <c r="D3592" s="31">
        <v>3.3767592233465402</v>
      </c>
      <c r="E3592" s="31">
        <f t="shared" si="29"/>
        <v>0.52579132473622514</v>
      </c>
      <c r="F3592" s="31">
        <v>14.600696310899901</v>
      </c>
      <c r="G3592" s="31">
        <v>2.4704126515929001</v>
      </c>
      <c r="H3592" s="31">
        <v>0.330988802348121</v>
      </c>
      <c r="I3592" s="31">
        <v>3.0433299204434001</v>
      </c>
      <c r="J3592" s="31">
        <v>10.8758764577157</v>
      </c>
      <c r="K3592" s="31">
        <v>230609.21434216699</v>
      </c>
      <c r="L3592" s="31">
        <v>110636.41001228901</v>
      </c>
    </row>
    <row r="3593" spans="1:12" ht="14.25">
      <c r="A3593" s="33">
        <v>40136</v>
      </c>
      <c r="B3593" s="37">
        <v>3320.6120000000001</v>
      </c>
      <c r="C3593" s="31">
        <v>24.802353666003999</v>
      </c>
      <c r="D3593" s="31">
        <v>3.39145262818572</v>
      </c>
      <c r="E3593" s="31">
        <f t="shared" si="29"/>
        <v>0.52930832356389212</v>
      </c>
      <c r="F3593" s="31">
        <v>14.6730675854197</v>
      </c>
      <c r="G3593" s="31">
        <v>2.4811848427706802</v>
      </c>
      <c r="H3593" s="31">
        <v>0.330988802348121</v>
      </c>
      <c r="I3593" s="31">
        <v>3.0433299204434001</v>
      </c>
      <c r="J3593" s="31">
        <v>10.8758764577157</v>
      </c>
      <c r="K3593" s="31">
        <v>231614.32322536898</v>
      </c>
      <c r="L3593" s="31">
        <v>111133.03323152699</v>
      </c>
    </row>
    <row r="3594" spans="1:12" ht="14.25">
      <c r="A3594" s="33">
        <v>40137</v>
      </c>
      <c r="B3594" s="37">
        <v>3308.346</v>
      </c>
      <c r="C3594" s="31">
        <v>24.680126139565601</v>
      </c>
      <c r="D3594" s="31">
        <v>3.37578175959016</v>
      </c>
      <c r="E3594" s="31">
        <f t="shared" si="29"/>
        <v>0.52520515826494729</v>
      </c>
      <c r="F3594" s="31">
        <v>14.6357063405648</v>
      </c>
      <c r="G3594" s="31">
        <v>2.4698781442814401</v>
      </c>
      <c r="H3594" s="31">
        <v>0.330988802348121</v>
      </c>
      <c r="I3594" s="31">
        <v>3.0433299204434001</v>
      </c>
      <c r="J3594" s="31">
        <v>10.8758764577157</v>
      </c>
      <c r="K3594" s="31">
        <v>230560.46419754199</v>
      </c>
      <c r="L3594" s="31">
        <v>110644.62953980401</v>
      </c>
    </row>
    <row r="3595" spans="1:12" ht="14.25">
      <c r="A3595" s="33">
        <v>40140</v>
      </c>
      <c r="B3595" s="37">
        <v>3338.663</v>
      </c>
      <c r="C3595" s="31">
        <v>24.8557555408795</v>
      </c>
      <c r="D3595" s="31">
        <v>3.4034570416435899</v>
      </c>
      <c r="E3595" s="31">
        <f t="shared" si="29"/>
        <v>0.53223915592028137</v>
      </c>
      <c r="F3595" s="31">
        <v>14.7416681223475</v>
      </c>
      <c r="G3595" s="31">
        <v>2.49018334666675</v>
      </c>
      <c r="H3595" s="31">
        <v>0.330988802348121</v>
      </c>
      <c r="I3595" s="31">
        <v>3.0433299204434001</v>
      </c>
      <c r="J3595" s="31">
        <v>10.8758764577157</v>
      </c>
      <c r="K3595" s="31">
        <v>232457.37436342199</v>
      </c>
      <c r="L3595" s="31">
        <v>111672.80261955901</v>
      </c>
    </row>
    <row r="3596" spans="1:12" ht="14.25">
      <c r="A3596" s="33">
        <v>40141</v>
      </c>
      <c r="B3596" s="37">
        <v>3223.5259999999998</v>
      </c>
      <c r="C3596" s="31">
        <v>24.010806626524001</v>
      </c>
      <c r="D3596" s="31">
        <v>3.2872006848505899</v>
      </c>
      <c r="E3596" s="31">
        <f t="shared" si="29"/>
        <v>0.51230949589683472</v>
      </c>
      <c r="F3596" s="31">
        <v>14.237383466751201</v>
      </c>
      <c r="G3596" s="31">
        <v>2.4050538542852999</v>
      </c>
      <c r="H3596" s="31">
        <v>0.330988802348121</v>
      </c>
      <c r="I3596" s="31">
        <v>3.0433299204434001</v>
      </c>
      <c r="J3596" s="31">
        <v>10.8758764577157</v>
      </c>
      <c r="K3596" s="31">
        <v>224510.51093543199</v>
      </c>
      <c r="L3596" s="31">
        <v>107779.902632021</v>
      </c>
    </row>
    <row r="3597" spans="1:12" ht="14.25">
      <c r="A3597" s="33">
        <v>40142</v>
      </c>
      <c r="B3597" s="37">
        <v>3290.165</v>
      </c>
      <c r="C3597" s="31">
        <v>24.429434107107699</v>
      </c>
      <c r="D3597" s="31">
        <v>3.35031370941801</v>
      </c>
      <c r="E3597" s="31">
        <f t="shared" si="29"/>
        <v>0.52227432590855805</v>
      </c>
      <c r="F3597" s="31">
        <v>14.4976468447647</v>
      </c>
      <c r="G3597" s="31">
        <v>2.45116267228933</v>
      </c>
      <c r="H3597" s="31">
        <v>0.330988802348121</v>
      </c>
      <c r="I3597" s="31">
        <v>3.0433299204434001</v>
      </c>
      <c r="J3597" s="31">
        <v>10.8758764577157</v>
      </c>
      <c r="K3597" s="31">
        <v>228813.47812167602</v>
      </c>
      <c r="L3597" s="31">
        <v>110055.74833128</v>
      </c>
    </row>
    <row r="3598" spans="1:12" ht="14.25">
      <c r="A3598" s="33">
        <v>40143</v>
      </c>
      <c r="B3598" s="37">
        <v>3170.98</v>
      </c>
      <c r="C3598" s="31">
        <v>23.6002899488713</v>
      </c>
      <c r="D3598" s="31">
        <v>3.2351578402044101</v>
      </c>
      <c r="E3598" s="31">
        <f t="shared" si="29"/>
        <v>0.50058616647127785</v>
      </c>
      <c r="F3598" s="31">
        <v>14.0170350905086</v>
      </c>
      <c r="G3598" s="31">
        <v>2.3670930935000398</v>
      </c>
      <c r="H3598" s="31">
        <v>0.330494636799678</v>
      </c>
      <c r="I3598" s="31">
        <v>3.0387862356161102</v>
      </c>
      <c r="J3598" s="31">
        <v>10.8758764577157</v>
      </c>
      <c r="K3598" s="31">
        <v>220965.62752507802</v>
      </c>
      <c r="L3598" s="31">
        <v>105827.121111031</v>
      </c>
    </row>
    <row r="3599" spans="1:12" ht="14.25">
      <c r="A3599" s="33">
        <v>40144</v>
      </c>
      <c r="B3599" s="37">
        <v>3096.2649999999999</v>
      </c>
      <c r="C3599" s="31">
        <v>23.110331281773401</v>
      </c>
      <c r="D3599" s="31">
        <v>3.16125282662221</v>
      </c>
      <c r="E3599" s="31">
        <f t="shared" si="29"/>
        <v>0.48124267291910905</v>
      </c>
      <c r="F3599" s="31">
        <v>13.7085745847782</v>
      </c>
      <c r="G3599" s="31">
        <v>2.3130672989433498</v>
      </c>
      <c r="H3599" s="31">
        <v>0.330494636799678</v>
      </c>
      <c r="I3599" s="31">
        <v>3.0387862356161102</v>
      </c>
      <c r="J3599" s="31">
        <v>10.8758764577157</v>
      </c>
      <c r="K3599" s="31">
        <v>215921.58574707501</v>
      </c>
      <c r="L3599" s="31">
        <v>103625.24203795301</v>
      </c>
    </row>
    <row r="3600" spans="1:12" ht="14.25">
      <c r="A3600" s="33">
        <v>40147</v>
      </c>
      <c r="B3600" s="37">
        <v>3195.3009999999999</v>
      </c>
      <c r="C3600" s="31">
        <v>23.785031358439301</v>
      </c>
      <c r="D3600" s="31">
        <v>3.2567483475471799</v>
      </c>
      <c r="E3600" s="31">
        <f t="shared" si="29"/>
        <v>0.50996483001172332</v>
      </c>
      <c r="F3600" s="31">
        <v>14.131788055247201</v>
      </c>
      <c r="G3600" s="31">
        <v>2.3827765491020201</v>
      </c>
      <c r="H3600" s="31">
        <v>0.330494636799678</v>
      </c>
      <c r="I3600" s="31">
        <v>3.0387862356161102</v>
      </c>
      <c r="J3600" s="31">
        <v>10.8758764577157</v>
      </c>
      <c r="K3600" s="31">
        <v>222428.06361311398</v>
      </c>
      <c r="L3600" s="31">
        <v>107222.56728359099</v>
      </c>
    </row>
    <row r="3601" spans="1:12" ht="14.25">
      <c r="A3601" s="33">
        <v>40148</v>
      </c>
      <c r="B3601" s="37">
        <v>3235.3629999999998</v>
      </c>
      <c r="C3601" s="31">
        <v>24.101247324357399</v>
      </c>
      <c r="D3601" s="31">
        <v>3.30836064853548</v>
      </c>
      <c r="E3601" s="31">
        <f t="shared" si="29"/>
        <v>0.51758499413833525</v>
      </c>
      <c r="F3601" s="31">
        <v>14.303632877174399</v>
      </c>
      <c r="G3601" s="31">
        <v>2.42249054825125</v>
      </c>
      <c r="H3601" s="31">
        <v>0.33080720969041</v>
      </c>
      <c r="I3601" s="31">
        <v>3.03689087026858</v>
      </c>
      <c r="J3601" s="31">
        <v>10.892956771316401</v>
      </c>
      <c r="K3601" s="31">
        <v>226265.807326287</v>
      </c>
      <c r="L3601" s="31">
        <v>109231.974010014</v>
      </c>
    </row>
    <row r="3602" spans="1:12" ht="14.25">
      <c r="A3602" s="33">
        <v>40149</v>
      </c>
      <c r="B3602" s="37">
        <v>3269.752</v>
      </c>
      <c r="C3602" s="31">
        <v>24.3400812377153</v>
      </c>
      <c r="D3602" s="31">
        <v>3.34348793156212</v>
      </c>
      <c r="E3602" s="31">
        <f t="shared" si="29"/>
        <v>0.5216881594372802</v>
      </c>
      <c r="F3602" s="31">
        <v>14.455779067889701</v>
      </c>
      <c r="G3602" s="31">
        <v>2.4482122369664898</v>
      </c>
      <c r="H3602" s="31">
        <v>0.33075543519885903</v>
      </c>
      <c r="I3602" s="31">
        <v>3.0364155678081102</v>
      </c>
      <c r="J3602" s="31">
        <v>10.892956771316401</v>
      </c>
      <c r="K3602" s="31">
        <v>228667.33928075101</v>
      </c>
      <c r="L3602" s="31">
        <v>110458.921913668</v>
      </c>
    </row>
    <row r="3603" spans="1:12" ht="14.25">
      <c r="A3603" s="33">
        <v>40150</v>
      </c>
      <c r="B3603" s="37">
        <v>3264.6280000000002</v>
      </c>
      <c r="C3603" s="31">
        <v>24.267301511624101</v>
      </c>
      <c r="D3603" s="31">
        <v>3.3360491623247701</v>
      </c>
      <c r="E3603" s="31">
        <f t="shared" si="29"/>
        <v>0.5193434935521688</v>
      </c>
      <c r="F3603" s="31">
        <v>14.4215679810401</v>
      </c>
      <c r="G3603" s="31">
        <v>2.4427830263947001</v>
      </c>
      <c r="H3603" s="31">
        <v>0.33075543519885903</v>
      </c>
      <c r="I3603" s="31">
        <v>3.0364155678081102</v>
      </c>
      <c r="J3603" s="31">
        <v>10.892956771316401</v>
      </c>
      <c r="K3603" s="31">
        <v>228160.56346536102</v>
      </c>
      <c r="L3603" s="31">
        <v>110276.830935797</v>
      </c>
    </row>
    <row r="3604" spans="1:12" ht="14.25">
      <c r="A3604" s="33">
        <v>40151</v>
      </c>
      <c r="B3604" s="37">
        <v>3317.0439999999999</v>
      </c>
      <c r="C3604" s="31">
        <v>24.808053514010201</v>
      </c>
      <c r="D3604" s="31">
        <v>3.4004391608132001</v>
      </c>
      <c r="E3604" s="31">
        <f t="shared" si="29"/>
        <v>0.53516998827667062</v>
      </c>
      <c r="F3604" s="31">
        <v>14.689030484637099</v>
      </c>
      <c r="G3604" s="31">
        <v>2.4896303659857999</v>
      </c>
      <c r="H3604" s="31">
        <v>0.33061639402014298</v>
      </c>
      <c r="I3604" s="31">
        <v>3.0351391358747599</v>
      </c>
      <c r="J3604" s="31">
        <v>10.892956771316401</v>
      </c>
      <c r="K3604" s="31">
        <v>232533.44206034101</v>
      </c>
      <c r="L3604" s="31">
        <v>111659.853037626</v>
      </c>
    </row>
    <row r="3605" spans="1:12" ht="14.25">
      <c r="A3605" s="33">
        <v>40154</v>
      </c>
      <c r="B3605" s="37">
        <v>3331.8969999999999</v>
      </c>
      <c r="C3605" s="31">
        <v>24.884412485149301</v>
      </c>
      <c r="D3605" s="31">
        <v>3.41350600567162</v>
      </c>
      <c r="E3605" s="31">
        <f t="shared" si="29"/>
        <v>0.5398593200468933</v>
      </c>
      <c r="F3605" s="31">
        <v>14.747176660122699</v>
      </c>
      <c r="G3605" s="31">
        <v>2.4992497950488799</v>
      </c>
      <c r="H3605" s="31">
        <v>0.33061639402014298</v>
      </c>
      <c r="I3605" s="31">
        <v>3.0351391358747599</v>
      </c>
      <c r="J3605" s="31">
        <v>10.892956771316401</v>
      </c>
      <c r="K3605" s="31">
        <v>233432.86932573898</v>
      </c>
      <c r="L3605" s="31">
        <v>113273.626805234</v>
      </c>
    </row>
    <row r="3606" spans="1:12" ht="14.25">
      <c r="A3606" s="33">
        <v>40155</v>
      </c>
      <c r="B3606" s="37">
        <v>3296.6640000000002</v>
      </c>
      <c r="C3606" s="31">
        <v>24.5952451729808</v>
      </c>
      <c r="D3606" s="31">
        <v>3.37487749987881</v>
      </c>
      <c r="E3606" s="31">
        <f t="shared" si="29"/>
        <v>0.52872215709261428</v>
      </c>
      <c r="F3606" s="31">
        <v>14.580774241971801</v>
      </c>
      <c r="G3606" s="31">
        <v>2.4710807712676002</v>
      </c>
      <c r="H3606" s="31">
        <v>0.33060115494693398</v>
      </c>
      <c r="I3606" s="31">
        <v>3.0349992374658301</v>
      </c>
      <c r="J3606" s="31">
        <v>10.892956771316401</v>
      </c>
      <c r="K3606" s="31">
        <v>230802.942058552</v>
      </c>
      <c r="L3606" s="31">
        <v>112151.80641622801</v>
      </c>
    </row>
    <row r="3607" spans="1:12" ht="14.25">
      <c r="A3607" s="33">
        <v>40156</v>
      </c>
      <c r="B3607" s="37">
        <v>3239.5680000000002</v>
      </c>
      <c r="C3607" s="31">
        <v>24.1835501435692</v>
      </c>
      <c r="D3607" s="31">
        <v>3.3169116372079901</v>
      </c>
      <c r="E3607" s="31">
        <f t="shared" si="29"/>
        <v>0.51875732708089095</v>
      </c>
      <c r="F3607" s="31">
        <v>14.317925407329</v>
      </c>
      <c r="G3607" s="31">
        <v>2.4287472904585101</v>
      </c>
      <c r="H3607" s="31">
        <v>0.33056750230335102</v>
      </c>
      <c r="I3607" s="31">
        <v>3.0346902979897101</v>
      </c>
      <c r="J3607" s="31">
        <v>10.892956771316401</v>
      </c>
      <c r="K3607" s="31">
        <v>226849.94995231301</v>
      </c>
      <c r="L3607" s="31">
        <v>110372.093176405</v>
      </c>
    </row>
    <row r="3608" spans="1:12" ht="14.25">
      <c r="A3608" s="33">
        <v>40157</v>
      </c>
      <c r="B3608" s="37">
        <v>3254.2640000000001</v>
      </c>
      <c r="C3608" s="31">
        <v>24.285223423586199</v>
      </c>
      <c r="D3608" s="31">
        <v>3.33216094273843</v>
      </c>
      <c r="E3608" s="31">
        <f t="shared" si="29"/>
        <v>0.5205158264947245</v>
      </c>
      <c r="F3608" s="31">
        <v>14.3819068689284</v>
      </c>
      <c r="G3608" s="31">
        <v>2.4407109296099101</v>
      </c>
      <c r="H3608" s="31">
        <v>0.330443916936765</v>
      </c>
      <c r="I3608" s="31">
        <v>3.03355575418145</v>
      </c>
      <c r="J3608" s="31">
        <v>10.892956771316401</v>
      </c>
      <c r="K3608" s="31">
        <v>227967.457381746</v>
      </c>
      <c r="L3608" s="31">
        <v>110909.31989881099</v>
      </c>
    </row>
    <row r="3609" spans="1:12" ht="14.25">
      <c r="A3609" s="33">
        <v>40158</v>
      </c>
      <c r="B3609" s="37">
        <v>3247.3180000000002</v>
      </c>
      <c r="C3609" s="31">
        <v>24.225723747112699</v>
      </c>
      <c r="D3609" s="31">
        <v>3.3255445158183101</v>
      </c>
      <c r="E3609" s="31">
        <f t="shared" si="29"/>
        <v>0.51992966002344665</v>
      </c>
      <c r="F3609" s="31">
        <v>14.3505071360914</v>
      </c>
      <c r="G3609" s="31">
        <v>2.4358788183023199</v>
      </c>
      <c r="H3609" s="31">
        <v>0.33039998770826401</v>
      </c>
      <c r="I3609" s="31">
        <v>3.0331524731492698</v>
      </c>
      <c r="J3609" s="31">
        <v>10.892956771316401</v>
      </c>
      <c r="K3609" s="31">
        <v>227516.05233861698</v>
      </c>
      <c r="L3609" s="31">
        <v>110704.989954102</v>
      </c>
    </row>
    <row r="3610" spans="1:12" ht="14.25">
      <c r="A3610" s="33">
        <v>40161</v>
      </c>
      <c r="B3610" s="37">
        <v>3302.904</v>
      </c>
      <c r="C3610" s="31">
        <v>24.6898628072415</v>
      </c>
      <c r="D3610" s="31">
        <v>3.3863455706423999</v>
      </c>
      <c r="E3610" s="31">
        <f t="shared" si="29"/>
        <v>0.53282532239155922</v>
      </c>
      <c r="F3610" s="31">
        <v>14.568702401085799</v>
      </c>
      <c r="G3610" s="31">
        <v>2.48033801519176</v>
      </c>
      <c r="H3610" s="31">
        <v>0.33039998770826401</v>
      </c>
      <c r="I3610" s="31">
        <v>3.0331524731492698</v>
      </c>
      <c r="J3610" s="31">
        <v>10.892956771316401</v>
      </c>
      <c r="K3610" s="31">
        <v>231665.28764485501</v>
      </c>
      <c r="L3610" s="31">
        <v>112471.01095851901</v>
      </c>
    </row>
    <row r="3611" spans="1:12" ht="14.25">
      <c r="A3611" s="33">
        <v>40162</v>
      </c>
      <c r="B3611" s="37">
        <v>3274.46</v>
      </c>
      <c r="C3611" s="31">
        <v>24.459577626579598</v>
      </c>
      <c r="D3611" s="31">
        <v>3.3569524559791502</v>
      </c>
      <c r="E3611" s="31">
        <f t="shared" si="29"/>
        <v>0.52872215709261428</v>
      </c>
      <c r="F3611" s="31">
        <v>14.419152010854599</v>
      </c>
      <c r="G3611" s="31">
        <v>2.4587571271639899</v>
      </c>
      <c r="H3611" s="31">
        <v>0.33016279612125699</v>
      </c>
      <c r="I3611" s="31">
        <v>3.03097499652849</v>
      </c>
      <c r="J3611" s="31">
        <v>10.892956771316401</v>
      </c>
      <c r="K3611" s="31">
        <v>229649.55061969801</v>
      </c>
      <c r="L3611" s="31">
        <v>111794.70350998301</v>
      </c>
    </row>
    <row r="3612" spans="1:12" ht="14.25">
      <c r="A3612" s="33">
        <v>40163</v>
      </c>
      <c r="B3612" s="37">
        <v>3255.2130000000002</v>
      </c>
      <c r="C3612" s="31">
        <v>24.331043559330499</v>
      </c>
      <c r="D3612" s="31">
        <v>3.3376290345878399</v>
      </c>
      <c r="E3612" s="31">
        <f t="shared" si="29"/>
        <v>0.52344665885111374</v>
      </c>
      <c r="F3612" s="31">
        <v>14.3524048121389</v>
      </c>
      <c r="G3612" s="31">
        <v>2.4445342663168801</v>
      </c>
      <c r="H3612" s="31">
        <v>0.33011943789208398</v>
      </c>
      <c r="I3612" s="31">
        <v>3.0305769574094201</v>
      </c>
      <c r="J3612" s="31">
        <v>10.892956771316401</v>
      </c>
      <c r="K3612" s="31">
        <v>228321.18657301899</v>
      </c>
      <c r="L3612" s="31">
        <v>111156.04049838</v>
      </c>
    </row>
    <row r="3613" spans="1:12" ht="14.25">
      <c r="A3613" s="33">
        <v>40164</v>
      </c>
      <c r="B3613" s="37">
        <v>3179.078</v>
      </c>
      <c r="C3613" s="31">
        <v>23.814464726040899</v>
      </c>
      <c r="D3613" s="31">
        <v>3.2629581800246101</v>
      </c>
      <c r="E3613" s="31">
        <f t="shared" si="29"/>
        <v>0.51172332942555687</v>
      </c>
      <c r="F3613" s="31">
        <v>14.0408781234581</v>
      </c>
      <c r="G3613" s="31">
        <v>2.38986087905355</v>
      </c>
      <c r="H3613" s="31">
        <v>0.33011051003383701</v>
      </c>
      <c r="I3613" s="31">
        <v>3.0304949974931801</v>
      </c>
      <c r="J3613" s="31">
        <v>10.892956771316401</v>
      </c>
      <c r="K3613" s="31">
        <v>223214.781099099</v>
      </c>
      <c r="L3613" s="31">
        <v>108548.69834080599</v>
      </c>
    </row>
    <row r="3614" spans="1:12" ht="14.25">
      <c r="A3614" s="33">
        <v>40165</v>
      </c>
      <c r="B3614" s="37">
        <v>3113.886</v>
      </c>
      <c r="C3614" s="31">
        <v>23.383170242042201</v>
      </c>
      <c r="D3614" s="31">
        <v>3.1990552595667099</v>
      </c>
      <c r="E3614" s="31">
        <f t="shared" si="29"/>
        <v>0.49355216881594371</v>
      </c>
      <c r="F3614" s="31">
        <v>13.768332244109001</v>
      </c>
      <c r="G3614" s="31">
        <v>2.3429593134114102</v>
      </c>
      <c r="H3614" s="31">
        <v>0.33008842046742598</v>
      </c>
      <c r="I3614" s="31">
        <v>3.0302922098857898</v>
      </c>
      <c r="J3614" s="31">
        <v>10.892956771316401</v>
      </c>
      <c r="K3614" s="31">
        <v>218834.44166635</v>
      </c>
      <c r="L3614" s="31">
        <v>106459.889585602</v>
      </c>
    </row>
    <row r="3615" spans="1:12" ht="14.25">
      <c r="A3615" s="33">
        <v>40168</v>
      </c>
      <c r="B3615" s="37">
        <v>3122.973</v>
      </c>
      <c r="C3615" s="31">
        <v>23.4153488942287</v>
      </c>
      <c r="D3615" s="31">
        <v>3.20529474866894</v>
      </c>
      <c r="E3615" s="31">
        <f t="shared" si="29"/>
        <v>0.49472450175849941</v>
      </c>
      <c r="F3615" s="31">
        <v>13.8238616013585</v>
      </c>
      <c r="G3615" s="31">
        <v>2.34760008548565</v>
      </c>
      <c r="H3615" s="31">
        <v>0.33008842046742598</v>
      </c>
      <c r="I3615" s="31">
        <v>3.0302922098857898</v>
      </c>
      <c r="J3615" s="31">
        <v>10.892956771316401</v>
      </c>
      <c r="K3615" s="31">
        <v>219268.89551161201</v>
      </c>
      <c r="L3615" s="31">
        <v>107152.57396726699</v>
      </c>
    </row>
    <row r="3616" spans="1:12" ht="14.25">
      <c r="A3616" s="33">
        <v>40169</v>
      </c>
      <c r="B3616" s="37">
        <v>3050.52</v>
      </c>
      <c r="C3616" s="31">
        <v>22.911779593100199</v>
      </c>
      <c r="D3616" s="31">
        <v>3.13358842429259</v>
      </c>
      <c r="E3616" s="31">
        <f t="shared" si="29"/>
        <v>0.47538100820633061</v>
      </c>
      <c r="F3616" s="31">
        <v>13.503271007312399</v>
      </c>
      <c r="G3616" s="31">
        <v>2.2951002280153099</v>
      </c>
      <c r="H3616" s="31">
        <v>0.33008842046742598</v>
      </c>
      <c r="I3616" s="31">
        <v>3.0302922098857898</v>
      </c>
      <c r="J3616" s="31">
        <v>10.892956771316401</v>
      </c>
      <c r="K3616" s="31">
        <v>214368.31243740499</v>
      </c>
      <c r="L3616" s="31">
        <v>105030.20243499499</v>
      </c>
    </row>
    <row r="3617" spans="1:12" ht="14.25">
      <c r="A3617" s="33">
        <v>40170</v>
      </c>
      <c r="B3617" s="37">
        <v>3073.777</v>
      </c>
      <c r="C3617" s="31">
        <v>23.083844730008401</v>
      </c>
      <c r="D3617" s="31">
        <v>3.1582712352900901</v>
      </c>
      <c r="E3617" s="31">
        <f t="shared" si="29"/>
        <v>0.4794841735052755</v>
      </c>
      <c r="F3617" s="31">
        <v>13.6030979436692</v>
      </c>
      <c r="G3617" s="31">
        <v>2.3140223953252299</v>
      </c>
      <c r="H3617" s="31">
        <v>0.32973703590169801</v>
      </c>
      <c r="I3617" s="31">
        <v>3.0270664138681802</v>
      </c>
      <c r="J3617" s="31">
        <v>10.892956771316401</v>
      </c>
      <c r="K3617" s="31">
        <v>216135.58759101198</v>
      </c>
      <c r="L3617" s="31">
        <v>106034.858513839</v>
      </c>
    </row>
    <row r="3618" spans="1:12" ht="14.25">
      <c r="A3618" s="33">
        <v>40171</v>
      </c>
      <c r="B3618" s="37">
        <v>3153.41</v>
      </c>
      <c r="C3618" s="31">
        <v>23.653567494699601</v>
      </c>
      <c r="D3618" s="31">
        <v>3.23979605707687</v>
      </c>
      <c r="E3618" s="31">
        <f t="shared" si="29"/>
        <v>0.50586166471277838</v>
      </c>
      <c r="F3618" s="31">
        <v>13.9508650943806</v>
      </c>
      <c r="G3618" s="31">
        <v>2.3736713501058402</v>
      </c>
      <c r="H3618" s="31">
        <v>0.32964974424010102</v>
      </c>
      <c r="I3618" s="31">
        <v>3.0262650551239099</v>
      </c>
      <c r="J3618" s="31">
        <v>10.892956771316401</v>
      </c>
      <c r="K3618" s="31">
        <v>221705.50444302001</v>
      </c>
      <c r="L3618" s="31">
        <v>108874.18633731401</v>
      </c>
    </row>
    <row r="3619" spans="1:12" ht="14.25">
      <c r="A3619" s="33">
        <v>40172</v>
      </c>
      <c r="B3619" s="37">
        <v>3141.3530000000001</v>
      </c>
      <c r="C3619" s="31">
        <v>23.537744120411499</v>
      </c>
      <c r="D3619" s="31">
        <v>3.2263476944608001</v>
      </c>
      <c r="E3619" s="31">
        <f t="shared" si="29"/>
        <v>0.4988276670574443</v>
      </c>
      <c r="F3619" s="31">
        <v>13.899685519755201</v>
      </c>
      <c r="G3619" s="31">
        <v>2.36394803619979</v>
      </c>
      <c r="H3619" s="31">
        <v>0.32964974424010102</v>
      </c>
      <c r="I3619" s="31">
        <v>3.0262650551239099</v>
      </c>
      <c r="J3619" s="31">
        <v>10.892956771316401</v>
      </c>
      <c r="K3619" s="31">
        <v>220797.65562050999</v>
      </c>
      <c r="L3619" s="31">
        <v>108623.839182617</v>
      </c>
    </row>
    <row r="3620" spans="1:12" ht="14.25">
      <c r="A3620" s="33">
        <v>40175</v>
      </c>
      <c r="B3620" s="37">
        <v>3188.7849999999999</v>
      </c>
      <c r="C3620" s="31">
        <v>23.878217047909502</v>
      </c>
      <c r="D3620" s="31">
        <v>3.2731403821953999</v>
      </c>
      <c r="E3620" s="31">
        <f t="shared" si="29"/>
        <v>0.5169988276670574</v>
      </c>
      <c r="F3620" s="31">
        <v>14.106590085329101</v>
      </c>
      <c r="G3620" s="31">
        <v>2.3983972289970401</v>
      </c>
      <c r="H3620" s="31">
        <v>0.329643030657505</v>
      </c>
      <c r="I3620" s="31">
        <v>3.0262034227982002</v>
      </c>
      <c r="J3620" s="31">
        <v>10.892956771316401</v>
      </c>
      <c r="K3620" s="31">
        <v>224015.07287889801</v>
      </c>
      <c r="L3620" s="31">
        <v>110355.248237013</v>
      </c>
    </row>
    <row r="3621" spans="1:12" ht="14.25">
      <c r="A3621" s="33">
        <v>40176</v>
      </c>
      <c r="B3621" s="37">
        <v>3211.761</v>
      </c>
      <c r="C3621" s="31">
        <v>24.067295940912299</v>
      </c>
      <c r="D3621" s="31">
        <v>3.2976052311240198</v>
      </c>
      <c r="E3621" s="31">
        <f t="shared" si="29"/>
        <v>0.52110199296600235</v>
      </c>
      <c r="F3621" s="31">
        <v>14.2057565078432</v>
      </c>
      <c r="G3621" s="31">
        <v>2.4162619400546999</v>
      </c>
      <c r="H3621" s="31">
        <v>0.329643030657505</v>
      </c>
      <c r="I3621" s="31">
        <v>3.0262034227982002</v>
      </c>
      <c r="J3621" s="31">
        <v>10.892956771316401</v>
      </c>
      <c r="K3621" s="31">
        <v>225683.73115728999</v>
      </c>
      <c r="L3621" s="31">
        <v>111299.42105243301</v>
      </c>
    </row>
    <row r="3622" spans="1:12" ht="14.25">
      <c r="A3622" s="33">
        <v>40177</v>
      </c>
      <c r="B3622" s="37">
        <v>3262.6</v>
      </c>
      <c r="C3622" s="31">
        <v>24.560873231522699</v>
      </c>
      <c r="D3622" s="31">
        <v>3.3665046089742301</v>
      </c>
      <c r="E3622" s="31">
        <f t="shared" si="29"/>
        <v>0.53692848769050405</v>
      </c>
      <c r="F3622" s="31">
        <v>14.457118145351201</v>
      </c>
      <c r="G3622" s="31">
        <v>2.4708529373673902</v>
      </c>
      <c r="H3622" s="31">
        <v>0.32987752125791098</v>
      </c>
      <c r="I3622" s="31">
        <v>3.0174633587765198</v>
      </c>
      <c r="J3622" s="31">
        <v>10.9322792702167</v>
      </c>
      <c r="K3622" s="31">
        <v>229995.77707748802</v>
      </c>
      <c r="L3622" s="31">
        <v>113009.03638147</v>
      </c>
    </row>
    <row r="3623" spans="1:12" ht="14.25">
      <c r="A3623" s="33">
        <v>40178</v>
      </c>
      <c r="B3623" s="37">
        <v>3277.1390000000001</v>
      </c>
      <c r="C3623" s="31">
        <v>24.689387280830601</v>
      </c>
      <c r="D3623" s="31">
        <v>3.1875525019263802</v>
      </c>
      <c r="E3623" s="31">
        <f t="shared" si="29"/>
        <v>0.5398593200468933</v>
      </c>
      <c r="F3623" s="31">
        <v>14.5337239199159</v>
      </c>
      <c r="G3623" s="31">
        <v>2.4838812097881999</v>
      </c>
      <c r="H3623" s="31">
        <v>0.32987631150172497</v>
      </c>
      <c r="I3623" s="31">
        <v>3.2133221881217602</v>
      </c>
      <c r="J3623" s="31">
        <v>10.2658959229527</v>
      </c>
      <c r="K3623" s="31">
        <v>231208.885358092</v>
      </c>
      <c r="L3623" s="31">
        <v>113573.28336200801</v>
      </c>
    </row>
    <row r="3624" spans="1:12" ht="14.25">
      <c r="A3624" s="33">
        <v>40182</v>
      </c>
      <c r="B3624" s="37">
        <v>3243.76</v>
      </c>
      <c r="C3624" s="31">
        <v>24.404911748555499</v>
      </c>
      <c r="D3624" s="31">
        <v>3.15336937407888</v>
      </c>
      <c r="E3624" s="31">
        <f t="shared" si="29"/>
        <v>0.53106682297772567</v>
      </c>
      <c r="F3624" s="31">
        <v>14.3845633339727</v>
      </c>
      <c r="G3624" s="31">
        <v>2.45729313453859</v>
      </c>
      <c r="H3624" s="31">
        <v>0.32987631150172497</v>
      </c>
      <c r="I3624" s="31">
        <v>3.2133221881217602</v>
      </c>
      <c r="J3624" s="31">
        <v>10.2658959229527</v>
      </c>
      <c r="K3624" s="31">
        <v>228734.14577658699</v>
      </c>
      <c r="L3624" s="31">
        <v>112546.946176577</v>
      </c>
    </row>
    <row r="3625" spans="1:12" ht="14.25">
      <c r="A3625" s="33">
        <v>40183</v>
      </c>
      <c r="B3625" s="37">
        <v>3282.1790000000001</v>
      </c>
      <c r="C3625" s="31">
        <v>24.708467258051702</v>
      </c>
      <c r="D3625" s="31">
        <v>3.1933068917407601</v>
      </c>
      <c r="E3625" s="31">
        <f t="shared" si="29"/>
        <v>0.5422039859320047</v>
      </c>
      <c r="F3625" s="31">
        <v>14.564441785057801</v>
      </c>
      <c r="G3625" s="31">
        <v>2.48831750017114</v>
      </c>
      <c r="H3625" s="31">
        <v>0.32983435786436199</v>
      </c>
      <c r="I3625" s="31">
        <v>3.2129135181169399</v>
      </c>
      <c r="J3625" s="31">
        <v>10.2658959229527</v>
      </c>
      <c r="K3625" s="31">
        <v>231619.279810437</v>
      </c>
      <c r="L3625" s="31">
        <v>113555.04230396199</v>
      </c>
    </row>
    <row r="3626" spans="1:12" ht="14.25">
      <c r="A3626" s="33">
        <v>40184</v>
      </c>
      <c r="B3626" s="37">
        <v>3254.2150000000001</v>
      </c>
      <c r="C3626" s="31">
        <v>24.447053018014401</v>
      </c>
      <c r="D3626" s="31">
        <v>3.1633169248030302</v>
      </c>
      <c r="E3626" s="31">
        <f t="shared" si="29"/>
        <v>0.53458382180539277</v>
      </c>
      <c r="F3626" s="31">
        <v>14.4160520510382</v>
      </c>
      <c r="G3626" s="31">
        <v>2.4649730633349498</v>
      </c>
      <c r="H3626" s="31">
        <v>0.32983435786436199</v>
      </c>
      <c r="I3626" s="31">
        <v>3.2129135181169399</v>
      </c>
      <c r="J3626" s="31">
        <v>10.2658959229527</v>
      </c>
      <c r="K3626" s="31">
        <v>229446.71641024499</v>
      </c>
      <c r="L3626" s="31">
        <v>112664.95293921599</v>
      </c>
    </row>
    <row r="3627" spans="1:12" ht="14.25">
      <c r="A3627" s="33">
        <v>40185</v>
      </c>
      <c r="B3627" s="37">
        <v>3192.7759999999998</v>
      </c>
      <c r="C3627" s="31">
        <v>23.989896914951299</v>
      </c>
      <c r="D3627" s="31">
        <v>3.1038000213455601</v>
      </c>
      <c r="E3627" s="31">
        <f t="shared" ref="E3627:E3690" si="30">COUNTIF(C1922:C3627,"&lt;"&amp;C3627)/COUNTA(C1922:C3627)</f>
        <v>0.51875732708089095</v>
      </c>
      <c r="F3627" s="31">
        <v>14.145786049972401</v>
      </c>
      <c r="G3627" s="31">
        <v>2.41863957156714</v>
      </c>
      <c r="H3627" s="31">
        <v>0.329833781619227</v>
      </c>
      <c r="I3627" s="31">
        <v>3.2129079049182501</v>
      </c>
      <c r="J3627" s="31">
        <v>10.2658959229527</v>
      </c>
      <c r="K3627" s="31">
        <v>225133.706369992</v>
      </c>
      <c r="L3627" s="31">
        <v>110254.204038968</v>
      </c>
    </row>
    <row r="3628" spans="1:12" ht="14.25">
      <c r="A3628" s="33">
        <v>40186</v>
      </c>
      <c r="B3628" s="37">
        <v>3195.9969999999998</v>
      </c>
      <c r="C3628" s="31">
        <v>24.017173970180501</v>
      </c>
      <c r="D3628" s="31">
        <v>3.1071814646144</v>
      </c>
      <c r="E3628" s="31">
        <f t="shared" si="30"/>
        <v>0.5205158264947245</v>
      </c>
      <c r="F3628" s="31">
        <v>14.171089165231599</v>
      </c>
      <c r="G3628" s="31">
        <v>2.4212895828428098</v>
      </c>
      <c r="H3628" s="31">
        <v>0.32980774476350799</v>
      </c>
      <c r="I3628" s="31">
        <v>3.21265428014049</v>
      </c>
      <c r="J3628" s="31">
        <v>10.2658959229527</v>
      </c>
      <c r="K3628" s="31">
        <v>225381.09301148399</v>
      </c>
      <c r="L3628" s="31">
        <v>110613.41461243499</v>
      </c>
    </row>
    <row r="3629" spans="1:12" ht="14.25">
      <c r="A3629" s="33">
        <v>40189</v>
      </c>
      <c r="B3629" s="37">
        <v>3212.75</v>
      </c>
      <c r="C3629" s="31">
        <v>24.181946049391101</v>
      </c>
      <c r="D3629" s="31">
        <v>3.1274977009489802</v>
      </c>
      <c r="E3629" s="31">
        <f t="shared" si="30"/>
        <v>0.52520515826494729</v>
      </c>
      <c r="F3629" s="31">
        <v>14.2778278648709</v>
      </c>
      <c r="G3629" s="31">
        <v>2.43669382720062</v>
      </c>
      <c r="H3629" s="31">
        <v>0.32971167630832698</v>
      </c>
      <c r="I3629" s="31">
        <v>3.2119824255857798</v>
      </c>
      <c r="J3629" s="31">
        <v>10.265052314170001</v>
      </c>
      <c r="K3629" s="31">
        <v>226925.16706740001</v>
      </c>
      <c r="L3629" s="31">
        <v>116815.775045884</v>
      </c>
    </row>
    <row r="3630" spans="1:12" ht="14.25">
      <c r="A3630" s="33">
        <v>40190</v>
      </c>
      <c r="B3630" s="37">
        <v>3273.9659999999999</v>
      </c>
      <c r="C3630" s="31">
        <v>24.6031525779144</v>
      </c>
      <c r="D3630" s="31">
        <v>3.1833618459688</v>
      </c>
      <c r="E3630" s="31">
        <f t="shared" si="30"/>
        <v>0.54161781946072685</v>
      </c>
      <c r="F3630" s="31">
        <v>14.5724958295647</v>
      </c>
      <c r="G3630" s="31">
        <v>2.4801913953823398</v>
      </c>
      <c r="H3630" s="31">
        <v>0.32971167630832698</v>
      </c>
      <c r="I3630" s="31">
        <v>3.2119824255857798</v>
      </c>
      <c r="J3630" s="31">
        <v>10.265052314170001</v>
      </c>
      <c r="K3630" s="31">
        <v>230975.35205162101</v>
      </c>
      <c r="L3630" s="31">
        <v>118760.23871193999</v>
      </c>
    </row>
    <row r="3631" spans="1:12" ht="14.25">
      <c r="A3631" s="33">
        <v>40191</v>
      </c>
      <c r="B3631" s="37">
        <v>3172.6579999999999</v>
      </c>
      <c r="C3631" s="31">
        <v>23.7904349024334</v>
      </c>
      <c r="D3631" s="31">
        <v>3.0762409249488498</v>
      </c>
      <c r="E3631" s="31">
        <f t="shared" si="30"/>
        <v>0.51406799531066827</v>
      </c>
      <c r="F3631" s="31">
        <v>14.1207376757825</v>
      </c>
      <c r="G3631" s="31">
        <v>2.3948955633572102</v>
      </c>
      <c r="H3631" s="31">
        <v>0.32897339703353801</v>
      </c>
      <c r="I3631" s="31">
        <v>3.2092519964742898</v>
      </c>
      <c r="J3631" s="31">
        <v>10.250781097743399</v>
      </c>
      <c r="K3631" s="31">
        <v>223865.51495501102</v>
      </c>
      <c r="L3631" s="31">
        <v>115093.77504475199</v>
      </c>
    </row>
    <row r="3632" spans="1:12" ht="14.25">
      <c r="A3632" s="33">
        <v>40192</v>
      </c>
      <c r="B3632" s="37">
        <v>3215.55</v>
      </c>
      <c r="C3632" s="31">
        <v>24.0677601669877</v>
      </c>
      <c r="D3632" s="31">
        <v>3.1151482592248501</v>
      </c>
      <c r="E3632" s="31">
        <f t="shared" si="30"/>
        <v>0.52344665885111374</v>
      </c>
      <c r="F3632" s="31">
        <v>14.3191596595937</v>
      </c>
      <c r="G3632" s="31">
        <v>2.4251784148879301</v>
      </c>
      <c r="H3632" s="31">
        <v>0.32894863330124702</v>
      </c>
      <c r="I3632" s="31">
        <v>3.2090104174955298</v>
      </c>
      <c r="J3632" s="31">
        <v>10.250781097743399</v>
      </c>
      <c r="K3632" s="31">
        <v>226695.83344245501</v>
      </c>
      <c r="L3632" s="31">
        <v>116810.133814874</v>
      </c>
    </row>
    <row r="3633" spans="1:12" ht="14.25">
      <c r="A3633" s="33">
        <v>40193</v>
      </c>
      <c r="B3633" s="37">
        <v>3224.152</v>
      </c>
      <c r="C3633" s="31">
        <v>24.120302975916601</v>
      </c>
      <c r="D3633" s="31">
        <v>3.1223321751609099</v>
      </c>
      <c r="E3633" s="31">
        <f t="shared" si="30"/>
        <v>0.52579132473622514</v>
      </c>
      <c r="F3633" s="31">
        <v>14.3367771512546</v>
      </c>
      <c r="G3633" s="31">
        <v>2.4307752895138401</v>
      </c>
      <c r="H3633" s="31">
        <v>0.32896325508987001</v>
      </c>
      <c r="I3633" s="31">
        <v>3.2090104174955298</v>
      </c>
      <c r="J3633" s="31">
        <v>10.2512367456448</v>
      </c>
      <c r="K3633" s="31">
        <v>227225.11543355</v>
      </c>
      <c r="L3633" s="31">
        <v>117406.14420043699</v>
      </c>
    </row>
    <row r="3634" spans="1:12" ht="14.25">
      <c r="A3634" s="33">
        <v>40196</v>
      </c>
      <c r="B3634" s="37">
        <v>3237.098</v>
      </c>
      <c r="C3634" s="31">
        <v>24.178701791778199</v>
      </c>
      <c r="D3634" s="31">
        <v>3.13353956891036</v>
      </c>
      <c r="E3634" s="31">
        <f t="shared" si="30"/>
        <v>0.52696365767878073</v>
      </c>
      <c r="F3634" s="31">
        <v>14.3846575606053</v>
      </c>
      <c r="G3634" s="31">
        <v>2.4395359848105298</v>
      </c>
      <c r="H3634" s="31">
        <v>0.32897213436221701</v>
      </c>
      <c r="I3634" s="31">
        <v>3.2090104174955298</v>
      </c>
      <c r="J3634" s="31">
        <v>10.2515134437913</v>
      </c>
      <c r="K3634" s="31">
        <v>228047.640659675</v>
      </c>
      <c r="L3634" s="31">
        <v>117946.40536446801</v>
      </c>
    </row>
    <row r="3635" spans="1:12" ht="14.25">
      <c r="A3635" s="33">
        <v>40197</v>
      </c>
      <c r="B3635" s="37">
        <v>3246.8739999999998</v>
      </c>
      <c r="C3635" s="31">
        <v>24.253484067279</v>
      </c>
      <c r="D3635" s="31">
        <v>3.1430147537054101</v>
      </c>
      <c r="E3635" s="31">
        <f t="shared" si="30"/>
        <v>0.52989449003516997</v>
      </c>
      <c r="F3635" s="31">
        <v>14.4225471877985</v>
      </c>
      <c r="G3635" s="31">
        <v>2.4468965346274101</v>
      </c>
      <c r="H3635" s="31">
        <v>0.32897213436221701</v>
      </c>
      <c r="I3635" s="31">
        <v>3.2090104174955298</v>
      </c>
      <c r="J3635" s="31">
        <v>10.2515134437913</v>
      </c>
      <c r="K3635" s="31">
        <v>228735.552243388</v>
      </c>
      <c r="L3635" s="31">
        <v>118135.68381860199</v>
      </c>
    </row>
    <row r="3636" spans="1:12" ht="14.25">
      <c r="A3636" s="33">
        <v>40198</v>
      </c>
      <c r="B3636" s="37">
        <v>3151.85</v>
      </c>
      <c r="C3636" s="31">
        <v>23.5738240085409</v>
      </c>
      <c r="D3636" s="31">
        <v>3.0531592986563498</v>
      </c>
      <c r="E3636" s="31">
        <f t="shared" si="30"/>
        <v>0.5023446658851114</v>
      </c>
      <c r="F3636" s="31">
        <v>14.0458726189384</v>
      </c>
      <c r="G3636" s="31">
        <v>2.3770064494519199</v>
      </c>
      <c r="H3636" s="31">
        <v>0.32899846583189102</v>
      </c>
      <c r="I3636" s="31">
        <v>3.2090104174955298</v>
      </c>
      <c r="J3636" s="31">
        <v>10.252333991756201</v>
      </c>
      <c r="K3636" s="31">
        <v>222204.111368682</v>
      </c>
      <c r="L3636" s="31">
        <v>114497.70028977901</v>
      </c>
    </row>
    <row r="3637" spans="1:12" ht="14.25">
      <c r="A3637" s="33">
        <v>40199</v>
      </c>
      <c r="B3637" s="37">
        <v>3158.8629999999998</v>
      </c>
      <c r="C3637" s="31">
        <v>23.701757647706899</v>
      </c>
      <c r="D3637" s="31">
        <v>3.0642045158234898</v>
      </c>
      <c r="E3637" s="31">
        <f t="shared" si="30"/>
        <v>0.50996483001172332</v>
      </c>
      <c r="F3637" s="31">
        <v>14.118917773999099</v>
      </c>
      <c r="G3637" s="31">
        <v>2.38348222508561</v>
      </c>
      <c r="H3637" s="31">
        <v>0.32856141478863199</v>
      </c>
      <c r="I3637" s="31">
        <v>3.2069515808573601</v>
      </c>
      <c r="J3637" s="31">
        <v>10.245287666638001</v>
      </c>
      <c r="K3637" s="31">
        <v>223352.51431606899</v>
      </c>
      <c r="L3637" s="31">
        <v>115230.74578004</v>
      </c>
    </row>
    <row r="3638" spans="1:12" ht="14.25">
      <c r="A3638" s="33">
        <v>40200</v>
      </c>
      <c r="B3638" s="37">
        <v>3128.5880000000002</v>
      </c>
      <c r="C3638" s="31">
        <v>23.589611082645298</v>
      </c>
      <c r="D3638" s="31">
        <v>3.0441346185252098</v>
      </c>
      <c r="E3638" s="31">
        <f t="shared" si="30"/>
        <v>0.50351699882766709</v>
      </c>
      <c r="F3638" s="31">
        <v>14.020129286993299</v>
      </c>
      <c r="G3638" s="31">
        <v>2.3678610437086198</v>
      </c>
      <c r="H3638" s="31">
        <v>0.32856141478863199</v>
      </c>
      <c r="I3638" s="31">
        <v>3.2069515808573601</v>
      </c>
      <c r="J3638" s="31">
        <v>10.245287666638001</v>
      </c>
      <c r="K3638" s="31">
        <v>221887.26944216801</v>
      </c>
      <c r="L3638" s="31">
        <v>114150.82287282099</v>
      </c>
    </row>
    <row r="3639" spans="1:12" ht="14.25">
      <c r="A3639" s="33">
        <v>40203</v>
      </c>
      <c r="B3639" s="37">
        <v>3094.4110000000001</v>
      </c>
      <c r="C3639" s="31">
        <v>23.326917147510301</v>
      </c>
      <c r="D3639" s="31">
        <v>3.0084101390726401</v>
      </c>
      <c r="E3639" s="31">
        <f t="shared" si="30"/>
        <v>0.49179366940211022</v>
      </c>
      <c r="F3639" s="31">
        <v>13.846933691243301</v>
      </c>
      <c r="G3639" s="31">
        <v>2.3428358128186599</v>
      </c>
      <c r="H3639" s="31">
        <v>0.32916836065153998</v>
      </c>
      <c r="I3639" s="31">
        <v>3.2083187786408001</v>
      </c>
      <c r="J3639" s="31">
        <v>10.259839603313701</v>
      </c>
      <c r="K3639" s="31">
        <v>219254.27089243801</v>
      </c>
      <c r="L3639" s="31">
        <v>112913.52509198301</v>
      </c>
    </row>
    <row r="3640" spans="1:12" ht="14.25">
      <c r="A3640" s="33">
        <v>40204</v>
      </c>
      <c r="B3640" s="37">
        <v>3019.3939999999998</v>
      </c>
      <c r="C3640" s="31">
        <v>22.8357939218191</v>
      </c>
      <c r="D3640" s="31">
        <v>2.9405440114957901</v>
      </c>
      <c r="E3640" s="31">
        <f t="shared" si="30"/>
        <v>0.46893317702227433</v>
      </c>
      <c r="F3640" s="31">
        <v>13.5531419170793</v>
      </c>
      <c r="G3640" s="31">
        <v>2.2898887385107698</v>
      </c>
      <c r="H3640" s="31">
        <v>0.32916317698117198</v>
      </c>
      <c r="I3640" s="31">
        <v>3.2081497146737599</v>
      </c>
      <c r="J3640" s="31">
        <v>10.2602187010043</v>
      </c>
      <c r="K3640" s="31">
        <v>214305.94192767897</v>
      </c>
      <c r="L3640" s="31">
        <v>110143.62560073999</v>
      </c>
    </row>
    <row r="3641" spans="1:12" ht="14.25">
      <c r="A3641" s="33">
        <v>40205</v>
      </c>
      <c r="B3641" s="37">
        <v>2986.607</v>
      </c>
      <c r="C3641" s="31">
        <v>22.545899900501801</v>
      </c>
      <c r="D3641" s="31">
        <v>2.9039546503405198</v>
      </c>
      <c r="E3641" s="31">
        <f t="shared" si="30"/>
        <v>0.4577960140679953</v>
      </c>
      <c r="F3641" s="31">
        <v>13.397180364755499</v>
      </c>
      <c r="G3641" s="31">
        <v>2.2613851151069002</v>
      </c>
      <c r="H3641" s="31">
        <v>0.32914614308469597</v>
      </c>
      <c r="I3641" s="31">
        <v>3.20798369582978</v>
      </c>
      <c r="J3641" s="31">
        <v>10.2602187010043</v>
      </c>
      <c r="K3641" s="31">
        <v>211638.97129667603</v>
      </c>
      <c r="L3641" s="31">
        <v>108725.25892592901</v>
      </c>
    </row>
    <row r="3642" spans="1:12" ht="14.25">
      <c r="A3642" s="33">
        <v>40206</v>
      </c>
      <c r="B3642" s="37">
        <v>2994.143</v>
      </c>
      <c r="C3642" s="31">
        <v>22.538171508143499</v>
      </c>
      <c r="D3642" s="31">
        <v>2.9074691589356498</v>
      </c>
      <c r="E3642" s="31">
        <f t="shared" si="30"/>
        <v>0.45720984759671746</v>
      </c>
      <c r="F3642" s="31">
        <v>13.4132270692918</v>
      </c>
      <c r="G3642" s="31">
        <v>2.2638304832934302</v>
      </c>
      <c r="H3642" s="31">
        <v>0.32931644065809301</v>
      </c>
      <c r="I3642" s="31">
        <v>3.20798369582978</v>
      </c>
      <c r="J3642" s="31">
        <v>10.2655272558332</v>
      </c>
      <c r="K3642" s="31">
        <v>211899.87383110102</v>
      </c>
      <c r="L3642" s="31">
        <v>109077.667796525</v>
      </c>
    </row>
    <row r="3643" spans="1:12" ht="14.25">
      <c r="A3643" s="33">
        <v>40207</v>
      </c>
      <c r="B3643" s="37">
        <v>2989.2919999999999</v>
      </c>
      <c r="C3643" s="31">
        <v>22.4896525789873</v>
      </c>
      <c r="D3643" s="31">
        <v>2.9020289941706698</v>
      </c>
      <c r="E3643" s="31">
        <f t="shared" si="30"/>
        <v>0.45486518171160611</v>
      </c>
      <c r="F3643" s="31">
        <v>13.381891389335101</v>
      </c>
      <c r="G3643" s="31">
        <v>2.2595474291485198</v>
      </c>
      <c r="H3643" s="31">
        <v>0.32933169233840898</v>
      </c>
      <c r="I3643" s="31">
        <v>3.2079103363366399</v>
      </c>
      <c r="J3643" s="31">
        <v>10.266237450841601</v>
      </c>
      <c r="K3643" s="31">
        <v>211505.20694983899</v>
      </c>
      <c r="L3643" s="31">
        <v>108952.664448179</v>
      </c>
    </row>
    <row r="3644" spans="1:12" ht="14.25">
      <c r="A3644" s="33">
        <v>40210</v>
      </c>
      <c r="B3644" s="37">
        <v>2941.36</v>
      </c>
      <c r="C3644" s="31">
        <v>22.161407108117999</v>
      </c>
      <c r="D3644" s="31">
        <v>2.85784076338118</v>
      </c>
      <c r="E3644" s="31">
        <f t="shared" si="30"/>
        <v>0.43728018757327081</v>
      </c>
      <c r="F3644" s="31">
        <v>13.211920650952599</v>
      </c>
      <c r="G3644" s="31">
        <v>2.2255750024852601</v>
      </c>
      <c r="H3644" s="31">
        <v>0.329217004974869</v>
      </c>
      <c r="I3644" s="31">
        <v>3.2074791562820999</v>
      </c>
      <c r="J3644" s="31">
        <v>10.264041913727601</v>
      </c>
      <c r="K3644" s="31">
        <v>208351.72320253603</v>
      </c>
      <c r="L3644" s="31">
        <v>107360.98473150699</v>
      </c>
    </row>
    <row r="3645" spans="1:12" ht="14.25">
      <c r="A3645" s="33">
        <v>40211</v>
      </c>
      <c r="B3645" s="37">
        <v>2934.7130000000002</v>
      </c>
      <c r="C3645" s="31">
        <v>22.1273739908269</v>
      </c>
      <c r="D3645" s="31">
        <v>2.85438383712872</v>
      </c>
      <c r="E3645" s="31">
        <f t="shared" si="30"/>
        <v>0.43493552168815941</v>
      </c>
      <c r="F3645" s="31">
        <v>13.1570035509653</v>
      </c>
      <c r="G3645" s="31">
        <v>2.22288990910535</v>
      </c>
      <c r="H3645" s="31">
        <v>0.328956052203003</v>
      </c>
      <c r="I3645" s="31">
        <v>3.2050775646543102</v>
      </c>
      <c r="J3645" s="31">
        <v>10.263590991704501</v>
      </c>
      <c r="K3645" s="31">
        <v>208102.47780051001</v>
      </c>
      <c r="L3645" s="31">
        <v>107216.53623045199</v>
      </c>
    </row>
    <row r="3646" spans="1:12" ht="14.25">
      <c r="A3646" s="33">
        <v>40212</v>
      </c>
      <c r="B3646" s="37">
        <v>3003.835</v>
      </c>
      <c r="C3646" s="31">
        <v>22.669491556502098</v>
      </c>
      <c r="D3646" s="31">
        <v>2.9233094720874502</v>
      </c>
      <c r="E3646" s="31">
        <f t="shared" si="30"/>
        <v>0.46658851113716293</v>
      </c>
      <c r="F3646" s="31">
        <v>13.448259864939001</v>
      </c>
      <c r="G3646" s="31">
        <v>2.2764925713236099</v>
      </c>
      <c r="H3646" s="31">
        <v>0.32920361618099903</v>
      </c>
      <c r="I3646" s="31">
        <v>3.2050775646543102</v>
      </c>
      <c r="J3646" s="31">
        <v>10.271315109857799</v>
      </c>
      <c r="K3646" s="31">
        <v>213125.24798203501</v>
      </c>
      <c r="L3646" s="31">
        <v>109692.89699636301</v>
      </c>
    </row>
    <row r="3647" spans="1:12" ht="14.25">
      <c r="A3647" s="33">
        <v>40213</v>
      </c>
      <c r="B3647" s="37">
        <v>2995.308</v>
      </c>
      <c r="C3647" s="31">
        <v>22.569854374344999</v>
      </c>
      <c r="D3647" s="31">
        <v>2.9148790933930302</v>
      </c>
      <c r="E3647" s="31">
        <f t="shared" si="30"/>
        <v>0.46248534583821804</v>
      </c>
      <c r="F3647" s="31">
        <v>13.4448078637497</v>
      </c>
      <c r="G3647" s="31">
        <v>2.2686909813228699</v>
      </c>
      <c r="H3647" s="31">
        <v>0.32946787576317099</v>
      </c>
      <c r="I3647" s="31">
        <v>3.2042214957397199</v>
      </c>
      <c r="J3647" s="31">
        <v>10.282306519734199</v>
      </c>
      <c r="K3647" s="31">
        <v>212557.91011006897</v>
      </c>
      <c r="L3647" s="31">
        <v>109537.369926602</v>
      </c>
    </row>
    <row r="3648" spans="1:12" ht="14.25">
      <c r="A3648" s="33">
        <v>40214</v>
      </c>
      <c r="B3648" s="37">
        <v>2939.402</v>
      </c>
      <c r="C3648" s="31">
        <v>22.149071757194701</v>
      </c>
      <c r="D3648" s="31">
        <v>2.8605465495701399</v>
      </c>
      <c r="E3648" s="31">
        <f t="shared" si="30"/>
        <v>0.43669402110199296</v>
      </c>
      <c r="F3648" s="31">
        <v>13.220571848016601</v>
      </c>
      <c r="G3648" s="31">
        <v>2.2262041227222098</v>
      </c>
      <c r="H3648" s="31">
        <v>0.32953534533523499</v>
      </c>
      <c r="I3648" s="31">
        <v>3.2042214957397199</v>
      </c>
      <c r="J3648" s="31">
        <v>10.284412166055901</v>
      </c>
      <c r="K3648" s="31">
        <v>208603.49689302102</v>
      </c>
      <c r="L3648" s="31">
        <v>107871.76118006599</v>
      </c>
    </row>
    <row r="3649" spans="1:12" ht="14.25">
      <c r="A3649" s="33">
        <v>40217</v>
      </c>
      <c r="B3649" s="37">
        <v>2935.174</v>
      </c>
      <c r="C3649" s="31">
        <v>22.099430714257601</v>
      </c>
      <c r="D3649" s="31">
        <v>2.8567613208160099</v>
      </c>
      <c r="E3649" s="31">
        <f t="shared" si="30"/>
        <v>0.43317702227432592</v>
      </c>
      <c r="F3649" s="31">
        <v>13.175309524804801</v>
      </c>
      <c r="G3649" s="31">
        <v>2.2230591042016798</v>
      </c>
      <c r="H3649" s="31">
        <v>0.32991601633965001</v>
      </c>
      <c r="I3649" s="31">
        <v>3.2041950615660801</v>
      </c>
      <c r="J3649" s="31">
        <v>10.2963774052632</v>
      </c>
      <c r="K3649" s="31">
        <v>208329.61584572899</v>
      </c>
      <c r="L3649" s="31">
        <v>107645.362443755</v>
      </c>
    </row>
    <row r="3650" spans="1:12" ht="14.25">
      <c r="A3650" s="33">
        <v>40218</v>
      </c>
      <c r="B3650" s="37">
        <v>2948.8420000000001</v>
      </c>
      <c r="C3650" s="31">
        <v>22.181678816736898</v>
      </c>
      <c r="D3650" s="31">
        <v>2.86938188558248</v>
      </c>
      <c r="E3650" s="31">
        <f t="shared" si="30"/>
        <v>0.4396248534583822</v>
      </c>
      <c r="F3650" s="31">
        <v>13.285907642798501</v>
      </c>
      <c r="G3650" s="31">
        <v>2.2320567193768799</v>
      </c>
      <c r="H3650" s="31">
        <v>0.330361144082925</v>
      </c>
      <c r="I3650" s="31">
        <v>3.2041950615660801</v>
      </c>
      <c r="J3650" s="31">
        <v>10.310269435390101</v>
      </c>
      <c r="K3650" s="31">
        <v>209247.761565188</v>
      </c>
      <c r="L3650" s="31">
        <v>108111.03435633</v>
      </c>
    </row>
    <row r="3651" spans="1:12" ht="14.25">
      <c r="A3651" s="33">
        <v>40219</v>
      </c>
      <c r="B3651" s="37">
        <v>2982.5</v>
      </c>
      <c r="C3651" s="31">
        <v>22.4342824223571</v>
      </c>
      <c r="D3651" s="31">
        <v>2.90203214343697</v>
      </c>
      <c r="E3651" s="31">
        <f t="shared" si="30"/>
        <v>0.45369284876905042</v>
      </c>
      <c r="F3651" s="31">
        <v>13.433577070850699</v>
      </c>
      <c r="G3651" s="31">
        <v>2.2562838640908001</v>
      </c>
      <c r="H3651" s="31">
        <v>0.33041654064987802</v>
      </c>
      <c r="I3651" s="31">
        <v>3.2033119502283598</v>
      </c>
      <c r="J3651" s="31">
        <v>10.3148411951051</v>
      </c>
      <c r="K3651" s="31">
        <v>211627.35750516501</v>
      </c>
      <c r="L3651" s="31">
        <v>109402.241660541</v>
      </c>
    </row>
    <row r="3652" spans="1:12" ht="14.25">
      <c r="A3652" s="33">
        <v>40220</v>
      </c>
      <c r="B3652" s="37">
        <v>2985.4989999999998</v>
      </c>
      <c r="C3652" s="31">
        <v>22.446825716090601</v>
      </c>
      <c r="D3652" s="31">
        <v>2.9081557275135501</v>
      </c>
      <c r="E3652" s="31">
        <f t="shared" si="30"/>
        <v>0.45486518171160611</v>
      </c>
      <c r="F3652" s="31">
        <v>13.3650696947148</v>
      </c>
      <c r="G3652" s="31">
        <v>2.2585148604919798</v>
      </c>
      <c r="H3652" s="31">
        <v>0.33023857113556399</v>
      </c>
      <c r="I3652" s="31">
        <v>3.1989650630400202</v>
      </c>
      <c r="J3652" s="31">
        <v>10.323294085048101</v>
      </c>
      <c r="K3652" s="31">
        <v>212192.68797400602</v>
      </c>
      <c r="L3652" s="31">
        <v>109570.01809453301</v>
      </c>
    </row>
    <row r="3653" spans="1:12" ht="14.25">
      <c r="A3653" s="33">
        <v>40221</v>
      </c>
      <c r="B3653" s="37">
        <v>3018.1329999999998</v>
      </c>
      <c r="C3653" s="31">
        <v>22.6985897318025</v>
      </c>
      <c r="D3653" s="31">
        <v>2.9402321052341498</v>
      </c>
      <c r="E3653" s="31">
        <f t="shared" si="30"/>
        <v>0.47186400937866352</v>
      </c>
      <c r="F3653" s="31">
        <v>13.5096313944969</v>
      </c>
      <c r="G3653" s="31">
        <v>2.2835886650031498</v>
      </c>
      <c r="H3653" s="31">
        <v>0.33010634506375902</v>
      </c>
      <c r="I3653" s="31">
        <v>3.1986064418883</v>
      </c>
      <c r="J3653" s="31">
        <v>10.3203176464836</v>
      </c>
      <c r="K3653" s="31">
        <v>214453.48274494501</v>
      </c>
      <c r="L3653" s="31">
        <v>110821.26797523099</v>
      </c>
    </row>
    <row r="3654" spans="1:12" ht="14.25">
      <c r="A3654" s="33">
        <v>40231</v>
      </c>
      <c r="B3654" s="37">
        <v>3003.3980000000001</v>
      </c>
      <c r="C3654" s="31">
        <v>22.5611940886238</v>
      </c>
      <c r="D3654" s="31">
        <v>2.9241941560968399</v>
      </c>
      <c r="E3654" s="31">
        <f t="shared" si="30"/>
        <v>0.46483001172332944</v>
      </c>
      <c r="F3654" s="31">
        <v>13.438704376860001</v>
      </c>
      <c r="G3654" s="31">
        <v>2.27121055750766</v>
      </c>
      <c r="H3654" s="31">
        <v>0.33010484656264</v>
      </c>
      <c r="I3654" s="31">
        <v>3.1985919219755501</v>
      </c>
      <c r="J3654" s="31">
        <v>10.3203176464836</v>
      </c>
      <c r="K3654" s="31">
        <v>213291.669016167</v>
      </c>
      <c r="L3654" s="31">
        <v>110331.38770055599</v>
      </c>
    </row>
    <row r="3655" spans="1:12" ht="14.25">
      <c r="A3655" s="33">
        <v>40232</v>
      </c>
      <c r="B3655" s="37">
        <v>2982.5749999999998</v>
      </c>
      <c r="C3655" s="31">
        <v>22.366786588617099</v>
      </c>
      <c r="D3655" s="31">
        <v>2.9006722834880199</v>
      </c>
      <c r="E3655" s="31">
        <f t="shared" si="30"/>
        <v>0.44900351699882768</v>
      </c>
      <c r="F3655" s="31">
        <v>13.3226218726205</v>
      </c>
      <c r="G3655" s="31">
        <v>2.25206850160518</v>
      </c>
      <c r="H3655" s="31">
        <v>0.33001979198468001</v>
      </c>
      <c r="I3655" s="31">
        <v>3.19745974099627</v>
      </c>
      <c r="J3655" s="31">
        <v>10.321311876216201</v>
      </c>
      <c r="K3655" s="31">
        <v>211663.60616215802</v>
      </c>
      <c r="L3655" s="31">
        <v>109581.260529921</v>
      </c>
    </row>
    <row r="3656" spans="1:12" ht="14.25">
      <c r="A3656" s="33">
        <v>40233</v>
      </c>
      <c r="B3656" s="37">
        <v>3022.1770000000001</v>
      </c>
      <c r="C3656" s="31">
        <v>22.616614781814899</v>
      </c>
      <c r="D3656" s="31">
        <v>2.9366804223627301</v>
      </c>
      <c r="E3656" s="31">
        <f t="shared" si="30"/>
        <v>0.46834701055099648</v>
      </c>
      <c r="F3656" s="31">
        <v>13.487487579297399</v>
      </c>
      <c r="G3656" s="31">
        <v>2.2800357048565498</v>
      </c>
      <c r="H3656" s="31">
        <v>0.33002578905888602</v>
      </c>
      <c r="I3656" s="31">
        <v>3.1974569894812199</v>
      </c>
      <c r="J3656" s="31">
        <v>10.3215083156578</v>
      </c>
      <c r="K3656" s="31">
        <v>214292.024217225</v>
      </c>
      <c r="L3656" s="31">
        <v>111107.98367372401</v>
      </c>
    </row>
    <row r="3657" spans="1:12" ht="14.25">
      <c r="A3657" s="33">
        <v>40234</v>
      </c>
      <c r="B3657" s="37">
        <v>3060.6179999999999</v>
      </c>
      <c r="C3657" s="31">
        <v>22.900259532433999</v>
      </c>
      <c r="D3657" s="31">
        <v>2.9747039696285298</v>
      </c>
      <c r="E3657" s="31">
        <f t="shared" si="30"/>
        <v>0.48417350527549824</v>
      </c>
      <c r="F3657" s="31">
        <v>13.655613766441</v>
      </c>
      <c r="G3657" s="31">
        <v>2.3093564407139699</v>
      </c>
      <c r="H3657" s="31">
        <v>0.32985366618555501</v>
      </c>
      <c r="I3657" s="31">
        <v>3.1957815064209298</v>
      </c>
      <c r="J3657" s="31">
        <v>10.3215337319781</v>
      </c>
      <c r="K3657" s="31">
        <v>217065.369324111</v>
      </c>
      <c r="L3657" s="31">
        <v>112559.595582865</v>
      </c>
    </row>
    <row r="3658" spans="1:12" ht="14.25">
      <c r="A3658" s="33">
        <v>40235</v>
      </c>
      <c r="B3658" s="37">
        <v>3051.9430000000002</v>
      </c>
      <c r="C3658" s="31">
        <v>22.833928679318898</v>
      </c>
      <c r="D3658" s="31">
        <v>2.9657387628036398</v>
      </c>
      <c r="E3658" s="31">
        <f t="shared" si="30"/>
        <v>0.4783118405627198</v>
      </c>
      <c r="F3658" s="31">
        <v>13.607158101379801</v>
      </c>
      <c r="G3658" s="31">
        <v>2.3014620224750102</v>
      </c>
      <c r="H3658" s="31">
        <v>0.32977551126996202</v>
      </c>
      <c r="I3658" s="31">
        <v>3.1958211341338698</v>
      </c>
      <c r="J3658" s="31">
        <v>10.318960211749701</v>
      </c>
      <c r="K3658" s="31">
        <v>216305.429389447</v>
      </c>
      <c r="L3658" s="31">
        <v>112354.079248307</v>
      </c>
    </row>
    <row r="3659" spans="1:12" ht="14.25">
      <c r="A3659" s="33">
        <v>40238</v>
      </c>
      <c r="B3659" s="37">
        <v>3087.8420000000001</v>
      </c>
      <c r="C3659" s="31">
        <v>23.0702062245654</v>
      </c>
      <c r="D3659" s="31">
        <v>3.00366205741935</v>
      </c>
      <c r="E3659" s="31">
        <f t="shared" si="30"/>
        <v>0.49062133645955452</v>
      </c>
      <c r="F3659" s="31">
        <v>13.7327957903429</v>
      </c>
      <c r="G3659" s="31">
        <v>2.32843509797598</v>
      </c>
      <c r="H3659" s="31">
        <v>0.33053869553082499</v>
      </c>
      <c r="I3659" s="31">
        <v>3.1943867179662302</v>
      </c>
      <c r="J3659" s="31">
        <v>10.3474852832242</v>
      </c>
      <c r="K3659" s="31">
        <v>219071.93792995397</v>
      </c>
      <c r="L3659" s="31">
        <v>114273.674354075</v>
      </c>
    </row>
    <row r="3660" spans="1:12" ht="14.25">
      <c r="A3660" s="33">
        <v>40239</v>
      </c>
      <c r="B3660" s="37">
        <v>3073.1080000000002</v>
      </c>
      <c r="C3660" s="31">
        <v>22.987178518036298</v>
      </c>
      <c r="D3660" s="31">
        <v>2.99293900489252</v>
      </c>
      <c r="E3660" s="31">
        <f t="shared" si="30"/>
        <v>0.49003516998827668</v>
      </c>
      <c r="F3660" s="31">
        <v>13.7176256550672</v>
      </c>
      <c r="G3660" s="31">
        <v>2.31892786849517</v>
      </c>
      <c r="H3660" s="31">
        <v>0.33010506852043098</v>
      </c>
      <c r="I3660" s="31">
        <v>3.1868972438086001</v>
      </c>
      <c r="J3660" s="31">
        <v>10.3581961784851</v>
      </c>
      <c r="K3660" s="31">
        <v>218426.944338692</v>
      </c>
      <c r="L3660" s="31">
        <v>113919.51113847301</v>
      </c>
    </row>
    <row r="3661" spans="1:12" ht="14.25">
      <c r="A3661" s="33">
        <v>40240</v>
      </c>
      <c r="B3661" s="37">
        <v>3097.0050000000001</v>
      </c>
      <c r="C3661" s="31">
        <v>23.1299104704439</v>
      </c>
      <c r="D3661" s="31">
        <v>3.0137078935175099</v>
      </c>
      <c r="E3661" s="31">
        <f t="shared" si="30"/>
        <v>0.49589683470105511</v>
      </c>
      <c r="F3661" s="31">
        <v>13.797061930746001</v>
      </c>
      <c r="G3661" s="31">
        <v>2.3349260837941701</v>
      </c>
      <c r="H3661" s="31">
        <v>0.33016390526904599</v>
      </c>
      <c r="I3661" s="31">
        <v>3.1868971196374298</v>
      </c>
      <c r="J3661" s="31">
        <v>10.360042790041799</v>
      </c>
      <c r="K3661" s="31">
        <v>219939.97709478898</v>
      </c>
      <c r="L3661" s="31">
        <v>114930.105735909</v>
      </c>
    </row>
    <row r="3662" spans="1:12" ht="14.25">
      <c r="A3662" s="33">
        <v>40241</v>
      </c>
      <c r="B3662" s="37">
        <v>3023.373</v>
      </c>
      <c r="C3662" s="31">
        <v>22.570291175763401</v>
      </c>
      <c r="D3662" s="31">
        <v>2.9451026394993201</v>
      </c>
      <c r="E3662" s="31">
        <f t="shared" si="30"/>
        <v>0.46776084407971863</v>
      </c>
      <c r="F3662" s="31">
        <v>13.1766039762503</v>
      </c>
      <c r="G3662" s="31">
        <v>2.2812326740284701</v>
      </c>
      <c r="H3662" s="31">
        <v>0.330924834305316</v>
      </c>
      <c r="I3662" s="31">
        <v>3.1868218104430301</v>
      </c>
      <c r="J3662" s="31">
        <v>10.3841649765574</v>
      </c>
      <c r="K3662" s="31">
        <v>214933.82959978198</v>
      </c>
      <c r="L3662" s="31">
        <v>112179.512546033</v>
      </c>
    </row>
    <row r="3663" spans="1:12" ht="14.25">
      <c r="A3663" s="33">
        <v>40242</v>
      </c>
      <c r="B3663" s="37">
        <v>3031.0650000000001</v>
      </c>
      <c r="C3663" s="31">
        <v>22.630671243157899</v>
      </c>
      <c r="D3663" s="31">
        <v>2.9526673183618799</v>
      </c>
      <c r="E3663" s="31">
        <f t="shared" si="30"/>
        <v>0.47069167643610788</v>
      </c>
      <c r="F3663" s="31">
        <v>13.225493949394799</v>
      </c>
      <c r="G3663" s="31">
        <v>2.2864857485355001</v>
      </c>
      <c r="H3663" s="31">
        <v>0.33178041640384798</v>
      </c>
      <c r="I3663" s="31">
        <v>3.1865250435002501</v>
      </c>
      <c r="J3663" s="31">
        <v>10.411982076858301</v>
      </c>
      <c r="K3663" s="31">
        <v>215488.56096777602</v>
      </c>
      <c r="L3663" s="31">
        <v>112573.714007476</v>
      </c>
    </row>
    <row r="3664" spans="1:12" ht="14.25">
      <c r="A3664" s="33">
        <v>40245</v>
      </c>
      <c r="B3664" s="37">
        <v>3053.232</v>
      </c>
      <c r="C3664" s="31">
        <v>22.768878354861101</v>
      </c>
      <c r="D3664" s="31">
        <v>2.9724508322097201</v>
      </c>
      <c r="E3664" s="31">
        <f t="shared" si="30"/>
        <v>0.4783118405627198</v>
      </c>
      <c r="F3664" s="31">
        <v>13.305801615988701</v>
      </c>
      <c r="G3664" s="31">
        <v>2.3016797168190699</v>
      </c>
      <c r="H3664" s="31">
        <v>0.33188332018674599</v>
      </c>
      <c r="I3664" s="31">
        <v>3.1862530314301201</v>
      </c>
      <c r="J3664" s="31">
        <v>10.416100570574701</v>
      </c>
      <c r="K3664" s="31">
        <v>216935.104572226</v>
      </c>
      <c r="L3664" s="31">
        <v>113428.252614115</v>
      </c>
    </row>
    <row r="3665" spans="1:12" ht="14.25">
      <c r="A3665" s="33">
        <v>40246</v>
      </c>
      <c r="B3665" s="37">
        <v>3069.1410000000001</v>
      </c>
      <c r="C3665" s="31">
        <v>22.9218871245968</v>
      </c>
      <c r="D3665" s="31">
        <v>2.9910578818614</v>
      </c>
      <c r="E3665" s="31">
        <f t="shared" si="30"/>
        <v>0.49003516998827668</v>
      </c>
      <c r="F3665" s="31">
        <v>13.370845020125801</v>
      </c>
      <c r="G3665" s="31">
        <v>2.3156343395416998</v>
      </c>
      <c r="H3665" s="31">
        <v>0.33210648883605198</v>
      </c>
      <c r="I3665" s="31">
        <v>3.1858118259338699</v>
      </c>
      <c r="J3665" s="31">
        <v>10.4245481836863</v>
      </c>
      <c r="K3665" s="31">
        <v>218315.69042393399</v>
      </c>
      <c r="L3665" s="31">
        <v>114130.373912282</v>
      </c>
    </row>
    <row r="3666" spans="1:12" ht="14.25">
      <c r="A3666" s="33">
        <v>40247</v>
      </c>
      <c r="B3666" s="37">
        <v>3048.9270000000001</v>
      </c>
      <c r="C3666" s="31">
        <v>22.7326413235816</v>
      </c>
      <c r="D3666" s="31">
        <v>2.97220723646734</v>
      </c>
      <c r="E3666" s="31">
        <f t="shared" si="30"/>
        <v>0.47713950762016411</v>
      </c>
      <c r="F3666" s="31">
        <v>13.2638870706558</v>
      </c>
      <c r="G3666" s="31">
        <v>2.3004388202536599</v>
      </c>
      <c r="H3666" s="31">
        <v>0.33268857094337301</v>
      </c>
      <c r="I3666" s="31">
        <v>3.1858118259338699</v>
      </c>
      <c r="J3666" s="31">
        <v>10.442819259918199</v>
      </c>
      <c r="K3666" s="31">
        <v>216943.21814836899</v>
      </c>
      <c r="L3666" s="31">
        <v>113357.51353591301</v>
      </c>
    </row>
    <row r="3667" spans="1:12" ht="14.25">
      <c r="A3667" s="33">
        <v>40248</v>
      </c>
      <c r="B3667" s="37">
        <v>3051.2820000000002</v>
      </c>
      <c r="C3667" s="31">
        <v>22.769618275653201</v>
      </c>
      <c r="D3667" s="31">
        <v>2.9758816729849999</v>
      </c>
      <c r="E3667" s="31">
        <f t="shared" si="30"/>
        <v>0.4794841735052755</v>
      </c>
      <c r="F3667" s="31">
        <v>13.275538964480999</v>
      </c>
      <c r="G3667" s="31">
        <v>2.3032977277922102</v>
      </c>
      <c r="H3667" s="31">
        <v>0.33266914487252802</v>
      </c>
      <c r="I3667" s="31">
        <v>3.1857215777080898</v>
      </c>
      <c r="J3667" s="31">
        <v>10.442505308698701</v>
      </c>
      <c r="K3667" s="31">
        <v>217212.30053589001</v>
      </c>
      <c r="L3667" s="31">
        <v>113402.19574538199</v>
      </c>
    </row>
    <row r="3668" spans="1:12" ht="14.25">
      <c r="A3668" s="33">
        <v>40249</v>
      </c>
      <c r="B3668" s="37">
        <v>3013.4119999999998</v>
      </c>
      <c r="C3668" s="31">
        <v>22.568012998449898</v>
      </c>
      <c r="D3668" s="31">
        <v>2.9516846086910902</v>
      </c>
      <c r="E3668" s="31">
        <f t="shared" si="30"/>
        <v>0.46600234466588514</v>
      </c>
      <c r="F3668" s="31">
        <v>12.6968739459285</v>
      </c>
      <c r="G3668" s="31">
        <v>2.2861097036759399</v>
      </c>
      <c r="H3668" s="31">
        <v>0.33365291702872302</v>
      </c>
      <c r="I3668" s="31">
        <v>3.1840066872841701</v>
      </c>
      <c r="J3668" s="31">
        <v>10.4790268927895</v>
      </c>
      <c r="K3668" s="31">
        <v>215856.362509122</v>
      </c>
      <c r="L3668" s="31">
        <v>112130.400026966</v>
      </c>
    </row>
    <row r="3669" spans="1:12" ht="14.25">
      <c r="A3669" s="33">
        <v>40252</v>
      </c>
      <c r="B3669" s="37">
        <v>2976.9389999999999</v>
      </c>
      <c r="C3669" s="31">
        <v>22.3066590975588</v>
      </c>
      <c r="D3669" s="31">
        <v>2.91761688179403</v>
      </c>
      <c r="E3669" s="31">
        <f t="shared" si="30"/>
        <v>0.44548651817116058</v>
      </c>
      <c r="F3669" s="31">
        <v>13.011533300968001</v>
      </c>
      <c r="G3669" s="31">
        <v>2.2588985513641999</v>
      </c>
      <c r="H3669" s="31">
        <v>0.33455128896755298</v>
      </c>
      <c r="I3669" s="31">
        <v>3.1812123191223498</v>
      </c>
      <c r="J3669" s="31">
        <v>10.5164715651501</v>
      </c>
      <c r="K3669" s="31">
        <v>213370.28158019698</v>
      </c>
      <c r="L3669" s="31">
        <v>110993.89071732901</v>
      </c>
    </row>
    <row r="3670" spans="1:12" ht="14.25">
      <c r="A3670" s="33">
        <v>40253</v>
      </c>
      <c r="B3670" s="37">
        <v>2992.8409999999999</v>
      </c>
      <c r="C3670" s="31">
        <v>22.3991823930957</v>
      </c>
      <c r="D3670" s="31">
        <v>2.93222662101901</v>
      </c>
      <c r="E3670" s="31">
        <f t="shared" si="30"/>
        <v>0.45252051582649472</v>
      </c>
      <c r="F3670" s="31">
        <v>13.0746192184251</v>
      </c>
      <c r="G3670" s="31">
        <v>2.2700628609295102</v>
      </c>
      <c r="H3670" s="31">
        <v>0.33459757558835401</v>
      </c>
      <c r="I3670" s="31">
        <v>3.1808261278691701</v>
      </c>
      <c r="J3670" s="31">
        <v>10.5192035696871</v>
      </c>
      <c r="K3670" s="31">
        <v>214435.92029598</v>
      </c>
      <c r="L3670" s="31">
        <v>111857.63491243</v>
      </c>
    </row>
    <row r="3671" spans="1:12" ht="14.25">
      <c r="A3671" s="33">
        <v>40254</v>
      </c>
      <c r="B3671" s="37">
        <v>3050.4789999999998</v>
      </c>
      <c r="C3671" s="31">
        <v>22.8083996628127</v>
      </c>
      <c r="D3671" s="31">
        <v>2.9870623988248299</v>
      </c>
      <c r="E3671" s="31">
        <f t="shared" si="30"/>
        <v>0.48241500586166469</v>
      </c>
      <c r="F3671" s="31">
        <v>13.339756477885301</v>
      </c>
      <c r="G3671" s="31">
        <v>2.3110294233992201</v>
      </c>
      <c r="H3671" s="31">
        <v>0.33452169759683698</v>
      </c>
      <c r="I3671" s="31">
        <v>3.1797546365011602</v>
      </c>
      <c r="J3671" s="31">
        <v>10.520361972486301</v>
      </c>
      <c r="K3671" s="31">
        <v>218444.112417786</v>
      </c>
      <c r="L3671" s="31">
        <v>114106.34090609</v>
      </c>
    </row>
    <row r="3672" spans="1:12" ht="14.25">
      <c r="A3672" s="33">
        <v>40255</v>
      </c>
      <c r="B3672" s="37">
        <v>3046.0889999999999</v>
      </c>
      <c r="C3672" s="31">
        <v>22.7534301575513</v>
      </c>
      <c r="D3672" s="31">
        <v>2.9808163284387601</v>
      </c>
      <c r="E3672" s="31">
        <f t="shared" si="30"/>
        <v>0.4806565064478312</v>
      </c>
      <c r="F3672" s="31">
        <v>13.297236576011301</v>
      </c>
      <c r="G3672" s="31">
        <v>2.3042275218545298</v>
      </c>
      <c r="H3672" s="31">
        <v>0.33479304104505597</v>
      </c>
      <c r="I3672" s="31">
        <v>3.1790120321714999</v>
      </c>
      <c r="J3672" s="31">
        <v>10.5313549510653</v>
      </c>
      <c r="K3672" s="31">
        <v>217987.28289703399</v>
      </c>
      <c r="L3672" s="31">
        <v>113890.97071968699</v>
      </c>
    </row>
    <row r="3673" spans="1:12" ht="14.25">
      <c r="A3673" s="33">
        <v>40256</v>
      </c>
      <c r="B3673" s="37">
        <v>3067.75</v>
      </c>
      <c r="C3673" s="31">
        <v>22.869979747594599</v>
      </c>
      <c r="D3673" s="31">
        <v>3.0021836155238701</v>
      </c>
      <c r="E3673" s="31">
        <f t="shared" si="30"/>
        <v>0.48710433763188743</v>
      </c>
      <c r="F3673" s="31">
        <v>13.3659405437605</v>
      </c>
      <c r="G3673" s="31">
        <v>2.3198990239258399</v>
      </c>
      <c r="H3673" s="31">
        <v>0.33487992167844999</v>
      </c>
      <c r="I3673" s="31">
        <v>3.1779308969218101</v>
      </c>
      <c r="J3673" s="31">
        <v>10.5376716027029</v>
      </c>
      <c r="K3673" s="31">
        <v>219550.51277571698</v>
      </c>
      <c r="L3673" s="31">
        <v>114674.82530811</v>
      </c>
    </row>
    <row r="3674" spans="1:12" ht="14.25">
      <c r="A3674" s="33">
        <v>40259</v>
      </c>
      <c r="B3674" s="37">
        <v>3074.576</v>
      </c>
      <c r="C3674" s="31">
        <v>22.916490599264101</v>
      </c>
      <c r="D3674" s="31">
        <v>3.0082922846430402</v>
      </c>
      <c r="E3674" s="31">
        <f t="shared" si="30"/>
        <v>0.49413833528722156</v>
      </c>
      <c r="F3674" s="31">
        <v>13.4100111789999</v>
      </c>
      <c r="G3674" s="31">
        <v>2.32265539348839</v>
      </c>
      <c r="H3674" s="31">
        <v>0.336675986279315</v>
      </c>
      <c r="I3674" s="31">
        <v>3.17758818741342</v>
      </c>
      <c r="J3674" s="31">
        <v>10.595331000187599</v>
      </c>
      <c r="K3674" s="31">
        <v>220003.49083183499</v>
      </c>
      <c r="L3674" s="31">
        <v>114994.230506911</v>
      </c>
    </row>
    <row r="3675" spans="1:12" ht="14.25">
      <c r="A3675" s="33">
        <v>40260</v>
      </c>
      <c r="B3675" s="37">
        <v>3053.125</v>
      </c>
      <c r="C3675" s="31">
        <v>22.688271165672599</v>
      </c>
      <c r="D3675" s="31">
        <v>2.9877471715700299</v>
      </c>
      <c r="E3675" s="31">
        <f t="shared" si="30"/>
        <v>0.47596717467760846</v>
      </c>
      <c r="F3675" s="31">
        <v>13.267380647203099</v>
      </c>
      <c r="G3675" s="31">
        <v>2.3006500823912099</v>
      </c>
      <c r="H3675" s="31">
        <v>0.33869746349114999</v>
      </c>
      <c r="I3675" s="31">
        <v>3.17830905839029</v>
      </c>
      <c r="J3675" s="31">
        <v>10.6565301633281</v>
      </c>
      <c r="K3675" s="31">
        <v>218499.89963183898</v>
      </c>
      <c r="L3675" s="31">
        <v>114170.810697336</v>
      </c>
    </row>
    <row r="3676" spans="1:12" ht="14.25">
      <c r="A3676" s="33">
        <v>40261</v>
      </c>
      <c r="B3676" s="37">
        <v>3056.808</v>
      </c>
      <c r="C3676" s="31">
        <v>22.2755376735117</v>
      </c>
      <c r="D3676" s="31">
        <v>2.9915112045504699</v>
      </c>
      <c r="E3676" s="31">
        <f t="shared" si="30"/>
        <v>0.44431418522860494</v>
      </c>
      <c r="F3676" s="31">
        <v>13.2896707548569</v>
      </c>
      <c r="G3676" s="31">
        <v>2.2980952746514101</v>
      </c>
      <c r="H3676" s="31">
        <v>0.34632984663088501</v>
      </c>
      <c r="I3676" s="31">
        <v>3.1779551278965901</v>
      </c>
      <c r="J3676" s="31">
        <v>10.897883472008401</v>
      </c>
      <c r="K3676" s="31">
        <v>218772.40565659199</v>
      </c>
      <c r="L3676" s="31">
        <v>114434.22093177499</v>
      </c>
    </row>
    <row r="3677" spans="1:12" ht="14.25">
      <c r="A3677" s="33">
        <v>40262</v>
      </c>
      <c r="B3677" s="37">
        <v>3019.1759999999999</v>
      </c>
      <c r="C3677" s="31">
        <v>22.418177755723399</v>
      </c>
      <c r="D3677" s="31">
        <v>2.9559436237811498</v>
      </c>
      <c r="E3677" s="31">
        <f t="shared" si="30"/>
        <v>0.45545134818288396</v>
      </c>
      <c r="F3677" s="31">
        <v>13.149270438677</v>
      </c>
      <c r="G3677" s="31">
        <v>2.2827452980969598</v>
      </c>
      <c r="H3677" s="31">
        <v>0.34007194711542998</v>
      </c>
      <c r="I3677" s="31">
        <v>3.1779551278965901</v>
      </c>
      <c r="J3677" s="31">
        <v>10.700967553953999</v>
      </c>
      <c r="K3677" s="31">
        <v>216173.27148335302</v>
      </c>
      <c r="L3677" s="31">
        <v>113036.99900678</v>
      </c>
    </row>
    <row r="3678" spans="1:12" ht="14.25">
      <c r="A3678" s="33">
        <v>40263</v>
      </c>
      <c r="B3678" s="37">
        <v>3059.7150000000001</v>
      </c>
      <c r="C3678" s="31">
        <v>22.346430756511701</v>
      </c>
      <c r="D3678" s="31">
        <v>2.99570840606208</v>
      </c>
      <c r="E3678" s="31">
        <f t="shared" si="30"/>
        <v>0.45017584994138338</v>
      </c>
      <c r="F3678" s="31">
        <v>16.757394231448401</v>
      </c>
      <c r="G3678" s="31">
        <v>2.2819654575589698</v>
      </c>
      <c r="H3678" s="31">
        <v>0.34703510299401802</v>
      </c>
      <c r="I3678" s="31">
        <v>3.1779551278965901</v>
      </c>
      <c r="J3678" s="31">
        <v>10.920075615533099</v>
      </c>
      <c r="K3678" s="31">
        <v>219076.95944076101</v>
      </c>
      <c r="L3678" s="31">
        <v>114703.02294255099</v>
      </c>
    </row>
    <row r="3679" spans="1:12" ht="14.25">
      <c r="A3679" s="33">
        <v>40266</v>
      </c>
      <c r="B3679" s="37">
        <v>3123.7979999999998</v>
      </c>
      <c r="C3679" s="31">
        <v>22.637001504562601</v>
      </c>
      <c r="D3679" s="31">
        <v>3.0608421770773702</v>
      </c>
      <c r="E3679" s="31">
        <f t="shared" si="30"/>
        <v>0.47479484173505276</v>
      </c>
      <c r="F3679" s="31">
        <v>19.8403953650575</v>
      </c>
      <c r="G3679" s="31">
        <v>2.2866976245236899</v>
      </c>
      <c r="H3679" s="31">
        <v>0.35527406186662402</v>
      </c>
      <c r="I3679" s="31">
        <v>3.17756190874581</v>
      </c>
      <c r="J3679" s="31">
        <v>11.1807125107077</v>
      </c>
      <c r="K3679" s="31">
        <v>223827.00175445102</v>
      </c>
      <c r="L3679" s="31">
        <v>117276.280754141</v>
      </c>
    </row>
    <row r="3680" spans="1:12" ht="14.25">
      <c r="A3680" s="33">
        <v>40267</v>
      </c>
      <c r="B3680" s="37">
        <v>3128.4679999999998</v>
      </c>
      <c r="C3680" s="31">
        <v>22.733620179561999</v>
      </c>
      <c r="D3680" s="31">
        <v>3.0660791056701702</v>
      </c>
      <c r="E3680" s="31">
        <f t="shared" si="30"/>
        <v>0.48241500586166469</v>
      </c>
      <c r="F3680" s="31">
        <v>19.880725522499901</v>
      </c>
      <c r="G3680" s="31">
        <v>2.2856162219143599</v>
      </c>
      <c r="H3680" s="31">
        <v>0.35719236954537797</v>
      </c>
      <c r="I3680" s="31">
        <v>3.17756190874581</v>
      </c>
      <c r="J3680" s="31">
        <v>11.241082937275101</v>
      </c>
      <c r="K3680" s="31">
        <v>224209.798213923</v>
      </c>
      <c r="L3680" s="31">
        <v>117497.33163180199</v>
      </c>
    </row>
    <row r="3681" spans="1:12" ht="14.25">
      <c r="A3681" s="33">
        <v>40268</v>
      </c>
      <c r="B3681" s="37">
        <v>3109.105</v>
      </c>
      <c r="C3681" s="31">
        <v>22.576917931082502</v>
      </c>
      <c r="D3681" s="31">
        <v>2.8952818578013102</v>
      </c>
      <c r="E3681" s="31">
        <f t="shared" si="30"/>
        <v>0.47186400937866352</v>
      </c>
      <c r="F3681" s="31">
        <v>19.6096017982854</v>
      </c>
      <c r="G3681" s="31">
        <v>2.26053438423317</v>
      </c>
      <c r="H3681" s="31">
        <v>0.362732124214239</v>
      </c>
      <c r="I3681" s="31">
        <v>3.3426620365563</v>
      </c>
      <c r="J3681" s="31">
        <v>10.851594335511599</v>
      </c>
      <c r="K3681" s="31">
        <v>222686.011977346</v>
      </c>
      <c r="L3681" s="31">
        <v>116819.41141469599</v>
      </c>
    </row>
    <row r="3682" spans="1:12" ht="14.25">
      <c r="A3682" s="33">
        <v>40269</v>
      </c>
      <c r="B3682" s="37">
        <v>3147.4160000000002</v>
      </c>
      <c r="C3682" s="31">
        <v>22.845495128893699</v>
      </c>
      <c r="D3682" s="31">
        <v>2.9292676577223098</v>
      </c>
      <c r="E3682" s="31">
        <f t="shared" si="30"/>
        <v>0.49003516998827668</v>
      </c>
      <c r="F3682" s="31">
        <v>19.8249282654259</v>
      </c>
      <c r="G3682" s="31">
        <v>2.2864451312235898</v>
      </c>
      <c r="H3682" s="31">
        <v>0.36601890809670401</v>
      </c>
      <c r="I3682" s="31">
        <v>3.3401945811421099</v>
      </c>
      <c r="J3682" s="31">
        <v>10.958011553074</v>
      </c>
      <c r="K3682" s="31">
        <v>225298.70498151801</v>
      </c>
      <c r="L3682" s="31">
        <v>118281.225083896</v>
      </c>
    </row>
    <row r="3683" spans="1:12" ht="14.25">
      <c r="A3683" s="33">
        <v>40270</v>
      </c>
      <c r="B3683" s="37">
        <v>3157.9569999999999</v>
      </c>
      <c r="C3683" s="31">
        <v>22.871222978049701</v>
      </c>
      <c r="D3683" s="31">
        <v>2.9377597642539901</v>
      </c>
      <c r="E3683" s="31">
        <f t="shared" si="30"/>
        <v>0.49237983587338802</v>
      </c>
      <c r="F3683" s="31">
        <v>20.2035449751973</v>
      </c>
      <c r="G3683" s="31">
        <v>2.29051141410591</v>
      </c>
      <c r="H3683" s="31">
        <v>0.36697495556082399</v>
      </c>
      <c r="I3683" s="31">
        <v>3.3383130970786401</v>
      </c>
      <c r="J3683" s="31">
        <v>10.9928261636682</v>
      </c>
      <c r="K3683" s="31">
        <v>226068.506976581</v>
      </c>
      <c r="L3683" s="31">
        <v>118636.429252955</v>
      </c>
    </row>
    <row r="3684" spans="1:12" ht="14.25">
      <c r="A3684" s="33">
        <v>40274</v>
      </c>
      <c r="B3684" s="37">
        <v>3158.681</v>
      </c>
      <c r="C3684" s="31">
        <v>22.869468605291399</v>
      </c>
      <c r="D3684" s="31">
        <v>2.9388999419319801</v>
      </c>
      <c r="E3684" s="31">
        <f t="shared" si="30"/>
        <v>0.49179366940211022</v>
      </c>
      <c r="F3684" s="31">
        <v>20.190336844188501</v>
      </c>
      <c r="G3684" s="31">
        <v>2.2910724755119198</v>
      </c>
      <c r="H3684" s="31">
        <v>0.36724644108986398</v>
      </c>
      <c r="I3684" s="31">
        <v>3.3383130970786401</v>
      </c>
      <c r="J3684" s="31">
        <v>11.000958580285399</v>
      </c>
      <c r="K3684" s="31">
        <v>226161.18096294301</v>
      </c>
      <c r="L3684" s="31">
        <v>118612.198720756</v>
      </c>
    </row>
    <row r="3685" spans="1:12" ht="14.25">
      <c r="A3685" s="33">
        <v>40275</v>
      </c>
      <c r="B3685" s="37">
        <v>3148.2220000000002</v>
      </c>
      <c r="C3685" s="31">
        <v>22.749103077020401</v>
      </c>
      <c r="D3685" s="31">
        <v>2.9294686918598498</v>
      </c>
      <c r="E3685" s="31">
        <f t="shared" si="30"/>
        <v>0.48417350527549824</v>
      </c>
      <c r="F3685" s="31">
        <v>19.770579987969001</v>
      </c>
      <c r="G3685" s="31">
        <v>2.2802159254037</v>
      </c>
      <c r="H3685" s="31">
        <v>0.36805586984410399</v>
      </c>
      <c r="I3685" s="31">
        <v>3.33801811064076</v>
      </c>
      <c r="J3685" s="31">
        <v>11.026179536618901</v>
      </c>
      <c r="K3685" s="31">
        <v>225444.62025165602</v>
      </c>
      <c r="L3685" s="31">
        <v>118281.47858381199</v>
      </c>
    </row>
    <row r="3686" spans="1:12" ht="14.25">
      <c r="A3686" s="33">
        <v>40276</v>
      </c>
      <c r="B3686" s="37">
        <v>3118.7089999999998</v>
      </c>
      <c r="C3686" s="31">
        <v>22.142964633711099</v>
      </c>
      <c r="D3686" s="31">
        <v>2.9024433573944499</v>
      </c>
      <c r="E3686" s="31">
        <f t="shared" si="30"/>
        <v>0.43669402110199296</v>
      </c>
      <c r="F3686" s="31">
        <v>20.270884466981599</v>
      </c>
      <c r="G3686" s="31">
        <v>2.2592997687000098</v>
      </c>
      <c r="H3686" s="31">
        <v>0.37582323538410001</v>
      </c>
      <c r="I3686" s="31">
        <v>3.33801811064076</v>
      </c>
      <c r="J3686" s="31">
        <v>11.2588734670453</v>
      </c>
      <c r="K3686" s="31">
        <v>223369.63431602</v>
      </c>
      <c r="L3686" s="31">
        <v>117249.57170412801</v>
      </c>
    </row>
    <row r="3687" spans="1:12" ht="14.25">
      <c r="A3687" s="33">
        <v>40277</v>
      </c>
      <c r="B3687" s="37">
        <v>3145.3470000000002</v>
      </c>
      <c r="C3687" s="31">
        <v>22.335672915065</v>
      </c>
      <c r="D3687" s="31">
        <v>2.9268470710790599</v>
      </c>
      <c r="E3687" s="31">
        <f t="shared" si="30"/>
        <v>0.44900351699882768</v>
      </c>
      <c r="F3687" s="31">
        <v>20.422675371765902</v>
      </c>
      <c r="G3687" s="31">
        <v>2.2771507427502602</v>
      </c>
      <c r="H3687" s="31">
        <v>0.375646182936277</v>
      </c>
      <c r="I3687" s="31">
        <v>3.3371276545753501</v>
      </c>
      <c r="J3687" s="31">
        <v>11.256572172816</v>
      </c>
      <c r="K3687" s="31">
        <v>225245.995557852</v>
      </c>
      <c r="L3687" s="31">
        <v>118306.000717434</v>
      </c>
    </row>
    <row r="3688" spans="1:12" ht="14.25">
      <c r="A3688" s="33">
        <v>40280</v>
      </c>
      <c r="B3688" s="37">
        <v>3129.2629999999999</v>
      </c>
      <c r="C3688" s="31">
        <v>22.164549090706501</v>
      </c>
      <c r="D3688" s="31">
        <v>2.9093164016788999</v>
      </c>
      <c r="E3688" s="31">
        <f t="shared" si="30"/>
        <v>0.44021101992966</v>
      </c>
      <c r="F3688" s="31">
        <v>20.268893200221999</v>
      </c>
      <c r="G3688" s="31">
        <v>2.2627842889743</v>
      </c>
      <c r="H3688" s="31">
        <v>0.37604373508380901</v>
      </c>
      <c r="I3688" s="31">
        <v>3.3371276545753501</v>
      </c>
      <c r="J3688" s="31">
        <v>11.2684851767129</v>
      </c>
      <c r="K3688" s="31">
        <v>223903.63346939199</v>
      </c>
      <c r="L3688" s="31">
        <v>117694.833616576</v>
      </c>
    </row>
    <row r="3689" spans="1:12" ht="14.25">
      <c r="A3689" s="33">
        <v>40281</v>
      </c>
      <c r="B3689" s="37">
        <v>3161.2510000000002</v>
      </c>
      <c r="C3689" s="31">
        <v>22.547720120744501</v>
      </c>
      <c r="D3689" s="31">
        <v>2.9459675923718098</v>
      </c>
      <c r="E3689" s="31">
        <f t="shared" si="30"/>
        <v>0.46893317702227433</v>
      </c>
      <c r="F3689" s="31">
        <v>20.564661536345898</v>
      </c>
      <c r="G3689" s="31">
        <v>2.2866280038209399</v>
      </c>
      <c r="H3689" s="31">
        <v>0.37819329089528603</v>
      </c>
      <c r="I3689" s="31">
        <v>3.3346436648554301</v>
      </c>
      <c r="J3689" s="31">
        <v>11.341340452089401</v>
      </c>
      <c r="K3689" s="31">
        <v>227005.52242152399</v>
      </c>
      <c r="L3689" s="31">
        <v>118843.84964475801</v>
      </c>
    </row>
    <row r="3690" spans="1:12" ht="14.25">
      <c r="A3690" s="33">
        <v>40282</v>
      </c>
      <c r="B3690" s="37">
        <v>3166.183</v>
      </c>
      <c r="C3690" s="31">
        <v>22.477787807384001</v>
      </c>
      <c r="D3690" s="31">
        <v>2.9477614676128399</v>
      </c>
      <c r="E3690" s="31">
        <f t="shared" si="30"/>
        <v>0.46248534583821804</v>
      </c>
      <c r="F3690" s="31">
        <v>20.577622197620499</v>
      </c>
      <c r="G3690" s="31">
        <v>2.2878311432827698</v>
      </c>
      <c r="H3690" s="31">
        <v>0.37948306106013902</v>
      </c>
      <c r="I3690" s="31">
        <v>3.3341838743582599</v>
      </c>
      <c r="J3690" s="31">
        <v>11.381587679629</v>
      </c>
      <c r="K3690" s="31">
        <v>227146.23982705199</v>
      </c>
      <c r="L3690" s="31">
        <v>119141.20573498</v>
      </c>
    </row>
    <row r="3691" spans="1:12" ht="14.25">
      <c r="A3691" s="33">
        <v>40283</v>
      </c>
      <c r="B3691" s="37">
        <v>3164.9659999999999</v>
      </c>
      <c r="C3691" s="31">
        <v>22.468598113019201</v>
      </c>
      <c r="D3691" s="31">
        <v>2.9477369547563099</v>
      </c>
      <c r="E3691" s="31">
        <f t="shared" ref="E3691:E3754" si="31">COUNTIF(C1986:C3691,"&lt;"&amp;C3691)/COUNTA(C1986:C3691)</f>
        <v>0.46131301289566234</v>
      </c>
      <c r="F3691" s="31">
        <v>20.641871443268698</v>
      </c>
      <c r="G3691" s="31">
        <v>2.2881076188865999</v>
      </c>
      <c r="H3691" s="31">
        <v>0.37976468109773798</v>
      </c>
      <c r="I3691" s="31">
        <v>3.3352373032762901</v>
      </c>
      <c r="J3691" s="31">
        <v>11.3864366030173</v>
      </c>
      <c r="K3691" s="31">
        <v>227290.191933063</v>
      </c>
      <c r="L3691" s="31">
        <v>118865.452860538</v>
      </c>
    </row>
    <row r="3692" spans="1:12" ht="14.25">
      <c r="A3692" s="33">
        <v>40284</v>
      </c>
      <c r="B3692" s="37">
        <v>3130.3020000000001</v>
      </c>
      <c r="C3692" s="31">
        <v>22.234304635356999</v>
      </c>
      <c r="D3692" s="31">
        <v>2.9145536466249</v>
      </c>
      <c r="E3692" s="31">
        <f t="shared" si="31"/>
        <v>0.44314185228604924</v>
      </c>
      <c r="F3692" s="31">
        <v>20.206140554024799</v>
      </c>
      <c r="G3692" s="31">
        <v>2.2610609964595798</v>
      </c>
      <c r="H3692" s="31">
        <v>0.38165177062830102</v>
      </c>
      <c r="I3692" s="31">
        <v>3.3347526712553499</v>
      </c>
      <c r="J3692" s="31">
        <v>11.4446799583679</v>
      </c>
      <c r="K3692" s="31">
        <v>224740.71124196603</v>
      </c>
      <c r="L3692" s="31">
        <v>117645.58815457599</v>
      </c>
    </row>
    <row r="3693" spans="1:12" ht="14.25">
      <c r="A3693" s="33">
        <v>40287</v>
      </c>
      <c r="B3693" s="37">
        <v>2980.297</v>
      </c>
      <c r="C3693" s="31">
        <v>20.9478743884778</v>
      </c>
      <c r="D3693" s="31">
        <v>2.7756935591089902</v>
      </c>
      <c r="E3693" s="31">
        <f t="shared" si="31"/>
        <v>0.39273153575615477</v>
      </c>
      <c r="F3693" s="31">
        <v>19.409262350644699</v>
      </c>
      <c r="G3693" s="31">
        <v>2.1600424372649898</v>
      </c>
      <c r="H3693" s="31">
        <v>0.38695035720774701</v>
      </c>
      <c r="I3693" s="31">
        <v>3.3339727571068201</v>
      </c>
      <c r="J3693" s="31">
        <v>11.606284315998399</v>
      </c>
      <c r="K3693" s="31">
        <v>214040.36042368101</v>
      </c>
      <c r="L3693" s="31">
        <v>112051.58678604901</v>
      </c>
    </row>
    <row r="3694" spans="1:12" ht="14.25">
      <c r="A3694" s="33">
        <v>40288</v>
      </c>
      <c r="B3694" s="37">
        <v>2979.5329999999999</v>
      </c>
      <c r="C3694" s="31">
        <v>20.855165767066399</v>
      </c>
      <c r="D3694" s="31">
        <v>2.7746660223101198</v>
      </c>
      <c r="E3694" s="31">
        <f t="shared" si="31"/>
        <v>0.38628370457209849</v>
      </c>
      <c r="F3694" s="31">
        <v>19.085452478902699</v>
      </c>
      <c r="G3694" s="31">
        <v>2.1476155824054399</v>
      </c>
      <c r="H3694" s="31">
        <v>0.39534178206516701</v>
      </c>
      <c r="I3694" s="31">
        <v>3.3339063378030298</v>
      </c>
      <c r="J3694" s="31">
        <v>11.8582150188925</v>
      </c>
      <c r="K3694" s="31">
        <v>213958.76400629399</v>
      </c>
      <c r="L3694" s="31">
        <v>112075.97769426301</v>
      </c>
    </row>
    <row r="3695" spans="1:12" ht="14.25">
      <c r="A3695" s="33">
        <v>40289</v>
      </c>
      <c r="B3695" s="37">
        <v>3033.2779999999998</v>
      </c>
      <c r="C3695" s="31">
        <v>21.133069881190099</v>
      </c>
      <c r="D3695" s="31">
        <v>2.8219269705747698</v>
      </c>
      <c r="E3695" s="31">
        <f t="shared" si="31"/>
        <v>0.4003516998827667</v>
      </c>
      <c r="F3695" s="31">
        <v>19.130724672649801</v>
      </c>
      <c r="G3695" s="31">
        <v>2.1739788772145898</v>
      </c>
      <c r="H3695" s="31">
        <v>0.39843720376912201</v>
      </c>
      <c r="I3695" s="31">
        <v>3.33368854595067</v>
      </c>
      <c r="J3695" s="31">
        <v>11.9518424794989</v>
      </c>
      <c r="K3695" s="31">
        <v>217601.76287109399</v>
      </c>
      <c r="L3695" s="31">
        <v>114189.396928243</v>
      </c>
    </row>
    <row r="3696" spans="1:12" ht="14.25">
      <c r="A3696" s="33">
        <v>40290</v>
      </c>
      <c r="B3696" s="37">
        <v>2999.4839999999999</v>
      </c>
      <c r="C3696" s="31">
        <v>20.8120720158668</v>
      </c>
      <c r="D3696" s="31">
        <v>2.7857909211735601</v>
      </c>
      <c r="E3696" s="31">
        <f t="shared" si="31"/>
        <v>0.38393903868698709</v>
      </c>
      <c r="F3696" s="31">
        <v>18.827889558866101</v>
      </c>
      <c r="G3696" s="31">
        <v>2.14014108351869</v>
      </c>
      <c r="H3696" s="31">
        <v>0.39934810468213999</v>
      </c>
      <c r="I3696" s="31">
        <v>3.33368854595067</v>
      </c>
      <c r="J3696" s="31">
        <v>11.9791665951283</v>
      </c>
      <c r="K3696" s="31">
        <v>214822.88154716601</v>
      </c>
      <c r="L3696" s="31">
        <v>113042.06997126699</v>
      </c>
    </row>
    <row r="3697" spans="1:12" ht="14.25">
      <c r="A3697" s="33">
        <v>40291</v>
      </c>
      <c r="B3697" s="37">
        <v>2983.5369999999998</v>
      </c>
      <c r="C3697" s="31">
        <v>20.663481150473501</v>
      </c>
      <c r="D3697" s="31">
        <v>2.7712546523805699</v>
      </c>
      <c r="E3697" s="31">
        <f t="shared" si="31"/>
        <v>0.37514654161781946</v>
      </c>
      <c r="F3697" s="31">
        <v>18.327796563713001</v>
      </c>
      <c r="G3697" s="31">
        <v>2.11634915259061</v>
      </c>
      <c r="H3697" s="31">
        <v>0.40935670073824398</v>
      </c>
      <c r="I3697" s="31">
        <v>3.33368854595067</v>
      </c>
      <c r="J3697" s="31">
        <v>12.279392483604299</v>
      </c>
      <c r="K3697" s="31">
        <v>213698.94194790602</v>
      </c>
      <c r="L3697" s="31">
        <v>112406.78124099801</v>
      </c>
    </row>
    <row r="3698" spans="1:12" ht="14.25">
      <c r="A3698" s="33">
        <v>40294</v>
      </c>
      <c r="B3698" s="37">
        <v>2969.5030000000002</v>
      </c>
      <c r="C3698" s="31">
        <v>20.3918500825962</v>
      </c>
      <c r="D3698" s="31">
        <v>2.7584411726694502</v>
      </c>
      <c r="E3698" s="31">
        <f t="shared" si="31"/>
        <v>0.36225087924970689</v>
      </c>
      <c r="F3698" s="31">
        <v>18.242749783131501</v>
      </c>
      <c r="G3698" s="31">
        <v>2.0954962185817401</v>
      </c>
      <c r="H3698" s="31">
        <v>0.41401409593440502</v>
      </c>
      <c r="I3698" s="31">
        <v>3.33310239966251</v>
      </c>
      <c r="J3698" s="31">
        <v>12.4212834258055</v>
      </c>
      <c r="K3698" s="31">
        <v>212707.758470153</v>
      </c>
      <c r="L3698" s="31">
        <v>112057.96092285801</v>
      </c>
    </row>
    <row r="3699" spans="1:12" ht="14.25">
      <c r="A3699" s="33">
        <v>40295</v>
      </c>
      <c r="B3699" s="37">
        <v>2907.9279999999999</v>
      </c>
      <c r="C3699" s="31">
        <v>19.891087991738399</v>
      </c>
      <c r="D3699" s="31">
        <v>2.7027351937040498</v>
      </c>
      <c r="E3699" s="31">
        <f t="shared" si="31"/>
        <v>0.33704572098475966</v>
      </c>
      <c r="F3699" s="31">
        <v>17.902702487044198</v>
      </c>
      <c r="G3699" s="31">
        <v>2.02455378525999</v>
      </c>
      <c r="H3699" s="31">
        <v>0.41834764847769801</v>
      </c>
      <c r="I3699" s="31">
        <v>3.3305913838885699</v>
      </c>
      <c r="J3699" s="31">
        <v>12.5607617464399</v>
      </c>
      <c r="K3699" s="31">
        <v>208407.51479672801</v>
      </c>
      <c r="L3699" s="31">
        <v>109887.946037024</v>
      </c>
    </row>
    <row r="3700" spans="1:12" ht="14.25">
      <c r="A3700" s="33">
        <v>40296</v>
      </c>
      <c r="B3700" s="37">
        <v>2900.3310000000001</v>
      </c>
      <c r="C3700" s="31">
        <v>19.4420284542649</v>
      </c>
      <c r="D3700" s="31">
        <v>2.6967483693143901</v>
      </c>
      <c r="E3700" s="31">
        <f t="shared" si="31"/>
        <v>0.31535756154747946</v>
      </c>
      <c r="F3700" s="31">
        <v>17.454805772266798</v>
      </c>
      <c r="G3700" s="31">
        <v>1.97942191171033</v>
      </c>
      <c r="H3700" s="31">
        <v>0.43032391967058597</v>
      </c>
      <c r="I3700" s="31">
        <v>3.3295339188539499</v>
      </c>
      <c r="J3700" s="31">
        <v>12.924449191936899</v>
      </c>
      <c r="K3700" s="31">
        <v>207938.600015195</v>
      </c>
      <c r="L3700" s="31">
        <v>110981.70188665301</v>
      </c>
    </row>
    <row r="3701" spans="1:12" ht="14.25">
      <c r="A3701" s="33">
        <v>40297</v>
      </c>
      <c r="B3701" s="37">
        <v>2868.4319999999998</v>
      </c>
      <c r="C3701" s="31">
        <v>18.827707844296199</v>
      </c>
      <c r="D3701" s="31">
        <v>2.6732582877513398</v>
      </c>
      <c r="E3701" s="31">
        <f t="shared" si="31"/>
        <v>0.28311840562719814</v>
      </c>
      <c r="F3701" s="31">
        <v>13.2111631142983</v>
      </c>
      <c r="G3701" s="31">
        <v>1.8952959140938299</v>
      </c>
      <c r="H3701" s="31">
        <v>0.44084719056254401</v>
      </c>
      <c r="I3701" s="31">
        <v>3.32831255213563</v>
      </c>
      <c r="J3701" s="31">
        <v>13.245366342763502</v>
      </c>
      <c r="K3701" s="31">
        <v>206124.02090826799</v>
      </c>
      <c r="L3701" s="31">
        <v>109778.35274950099</v>
      </c>
    </row>
    <row r="3702" spans="1:12" ht="14.25">
      <c r="A3702" s="33">
        <v>40298</v>
      </c>
      <c r="B3702" s="37">
        <v>2870.6109999999999</v>
      </c>
      <c r="C3702" s="31">
        <v>18.355831294740199</v>
      </c>
      <c r="D3702" s="31">
        <v>2.6800552539578302</v>
      </c>
      <c r="E3702" s="31">
        <f t="shared" si="31"/>
        <v>0.26318874560375144</v>
      </c>
      <c r="F3702" s="31">
        <v>10.7238188547507</v>
      </c>
      <c r="G3702" s="31">
        <v>1.8729366236332099</v>
      </c>
      <c r="H3702" s="31">
        <v>0.45612323629309298</v>
      </c>
      <c r="I3702" s="31">
        <v>3.3275063078992</v>
      </c>
      <c r="J3702" s="31">
        <v>13.707659553050199</v>
      </c>
      <c r="K3702" s="31">
        <v>206632.92849423501</v>
      </c>
      <c r="L3702" s="31">
        <v>109760.607954776</v>
      </c>
    </row>
    <row r="3703" spans="1:12" ht="14.25">
      <c r="A3703" s="33">
        <v>40302</v>
      </c>
      <c r="B3703" s="37">
        <v>2835.277</v>
      </c>
      <c r="C3703" s="31">
        <v>18.131378307230001</v>
      </c>
      <c r="D3703" s="31">
        <v>2.64794090502413</v>
      </c>
      <c r="E3703" s="31">
        <f t="shared" si="31"/>
        <v>0.25498241500586166</v>
      </c>
      <c r="F3703" s="31">
        <v>10.589256154037299</v>
      </c>
      <c r="G3703" s="31">
        <v>1.8505637195021301</v>
      </c>
      <c r="H3703" s="31">
        <v>0.454604865069972</v>
      </c>
      <c r="I3703" s="31">
        <v>3.31642949921976</v>
      </c>
      <c r="J3703" s="31">
        <v>13.707659553050199</v>
      </c>
      <c r="K3703" s="31">
        <v>204160.52435432398</v>
      </c>
      <c r="L3703" s="31">
        <v>108445.239908638</v>
      </c>
    </row>
    <row r="3704" spans="1:12" ht="14.25">
      <c r="A3704" s="33">
        <v>40303</v>
      </c>
      <c r="B3704" s="37">
        <v>2857.1509999999998</v>
      </c>
      <c r="C3704" s="31">
        <v>18.2445539045274</v>
      </c>
      <c r="D3704" s="31">
        <v>2.6648346234226601</v>
      </c>
      <c r="E3704" s="31">
        <f t="shared" si="31"/>
        <v>0.25791324736225085</v>
      </c>
      <c r="F3704" s="31">
        <v>10.678637601981499</v>
      </c>
      <c r="G3704" s="31">
        <v>1.8623760352791501</v>
      </c>
      <c r="H3704" s="31">
        <v>0.45457022016839999</v>
      </c>
      <c r="I3704" s="31">
        <v>3.3161767580319701</v>
      </c>
      <c r="J3704" s="31">
        <v>13.707659553050199</v>
      </c>
      <c r="K3704" s="31">
        <v>205468.08084148102</v>
      </c>
      <c r="L3704" s="31">
        <v>109376.242770639</v>
      </c>
    </row>
    <row r="3705" spans="1:12" ht="14.25">
      <c r="A3705" s="33">
        <v>40304</v>
      </c>
      <c r="B3705" s="37">
        <v>2739.7020000000002</v>
      </c>
      <c r="C3705" s="31">
        <v>17.524192303761399</v>
      </c>
      <c r="D3705" s="31">
        <v>2.56007850933138</v>
      </c>
      <c r="E3705" s="31">
        <f t="shared" si="31"/>
        <v>0.23681125439624853</v>
      </c>
      <c r="F3705" s="31">
        <v>10.2347285280518</v>
      </c>
      <c r="G3705" s="31">
        <v>1.7892543065405899</v>
      </c>
      <c r="H3705" s="31">
        <v>0.45433351407613798</v>
      </c>
      <c r="I3705" s="31">
        <v>3.3144499417848499</v>
      </c>
      <c r="J3705" s="31">
        <v>13.707659553050199</v>
      </c>
      <c r="K3705" s="31">
        <v>197403.33817738897</v>
      </c>
      <c r="L3705" s="31">
        <v>105152.52284548699</v>
      </c>
    </row>
    <row r="3706" spans="1:12" ht="14.25">
      <c r="A3706" s="33">
        <v>40305</v>
      </c>
      <c r="B3706" s="37">
        <v>2688.3829999999998</v>
      </c>
      <c r="C3706" s="31">
        <v>17.224232764787299</v>
      </c>
      <c r="D3706" s="31">
        <v>2.5150850076817401</v>
      </c>
      <c r="E3706" s="31">
        <f t="shared" si="31"/>
        <v>0.2309495896834701</v>
      </c>
      <c r="F3706" s="31">
        <v>10.0511971497986</v>
      </c>
      <c r="G3706" s="31">
        <v>1.7578251896553501</v>
      </c>
      <c r="H3706" s="31">
        <v>0.45416223983882698</v>
      </c>
      <c r="I3706" s="31">
        <v>3.31320046344285</v>
      </c>
      <c r="J3706" s="31">
        <v>13.707659553050199</v>
      </c>
      <c r="K3706" s="31">
        <v>193938.34496451</v>
      </c>
      <c r="L3706" s="31">
        <v>103418.23382570699</v>
      </c>
    </row>
    <row r="3707" spans="1:12" ht="14.25">
      <c r="A3707" s="33">
        <v>40308</v>
      </c>
      <c r="B3707" s="37">
        <v>2698.7570000000001</v>
      </c>
      <c r="C3707" s="31">
        <v>17.308260934090502</v>
      </c>
      <c r="D3707" s="31">
        <v>2.5269872597973002</v>
      </c>
      <c r="E3707" s="31">
        <f t="shared" si="31"/>
        <v>0.23329425556858147</v>
      </c>
      <c r="F3707" s="31">
        <v>10.0819639664323</v>
      </c>
      <c r="G3707" s="31">
        <v>1.7660931564340201</v>
      </c>
      <c r="H3707" s="31">
        <v>0.45411791514772698</v>
      </c>
      <c r="I3707" s="31">
        <v>3.3128771063378002</v>
      </c>
      <c r="J3707" s="31">
        <v>13.707659553050199</v>
      </c>
      <c r="K3707" s="31">
        <v>194850.32242448101</v>
      </c>
      <c r="L3707" s="31">
        <v>103846.61947071301</v>
      </c>
    </row>
    <row r="3708" spans="1:12" ht="14.25">
      <c r="A3708" s="33">
        <v>40309</v>
      </c>
      <c r="B3708" s="37">
        <v>2647.5740000000001</v>
      </c>
      <c r="C3708" s="31">
        <v>16.984088951847902</v>
      </c>
      <c r="D3708" s="31">
        <v>2.4804221823798498</v>
      </c>
      <c r="E3708" s="31">
        <f t="shared" si="31"/>
        <v>0.22391559202813599</v>
      </c>
      <c r="F3708" s="31">
        <v>9.9082763615771494</v>
      </c>
      <c r="G3708" s="31">
        <v>1.7335599413229501</v>
      </c>
      <c r="H3708" s="31">
        <v>0.45411791514772698</v>
      </c>
      <c r="I3708" s="31">
        <v>3.3128771063378002</v>
      </c>
      <c r="J3708" s="31">
        <v>13.707659553050199</v>
      </c>
      <c r="K3708" s="31">
        <v>191260.01464785999</v>
      </c>
      <c r="L3708" s="31">
        <v>101754.07372174901</v>
      </c>
    </row>
    <row r="3709" spans="1:12" ht="14.25">
      <c r="A3709" s="33">
        <v>40310</v>
      </c>
      <c r="B3709" s="37">
        <v>2655.7139999999999</v>
      </c>
      <c r="C3709" s="31">
        <v>17.092493840159499</v>
      </c>
      <c r="D3709" s="31">
        <v>2.4946857432876399</v>
      </c>
      <c r="E3709" s="31">
        <f t="shared" si="31"/>
        <v>0.22743259085580306</v>
      </c>
      <c r="F3709" s="31">
        <v>9.9758436235141605</v>
      </c>
      <c r="G3709" s="31">
        <v>1.7434350433324599</v>
      </c>
      <c r="H3709" s="31">
        <v>0.45399707077949197</v>
      </c>
      <c r="I3709" s="31">
        <v>3.3119955235426701</v>
      </c>
      <c r="J3709" s="31">
        <v>13.707659553050199</v>
      </c>
      <c r="K3709" s="31">
        <v>192344.74789467399</v>
      </c>
      <c r="L3709" s="31">
        <v>102087.192438677</v>
      </c>
    </row>
    <row r="3710" spans="1:12" ht="14.25">
      <c r="A3710" s="33">
        <v>40311</v>
      </c>
      <c r="B3710" s="37">
        <v>2710.5070000000001</v>
      </c>
      <c r="C3710" s="31">
        <v>17.4358953954398</v>
      </c>
      <c r="D3710" s="31">
        <v>2.54482386726285</v>
      </c>
      <c r="E3710" s="31">
        <f t="shared" si="31"/>
        <v>0.23622508792497068</v>
      </c>
      <c r="F3710" s="31">
        <v>10.167240130143901</v>
      </c>
      <c r="G3710" s="31">
        <v>1.7784611250403699</v>
      </c>
      <c r="H3710" s="31">
        <v>0.453809890612698</v>
      </c>
      <c r="I3710" s="31">
        <v>3.3102607327935898</v>
      </c>
      <c r="J3710" s="31">
        <v>13.709188708821701</v>
      </c>
      <c r="K3710" s="31">
        <v>196272.17710127603</v>
      </c>
      <c r="L3710" s="31">
        <v>104378.946234776</v>
      </c>
    </row>
    <row r="3711" spans="1:12" ht="14.25">
      <c r="A3711" s="33">
        <v>40312</v>
      </c>
      <c r="B3711" s="37">
        <v>2696.6289999999999</v>
      </c>
      <c r="C3711" s="31">
        <v>17.336532815230399</v>
      </c>
      <c r="D3711" s="31">
        <v>2.5305157501376701</v>
      </c>
      <c r="E3711" s="31">
        <f t="shared" si="31"/>
        <v>0.23505275498241501</v>
      </c>
      <c r="F3711" s="31">
        <v>10.1013616546928</v>
      </c>
      <c r="G3711" s="31">
        <v>1.7685944762807</v>
      </c>
      <c r="H3711" s="31">
        <v>0.45375338378996999</v>
      </c>
      <c r="I3711" s="31">
        <v>3.3098485506876498</v>
      </c>
      <c r="J3711" s="31">
        <v>13.709188708821701</v>
      </c>
      <c r="K3711" s="31">
        <v>195185.918248159</v>
      </c>
      <c r="L3711" s="31">
        <v>103884.713386212</v>
      </c>
    </row>
    <row r="3712" spans="1:12" ht="14.25">
      <c r="A3712" s="33">
        <v>40315</v>
      </c>
      <c r="B3712" s="37">
        <v>2559.931</v>
      </c>
      <c r="C3712" s="31">
        <v>16.501258307118899</v>
      </c>
      <c r="D3712" s="31">
        <v>2.4075028042926401</v>
      </c>
      <c r="E3712" s="31">
        <f t="shared" si="31"/>
        <v>0.20984759671746775</v>
      </c>
      <c r="F3712" s="31">
        <v>9.5989784740458397</v>
      </c>
      <c r="G3712" s="31">
        <v>1.6827259042634799</v>
      </c>
      <c r="H3712" s="31">
        <v>0.45346493665584198</v>
      </c>
      <c r="I3712" s="31">
        <v>3.3077445083533101</v>
      </c>
      <c r="J3712" s="31">
        <v>13.709188708821701</v>
      </c>
      <c r="K3712" s="31">
        <v>185707.38821524801</v>
      </c>
      <c r="L3712" s="31">
        <v>99329.872817546595</v>
      </c>
    </row>
    <row r="3713" spans="1:12" ht="14.25">
      <c r="A3713" s="33">
        <v>40316</v>
      </c>
      <c r="B3713" s="37">
        <v>2594.7829999999999</v>
      </c>
      <c r="C3713" s="31">
        <v>16.727008063986698</v>
      </c>
      <c r="D3713" s="31">
        <v>2.4399663206482298</v>
      </c>
      <c r="E3713" s="31">
        <f t="shared" si="31"/>
        <v>0.21629542790152403</v>
      </c>
      <c r="F3713" s="31">
        <v>9.7379297128518996</v>
      </c>
      <c r="G3713" s="31">
        <v>1.7052819727174799</v>
      </c>
      <c r="H3713" s="31">
        <v>0.45343113863328</v>
      </c>
      <c r="I3713" s="31">
        <v>3.3074979728122198</v>
      </c>
      <c r="J3713" s="31">
        <v>13.709188708821701</v>
      </c>
      <c r="K3713" s="31">
        <v>188196.171092387</v>
      </c>
      <c r="L3713" s="31">
        <v>100681.39348617801</v>
      </c>
    </row>
    <row r="3714" spans="1:12" ht="14.25">
      <c r="A3714" s="33">
        <v>40317</v>
      </c>
      <c r="B3714" s="37">
        <v>2587.8069999999998</v>
      </c>
      <c r="C3714" s="31">
        <v>16.676917240082801</v>
      </c>
      <c r="D3714" s="31">
        <v>2.4324347306057499</v>
      </c>
      <c r="E3714" s="31">
        <f t="shared" si="31"/>
        <v>0.21512309495896834</v>
      </c>
      <c r="F3714" s="31">
        <v>9.7044048205737905</v>
      </c>
      <c r="G3714" s="31">
        <v>1.70002206980796</v>
      </c>
      <c r="H3714" s="31">
        <v>0.453421387053701</v>
      </c>
      <c r="I3714" s="31">
        <v>3.30742684110789</v>
      </c>
      <c r="J3714" s="31">
        <v>13.709188708821701</v>
      </c>
      <c r="K3714" s="31">
        <v>187614.46045988001</v>
      </c>
      <c r="L3714" s="31">
        <v>100480.563970948</v>
      </c>
    </row>
    <row r="3715" spans="1:12" ht="14.25">
      <c r="A3715" s="33">
        <v>40318</v>
      </c>
      <c r="B3715" s="37">
        <v>2555.94</v>
      </c>
      <c r="C3715" s="31">
        <v>16.478767890063502</v>
      </c>
      <c r="D3715" s="31">
        <v>2.4031769139791401</v>
      </c>
      <c r="E3715" s="31">
        <f t="shared" si="31"/>
        <v>0.20808909730363423</v>
      </c>
      <c r="F3715" s="31">
        <v>9.5979291932767605</v>
      </c>
      <c r="G3715" s="31">
        <v>1.67962220972995</v>
      </c>
      <c r="H3715" s="31">
        <v>0.45338308587281201</v>
      </c>
      <c r="I3715" s="31">
        <v>3.3071474578292501</v>
      </c>
      <c r="J3715" s="31">
        <v>13.709188708821701</v>
      </c>
      <c r="K3715" s="31">
        <v>185359.99422745898</v>
      </c>
      <c r="L3715" s="31">
        <v>99150.4221979547</v>
      </c>
    </row>
    <row r="3716" spans="1:12" ht="14.25">
      <c r="A3716" s="33">
        <v>40319</v>
      </c>
      <c r="B3716" s="37">
        <v>2583.5219999999999</v>
      </c>
      <c r="C3716" s="31">
        <v>16.648175412067701</v>
      </c>
      <c r="D3716" s="31">
        <v>2.4275969442641898</v>
      </c>
      <c r="E3716" s="31">
        <f t="shared" si="31"/>
        <v>0.21453692848769051</v>
      </c>
      <c r="F3716" s="31">
        <v>9.6936987439325808</v>
      </c>
      <c r="G3716" s="31">
        <v>1.69664304585736</v>
      </c>
      <c r="H3716" s="31">
        <v>0.45334548870961799</v>
      </c>
      <c r="I3716" s="31">
        <v>3.3068732099215699</v>
      </c>
      <c r="J3716" s="31">
        <v>13.709188708821701</v>
      </c>
      <c r="K3716" s="31">
        <v>187240.47928572103</v>
      </c>
      <c r="L3716" s="31">
        <v>100484.887178873</v>
      </c>
    </row>
    <row r="3717" spans="1:12" ht="14.25">
      <c r="A3717" s="33">
        <v>40322</v>
      </c>
      <c r="B3717" s="37">
        <v>2673.4229999999998</v>
      </c>
      <c r="C3717" s="31">
        <v>17.198657963458999</v>
      </c>
      <c r="D3717" s="31">
        <v>2.5083244266883602</v>
      </c>
      <c r="E3717" s="31">
        <f t="shared" si="31"/>
        <v>0.23388042203985931</v>
      </c>
      <c r="F3717" s="31">
        <v>10.03489369925</v>
      </c>
      <c r="G3717" s="31">
        <v>1.7530325155308399</v>
      </c>
      <c r="H3717" s="31">
        <v>0.45324839427185698</v>
      </c>
      <c r="I3717" s="31">
        <v>3.3061649664228301</v>
      </c>
      <c r="J3717" s="31">
        <v>13.709188708821701</v>
      </c>
      <c r="K3717" s="31">
        <v>193462.61191561999</v>
      </c>
      <c r="L3717" s="31">
        <v>104080.302263345</v>
      </c>
    </row>
    <row r="3718" spans="1:12" ht="14.25">
      <c r="A3718" s="33">
        <v>40323</v>
      </c>
      <c r="B3718" s="37">
        <v>2622.63</v>
      </c>
      <c r="C3718" s="31">
        <v>16.8511106173627</v>
      </c>
      <c r="D3718" s="31">
        <v>2.4581132027236801</v>
      </c>
      <c r="E3718" s="31">
        <f t="shared" si="31"/>
        <v>0.22450175849941384</v>
      </c>
      <c r="F3718" s="31">
        <v>9.8447596040353709</v>
      </c>
      <c r="G3718" s="31">
        <v>1.7179983508843499</v>
      </c>
      <c r="H3718" s="31">
        <v>0.45320917255133297</v>
      </c>
      <c r="I3718" s="31">
        <v>3.3058788683804399</v>
      </c>
      <c r="J3718" s="31">
        <v>13.709188708821701</v>
      </c>
      <c r="K3718" s="31">
        <v>189597.114051332</v>
      </c>
      <c r="L3718" s="31">
        <v>102153.63222099199</v>
      </c>
    </row>
    <row r="3719" spans="1:12" ht="14.25">
      <c r="A3719" s="33">
        <v>40324</v>
      </c>
      <c r="B3719" s="37">
        <v>2625.7930000000001</v>
      </c>
      <c r="C3719" s="31">
        <v>16.8650322782693</v>
      </c>
      <c r="D3719" s="31">
        <v>2.4605554521136201</v>
      </c>
      <c r="E3719" s="31">
        <f t="shared" si="31"/>
        <v>0.22626025791324736</v>
      </c>
      <c r="F3719" s="31">
        <v>9.8531135816245605</v>
      </c>
      <c r="G3719" s="31">
        <v>1.7197115470076501</v>
      </c>
      <c r="H3719" s="31">
        <v>0.45318320171510601</v>
      </c>
      <c r="I3719" s="31">
        <v>3.3056894272925699</v>
      </c>
      <c r="J3719" s="31">
        <v>13.709188708821701</v>
      </c>
      <c r="K3719" s="31">
        <v>189788.958972141</v>
      </c>
      <c r="L3719" s="31">
        <v>102487.437901635</v>
      </c>
    </row>
    <row r="3720" spans="1:12" ht="14.25">
      <c r="A3720" s="33">
        <v>40325</v>
      </c>
      <c r="B3720" s="37">
        <v>2655.9180000000001</v>
      </c>
      <c r="C3720" s="31">
        <v>17.040274343824802</v>
      </c>
      <c r="D3720" s="31">
        <v>2.4871107193522799</v>
      </c>
      <c r="E3720" s="31">
        <f t="shared" si="31"/>
        <v>0.22977725674091443</v>
      </c>
      <c r="F3720" s="31">
        <v>9.9382636445082309</v>
      </c>
      <c r="G3720" s="31">
        <v>1.7383117535874499</v>
      </c>
      <c r="H3720" s="31">
        <v>0.45317789537436498</v>
      </c>
      <c r="I3720" s="31">
        <v>3.3056507208391599</v>
      </c>
      <c r="J3720" s="31">
        <v>13.709188708821701</v>
      </c>
      <c r="K3720" s="31">
        <v>191840.62861072001</v>
      </c>
      <c r="L3720" s="31">
        <v>103449.28034499699</v>
      </c>
    </row>
    <row r="3721" spans="1:12" ht="14.25">
      <c r="A3721" s="33">
        <v>40326</v>
      </c>
      <c r="B3721" s="37">
        <v>2655.7669999999998</v>
      </c>
      <c r="C3721" s="31">
        <v>17.036603801123</v>
      </c>
      <c r="D3721" s="31">
        <v>2.48662519128936</v>
      </c>
      <c r="E3721" s="31">
        <f t="shared" si="31"/>
        <v>0.22977725674091443</v>
      </c>
      <c r="F3721" s="31">
        <v>9.9228389040770804</v>
      </c>
      <c r="G3721" s="31">
        <v>1.7379716215430101</v>
      </c>
      <c r="H3721" s="31">
        <v>0.45311616445242298</v>
      </c>
      <c r="I3721" s="31">
        <v>3.3052004321805599</v>
      </c>
      <c r="J3721" s="31">
        <v>13.709188708821701</v>
      </c>
      <c r="K3721" s="31">
        <v>191804.24684786701</v>
      </c>
      <c r="L3721" s="31">
        <v>103444.43599771199</v>
      </c>
    </row>
    <row r="3722" spans="1:12" ht="14.25">
      <c r="A3722" s="33">
        <v>40329</v>
      </c>
      <c r="B3722" s="37">
        <v>2592.1469999999999</v>
      </c>
      <c r="C3722" s="31">
        <v>16.6579248203474</v>
      </c>
      <c r="D3722" s="31">
        <v>2.4305911722821101</v>
      </c>
      <c r="E3722" s="31">
        <f t="shared" si="31"/>
        <v>0.21512309495896834</v>
      </c>
      <c r="F3722" s="31">
        <v>9.6814587763071707</v>
      </c>
      <c r="G3722" s="31">
        <v>1.6988177815758101</v>
      </c>
      <c r="H3722" s="31">
        <v>0.45311616445242298</v>
      </c>
      <c r="I3722" s="31">
        <v>3.3052004321805599</v>
      </c>
      <c r="J3722" s="31">
        <v>13.709188708821701</v>
      </c>
      <c r="K3722" s="31">
        <v>187483.03988947198</v>
      </c>
      <c r="L3722" s="31">
        <v>101004.83208823</v>
      </c>
    </row>
    <row r="3723" spans="1:12" ht="14.25">
      <c r="A3723" s="33">
        <v>40330</v>
      </c>
      <c r="B3723" s="37">
        <v>2568.2829999999999</v>
      </c>
      <c r="C3723" s="31">
        <v>16.5175873375576</v>
      </c>
      <c r="D3723" s="31">
        <v>2.4098283671198999</v>
      </c>
      <c r="E3723" s="31">
        <f t="shared" si="31"/>
        <v>0.21101992966002345</v>
      </c>
      <c r="F3723" s="31">
        <v>9.5958993777760409</v>
      </c>
      <c r="G3723" s="31">
        <v>1.6842425078987899</v>
      </c>
      <c r="H3723" s="31">
        <v>0.45311616445242298</v>
      </c>
      <c r="I3723" s="31">
        <v>3.3052004321805599</v>
      </c>
      <c r="J3723" s="31">
        <v>13.709188708821701</v>
      </c>
      <c r="K3723" s="31">
        <v>185871.08577348103</v>
      </c>
      <c r="L3723" s="31">
        <v>99995.114374876706</v>
      </c>
    </row>
    <row r="3724" spans="1:12" ht="14.25">
      <c r="A3724" s="33">
        <v>40331</v>
      </c>
      <c r="B3724" s="37">
        <v>2571.4229999999998</v>
      </c>
      <c r="C3724" s="31">
        <v>16.530854688827301</v>
      </c>
      <c r="D3724" s="31">
        <v>2.4124161647523601</v>
      </c>
      <c r="E3724" s="31">
        <f t="shared" si="31"/>
        <v>0.21219226260257915</v>
      </c>
      <c r="F3724" s="31">
        <v>9.6445421244700906</v>
      </c>
      <c r="G3724" s="31">
        <v>1.68605864556914</v>
      </c>
      <c r="H3724" s="31">
        <v>0.45285980291828798</v>
      </c>
      <c r="I3724" s="31">
        <v>3.30333043433036</v>
      </c>
      <c r="J3724" s="31">
        <v>13.709188708821701</v>
      </c>
      <c r="K3724" s="31">
        <v>186075.74525974499</v>
      </c>
      <c r="L3724" s="31">
        <v>100202.44377256</v>
      </c>
    </row>
    <row r="3725" spans="1:12" ht="14.25">
      <c r="A3725" s="33">
        <v>40332</v>
      </c>
      <c r="B3725" s="37">
        <v>2552.6559999999999</v>
      </c>
      <c r="C3725" s="31">
        <v>16.418459832139401</v>
      </c>
      <c r="D3725" s="31">
        <v>2.3958635651043201</v>
      </c>
      <c r="E3725" s="31">
        <f t="shared" si="31"/>
        <v>0.20691676436107856</v>
      </c>
      <c r="F3725" s="31">
        <v>9.5775026914751997</v>
      </c>
      <c r="G3725" s="31">
        <v>1.67450879912122</v>
      </c>
      <c r="H3725" s="31">
        <v>0.45285980291828798</v>
      </c>
      <c r="I3725" s="31">
        <v>3.30333043433036</v>
      </c>
      <c r="J3725" s="31">
        <v>13.709188708821701</v>
      </c>
      <c r="K3725" s="31">
        <v>184801.30717826899</v>
      </c>
      <c r="L3725" s="31">
        <v>99604.709954149206</v>
      </c>
    </row>
    <row r="3726" spans="1:12" ht="14.25">
      <c r="A3726" s="33">
        <v>40333</v>
      </c>
      <c r="B3726" s="37">
        <v>2553.5929999999998</v>
      </c>
      <c r="C3726" s="31">
        <v>16.404043099492998</v>
      </c>
      <c r="D3726" s="31">
        <v>2.39396582250553</v>
      </c>
      <c r="E3726" s="31">
        <f t="shared" si="31"/>
        <v>0.20691676436107856</v>
      </c>
      <c r="F3726" s="31">
        <v>9.6028501461002893</v>
      </c>
      <c r="G3726" s="31">
        <v>1.67321369518006</v>
      </c>
      <c r="H3726" s="31">
        <v>0.45282637295697498</v>
      </c>
      <c r="I3726" s="31">
        <v>3.3030865835670302</v>
      </c>
      <c r="J3726" s="31">
        <v>13.709188708821701</v>
      </c>
      <c r="K3726" s="31">
        <v>184658.757283593</v>
      </c>
      <c r="L3726" s="31">
        <v>99544.376326161597</v>
      </c>
    </row>
    <row r="3727" spans="1:12" ht="14.25">
      <c r="A3727" s="33">
        <v>40336</v>
      </c>
      <c r="B3727" s="37">
        <v>2511.7289999999998</v>
      </c>
      <c r="C3727" s="31">
        <v>16.1108687101834</v>
      </c>
      <c r="D3727" s="31">
        <v>2.3519965833318999</v>
      </c>
      <c r="E3727" s="31">
        <f t="shared" si="31"/>
        <v>0.19226260257913247</v>
      </c>
      <c r="F3727" s="31">
        <v>9.4468856913032209</v>
      </c>
      <c r="G3727" s="31">
        <v>1.64386375999686</v>
      </c>
      <c r="H3727" s="31">
        <v>0.452767251101721</v>
      </c>
      <c r="I3727" s="31">
        <v>3.3026553264262102</v>
      </c>
      <c r="J3727" s="31">
        <v>13.709188708821701</v>
      </c>
      <c r="K3727" s="31">
        <v>181420.718507627</v>
      </c>
      <c r="L3727" s="31">
        <v>97913.720425843101</v>
      </c>
    </row>
    <row r="3728" spans="1:12" ht="14.25">
      <c r="A3728" s="33">
        <v>40337</v>
      </c>
      <c r="B3728" s="37">
        <v>2513.9470000000001</v>
      </c>
      <c r="C3728" s="31">
        <v>16.104777436951402</v>
      </c>
      <c r="D3728" s="31">
        <v>2.3512532177080701</v>
      </c>
      <c r="E3728" s="31">
        <f t="shared" si="31"/>
        <v>0.19226260257913247</v>
      </c>
      <c r="F3728" s="31">
        <v>9.4624480110148603</v>
      </c>
      <c r="G3728" s="31">
        <v>1.6436132257040601</v>
      </c>
      <c r="H3728" s="31">
        <v>0.45201746738183501</v>
      </c>
      <c r="I3728" s="31">
        <v>3.2971861208020798</v>
      </c>
      <c r="J3728" s="31">
        <v>13.709188708821701</v>
      </c>
      <c r="K3728" s="31">
        <v>181392.95487876801</v>
      </c>
      <c r="L3728" s="31">
        <v>97918.750421470599</v>
      </c>
    </row>
    <row r="3729" spans="1:12" ht="14.25">
      <c r="A3729" s="33">
        <v>40338</v>
      </c>
      <c r="B3729" s="37">
        <v>2583.87</v>
      </c>
      <c r="C3729" s="31">
        <v>16.559667900141299</v>
      </c>
      <c r="D3729" s="31">
        <v>2.4177049984149201</v>
      </c>
      <c r="E3729" s="31">
        <f t="shared" si="31"/>
        <v>0.21512309495896834</v>
      </c>
      <c r="F3729" s="31">
        <v>9.7163168292426203</v>
      </c>
      <c r="G3729" s="31">
        <v>1.68965648358513</v>
      </c>
      <c r="H3729" s="31">
        <v>0.45180490992085498</v>
      </c>
      <c r="I3729" s="31">
        <v>3.2956356464049801</v>
      </c>
      <c r="J3729" s="31">
        <v>13.709188708821701</v>
      </c>
      <c r="K3729" s="31">
        <v>186473.104646288</v>
      </c>
      <c r="L3729" s="31">
        <v>100777.88597187801</v>
      </c>
    </row>
    <row r="3730" spans="1:12" ht="14.25">
      <c r="A3730" s="33">
        <v>40339</v>
      </c>
      <c r="B3730" s="37">
        <v>2562.58</v>
      </c>
      <c r="C3730" s="31">
        <v>16.409646756694102</v>
      </c>
      <c r="D3730" s="31">
        <v>2.3962355484667799</v>
      </c>
      <c r="E3730" s="31">
        <f t="shared" si="31"/>
        <v>0.20867526377491208</v>
      </c>
      <c r="F3730" s="31">
        <v>9.6431212809489004</v>
      </c>
      <c r="G3730" s="31">
        <v>1.6746676255458499</v>
      </c>
      <c r="H3730" s="31">
        <v>0.45123970508822098</v>
      </c>
      <c r="I3730" s="31">
        <v>3.2915128288944899</v>
      </c>
      <c r="J3730" s="31">
        <v>13.709188708821701</v>
      </c>
      <c r="K3730" s="31">
        <v>184819.734818364</v>
      </c>
      <c r="L3730" s="31">
        <v>99779.928796580702</v>
      </c>
    </row>
    <row r="3731" spans="1:12" ht="14.25">
      <c r="A3731" s="33">
        <v>40340</v>
      </c>
      <c r="B3731" s="37">
        <v>2569.942</v>
      </c>
      <c r="C3731" s="31">
        <v>16.464590255273901</v>
      </c>
      <c r="D3731" s="31">
        <v>2.4041731849225001</v>
      </c>
      <c r="E3731" s="31">
        <f t="shared" si="31"/>
        <v>0.21101992966002345</v>
      </c>
      <c r="F3731" s="31">
        <v>9.6748430545542004</v>
      </c>
      <c r="G3731" s="31">
        <v>1.68023531584282</v>
      </c>
      <c r="H3731" s="31">
        <v>0.45122117079168</v>
      </c>
      <c r="I3731" s="31">
        <v>3.2913776327356601</v>
      </c>
      <c r="J3731" s="31">
        <v>13.709188708821701</v>
      </c>
      <c r="K3731" s="31">
        <v>185433.66354426602</v>
      </c>
      <c r="L3731" s="31">
        <v>100007.15872593199</v>
      </c>
    </row>
    <row r="3732" spans="1:12" ht="14.25">
      <c r="A3732" s="33">
        <v>40346</v>
      </c>
      <c r="B3732" s="37">
        <v>2560.2449999999999</v>
      </c>
      <c r="C3732" s="31">
        <v>16.425400862867299</v>
      </c>
      <c r="D3732" s="31">
        <v>2.3980155640771801</v>
      </c>
      <c r="E3732" s="31">
        <f t="shared" si="31"/>
        <v>0.20984759671746775</v>
      </c>
      <c r="F3732" s="31">
        <v>9.6548735747961505</v>
      </c>
      <c r="G3732" s="31">
        <v>1.6759117767582701</v>
      </c>
      <c r="H3732" s="31">
        <v>0.45102070224947299</v>
      </c>
      <c r="I3732" s="31">
        <v>3.2899153394777199</v>
      </c>
      <c r="J3732" s="31">
        <v>13.709188708821701</v>
      </c>
      <c r="K3732" s="31">
        <v>184957.03081704897</v>
      </c>
      <c r="L3732" s="31">
        <v>99683.5731112098</v>
      </c>
    </row>
    <row r="3733" spans="1:12" ht="14.25">
      <c r="A3733" s="33">
        <v>40347</v>
      </c>
      <c r="B3733" s="37">
        <v>2513.2220000000002</v>
      </c>
      <c r="C3733" s="31">
        <v>16.163004667650998</v>
      </c>
      <c r="D3733" s="31">
        <v>2.3582328448249501</v>
      </c>
      <c r="E3733" s="31">
        <f t="shared" si="31"/>
        <v>0.19695193434935521</v>
      </c>
      <c r="F3733" s="31">
        <v>9.4972649134725202</v>
      </c>
      <c r="G3733" s="31">
        <v>1.6481012991211901</v>
      </c>
      <c r="H3733" s="31">
        <v>0.45091336172199598</v>
      </c>
      <c r="I3733" s="31">
        <v>3.2891323571309399</v>
      </c>
      <c r="J3733" s="31">
        <v>13.709188708821701</v>
      </c>
      <c r="K3733" s="31">
        <v>181884.923966362</v>
      </c>
      <c r="L3733" s="31">
        <v>97785.647715453015</v>
      </c>
    </row>
    <row r="3734" spans="1:12" ht="14.25">
      <c r="A3734" s="33">
        <v>40350</v>
      </c>
      <c r="B3734" s="37">
        <v>2586.21</v>
      </c>
      <c r="C3734" s="31">
        <v>16.648633457778701</v>
      </c>
      <c r="D3734" s="31">
        <v>2.4283610082122702</v>
      </c>
      <c r="E3734" s="31">
        <f t="shared" si="31"/>
        <v>0.22157092614302462</v>
      </c>
      <c r="F3734" s="31">
        <v>9.7748380824673706</v>
      </c>
      <c r="G3734" s="31">
        <v>1.6970249303881899</v>
      </c>
      <c r="H3734" s="31">
        <v>0.450471819251553</v>
      </c>
      <c r="I3734" s="31">
        <v>3.2859115795939098</v>
      </c>
      <c r="J3734" s="31">
        <v>13.709188708821701</v>
      </c>
      <c r="K3734" s="31">
        <v>187282.801681449</v>
      </c>
      <c r="L3734" s="31">
        <v>100785.017189138</v>
      </c>
    </row>
    <row r="3735" spans="1:12" ht="14.25">
      <c r="A3735" s="33">
        <v>40351</v>
      </c>
      <c r="B3735" s="37">
        <v>2588.6979999999999</v>
      </c>
      <c r="C3735" s="31">
        <v>16.662895730645101</v>
      </c>
      <c r="D3735" s="31">
        <v>2.4305023001914901</v>
      </c>
      <c r="E3735" s="31">
        <f t="shared" si="31"/>
        <v>0.22332942555685814</v>
      </c>
      <c r="F3735" s="31">
        <v>9.7734818506139707</v>
      </c>
      <c r="G3735" s="31">
        <v>1.6985293649880899</v>
      </c>
      <c r="H3735" s="31">
        <v>0.45047146110206998</v>
      </c>
      <c r="I3735" s="31">
        <v>3.28590896711632</v>
      </c>
      <c r="J3735" s="31">
        <v>13.709188708821701</v>
      </c>
      <c r="K3735" s="31">
        <v>187451.31760030802</v>
      </c>
      <c r="L3735" s="31">
        <v>100959.631671868</v>
      </c>
    </row>
    <row r="3736" spans="1:12" ht="14.25">
      <c r="A3736" s="33">
        <v>40352</v>
      </c>
      <c r="B3736" s="37">
        <v>2569.8719999999998</v>
      </c>
      <c r="C3736" s="31">
        <v>16.553036688942498</v>
      </c>
      <c r="D3736" s="31">
        <v>2.4141708052855599</v>
      </c>
      <c r="E3736" s="31">
        <f t="shared" si="31"/>
        <v>0.2174677608440797</v>
      </c>
      <c r="F3736" s="31">
        <v>9.7035058698764605</v>
      </c>
      <c r="G3736" s="31">
        <v>1.6871375586225099</v>
      </c>
      <c r="H3736" s="31">
        <v>0.44973908640185201</v>
      </c>
      <c r="I3736" s="31">
        <v>3.2805667494565198</v>
      </c>
      <c r="J3736" s="31">
        <v>13.709188708821701</v>
      </c>
      <c r="K3736" s="31">
        <v>186193.01394582601</v>
      </c>
      <c r="L3736" s="31">
        <v>100392.85343925501</v>
      </c>
    </row>
    <row r="3737" spans="1:12" ht="14.25">
      <c r="A3737" s="33">
        <v>40353</v>
      </c>
      <c r="B3737" s="37">
        <v>2566.7449999999999</v>
      </c>
      <c r="C3737" s="31">
        <v>16.534659560081899</v>
      </c>
      <c r="D3737" s="31">
        <v>2.4114714147517802</v>
      </c>
      <c r="E3737" s="31">
        <f t="shared" si="31"/>
        <v>0.2174677608440797</v>
      </c>
      <c r="F3737" s="31">
        <v>9.69996570790574</v>
      </c>
      <c r="G3737" s="31">
        <v>1.68526912918963</v>
      </c>
      <c r="H3737" s="31">
        <v>0.44894567635767901</v>
      </c>
      <c r="I3737" s="31">
        <v>3.2747793169466601</v>
      </c>
      <c r="J3737" s="31">
        <v>13.709188708821701</v>
      </c>
      <c r="K3737" s="31">
        <v>185987.05335438301</v>
      </c>
      <c r="L3737" s="31">
        <v>100227.56766463</v>
      </c>
    </row>
    <row r="3738" spans="1:12" ht="14.25">
      <c r="A3738" s="33">
        <v>40354</v>
      </c>
      <c r="B3738" s="37">
        <v>2552.817</v>
      </c>
      <c r="C3738" s="31">
        <v>16.465163611095399</v>
      </c>
      <c r="D3738" s="31">
        <v>2.4006725938460498</v>
      </c>
      <c r="E3738" s="31">
        <f t="shared" si="31"/>
        <v>0.21277842907385697</v>
      </c>
      <c r="F3738" s="31">
        <v>9.6501330036492607</v>
      </c>
      <c r="G3738" s="31">
        <v>1.6776916080513999</v>
      </c>
      <c r="H3738" s="31">
        <v>0.44891892007547601</v>
      </c>
      <c r="I3738" s="31">
        <v>3.27458414651921</v>
      </c>
      <c r="J3738" s="31">
        <v>13.709188708821701</v>
      </c>
      <c r="K3738" s="31">
        <v>185148.276038276</v>
      </c>
      <c r="L3738" s="31">
        <v>99757.5497584361</v>
      </c>
    </row>
    <row r="3739" spans="1:12" ht="14.25">
      <c r="A3739" s="33">
        <v>40357</v>
      </c>
      <c r="B3739" s="37">
        <v>2535.2779999999998</v>
      </c>
      <c r="C3739" s="31">
        <v>16.363519584374501</v>
      </c>
      <c r="D3739" s="31">
        <v>2.3854828896579598</v>
      </c>
      <c r="E3739" s="31">
        <f t="shared" si="31"/>
        <v>0.20750293083235638</v>
      </c>
      <c r="F3739" s="31">
        <v>9.5819298178774392</v>
      </c>
      <c r="G3739" s="31">
        <v>1.6670541800193499</v>
      </c>
      <c r="H3739" s="31">
        <v>0.44873730228966602</v>
      </c>
      <c r="I3739" s="31">
        <v>3.27325935779781</v>
      </c>
      <c r="J3739" s="31">
        <v>13.709188708821701</v>
      </c>
      <c r="K3739" s="31">
        <v>183974.72226440301</v>
      </c>
      <c r="L3739" s="31">
        <v>99084.159164405384</v>
      </c>
    </row>
    <row r="3740" spans="1:12" ht="14.25">
      <c r="A3740" s="33">
        <v>40358</v>
      </c>
      <c r="B3740" s="37">
        <v>2427.0529999999999</v>
      </c>
      <c r="C3740" s="31">
        <v>15.689257117814799</v>
      </c>
      <c r="D3740" s="31">
        <v>2.2864647430443501</v>
      </c>
      <c r="E3740" s="31">
        <f t="shared" si="31"/>
        <v>0.16002344665885113</v>
      </c>
      <c r="F3740" s="31">
        <v>9.1792934926119099</v>
      </c>
      <c r="G3740" s="31">
        <v>1.59787011619104</v>
      </c>
      <c r="H3740" s="31">
        <v>0.448719587351736</v>
      </c>
      <c r="I3740" s="31">
        <v>3.2731301383501301</v>
      </c>
      <c r="J3740" s="31">
        <v>13.709188708821701</v>
      </c>
      <c r="K3740" s="31">
        <v>176338.967201753</v>
      </c>
      <c r="L3740" s="31">
        <v>94916.989546019002</v>
      </c>
    </row>
    <row r="3741" spans="1:12" ht="14.25">
      <c r="A3741" s="33">
        <v>40359</v>
      </c>
      <c r="B3741" s="37">
        <v>2398.37</v>
      </c>
      <c r="C3741" s="31">
        <v>15.518909459264799</v>
      </c>
      <c r="D3741" s="31">
        <v>2.2389764804960102</v>
      </c>
      <c r="E3741" s="31">
        <f t="shared" si="31"/>
        <v>0.14947245017584995</v>
      </c>
      <c r="F3741" s="31">
        <v>9.0858686119599206</v>
      </c>
      <c r="G3741" s="31">
        <v>1.57969204103459</v>
      </c>
      <c r="H3741" s="31">
        <v>0.44871930299938001</v>
      </c>
      <c r="I3741" s="31">
        <v>3.3053594840149501</v>
      </c>
      <c r="J3741" s="31">
        <v>13.575506844851001</v>
      </c>
      <c r="K3741" s="31">
        <v>174329.57807579901</v>
      </c>
      <c r="L3741" s="31">
        <v>93708.769427648105</v>
      </c>
    </row>
    <row r="3742" spans="1:12" ht="14.25">
      <c r="A3742" s="33">
        <v>40360</v>
      </c>
      <c r="B3742" s="37">
        <v>2373.7919999999999</v>
      </c>
      <c r="C3742" s="31">
        <v>15.3842073085597</v>
      </c>
      <c r="D3742" s="31">
        <v>2.2187104713072698</v>
      </c>
      <c r="E3742" s="31">
        <f t="shared" si="31"/>
        <v>0.14126611957796015</v>
      </c>
      <c r="F3742" s="31">
        <v>8.9868374396764708</v>
      </c>
      <c r="G3742" s="31">
        <v>1.565336569219</v>
      </c>
      <c r="H3742" s="31">
        <v>0.44844399662509399</v>
      </c>
      <c r="I3742" s="31">
        <v>3.3033315201427098</v>
      </c>
      <c r="J3742" s="31">
        <v>13.575506844851001</v>
      </c>
      <c r="K3742" s="31">
        <v>172743.45593852899</v>
      </c>
      <c r="L3742" s="31">
        <v>92762.444373866601</v>
      </c>
    </row>
    <row r="3743" spans="1:12" ht="14.25">
      <c r="A3743" s="33">
        <v>40361</v>
      </c>
      <c r="B3743" s="37">
        <v>2382.9009999999998</v>
      </c>
      <c r="C3743" s="31">
        <v>15.4638070611951</v>
      </c>
      <c r="D3743" s="31">
        <v>2.2295766824250198</v>
      </c>
      <c r="E3743" s="31">
        <f t="shared" si="31"/>
        <v>0.14654161781946073</v>
      </c>
      <c r="F3743" s="31">
        <v>9.0259306091778999</v>
      </c>
      <c r="G3743" s="31">
        <v>1.5729625985551701</v>
      </c>
      <c r="H3743" s="31">
        <v>0.44799604135586102</v>
      </c>
      <c r="I3743" s="31">
        <v>3.3000317886899402</v>
      </c>
      <c r="J3743" s="31">
        <v>13.575506844851001</v>
      </c>
      <c r="K3743" s="31">
        <v>173585.758031228</v>
      </c>
      <c r="L3743" s="31">
        <v>93022.129107636894</v>
      </c>
    </row>
    <row r="3744" spans="1:12" ht="14.25">
      <c r="A3744" s="33">
        <v>40364</v>
      </c>
      <c r="B3744" s="37">
        <v>2363.9470000000001</v>
      </c>
      <c r="C3744" s="31">
        <v>15.3564561520301</v>
      </c>
      <c r="D3744" s="31">
        <v>2.2136206281172401</v>
      </c>
      <c r="E3744" s="31">
        <f t="shared" si="31"/>
        <v>0.13774912075029308</v>
      </c>
      <c r="F3744" s="31">
        <v>8.9610115931554706</v>
      </c>
      <c r="G3744" s="31">
        <v>1.56169911531239</v>
      </c>
      <c r="H3744" s="31">
        <v>0.44792557860703103</v>
      </c>
      <c r="I3744" s="31">
        <v>3.29951274546278</v>
      </c>
      <c r="J3744" s="31">
        <v>13.575506844851001</v>
      </c>
      <c r="K3744" s="31">
        <v>172341.87289743801</v>
      </c>
      <c r="L3744" s="31">
        <v>92340.442486674205</v>
      </c>
    </row>
    <row r="3745" spans="1:12" ht="14.25">
      <c r="A3745" s="33">
        <v>40365</v>
      </c>
      <c r="B3745" s="37">
        <v>2409.424</v>
      </c>
      <c r="C3745" s="31">
        <v>15.659803155812</v>
      </c>
      <c r="D3745" s="31">
        <v>2.2576160557037102</v>
      </c>
      <c r="E3745" s="31">
        <f t="shared" si="31"/>
        <v>0.16178194607268465</v>
      </c>
      <c r="F3745" s="31">
        <v>9.1269079124757209</v>
      </c>
      <c r="G3745" s="31">
        <v>1.59274780045223</v>
      </c>
      <c r="H3745" s="31">
        <v>0.447915379191685</v>
      </c>
      <c r="I3745" s="31">
        <v>3.29943761445322</v>
      </c>
      <c r="J3745" s="31">
        <v>13.575506844851001</v>
      </c>
      <c r="K3745" s="31">
        <v>175768.18538347501</v>
      </c>
      <c r="L3745" s="31">
        <v>94308.860767978695</v>
      </c>
    </row>
    <row r="3746" spans="1:12" ht="14.25">
      <c r="A3746" s="33">
        <v>40366</v>
      </c>
      <c r="B3746" s="37">
        <v>2421.1170000000002</v>
      </c>
      <c r="C3746" s="31">
        <v>15.721579596023</v>
      </c>
      <c r="D3746" s="31">
        <v>2.2672945234397601</v>
      </c>
      <c r="E3746" s="31">
        <f t="shared" si="31"/>
        <v>0.16529894490035171</v>
      </c>
      <c r="F3746" s="31">
        <v>9.17147498488068</v>
      </c>
      <c r="G3746" s="31">
        <v>1.59958594111029</v>
      </c>
      <c r="H3746" s="31">
        <v>0.447915379191685</v>
      </c>
      <c r="I3746" s="31">
        <v>3.29943761445322</v>
      </c>
      <c r="J3746" s="31">
        <v>13.575506844851001</v>
      </c>
      <c r="K3746" s="31">
        <v>176523.213777483</v>
      </c>
      <c r="L3746" s="31">
        <v>94792.177483915395</v>
      </c>
    </row>
    <row r="3747" spans="1:12" ht="14.25">
      <c r="A3747" s="33">
        <v>40367</v>
      </c>
      <c r="B3747" s="37">
        <v>2415.15</v>
      </c>
      <c r="C3747" s="31">
        <v>15.639569232700399</v>
      </c>
      <c r="D3747" s="31">
        <v>2.2556794041527999</v>
      </c>
      <c r="E3747" s="31">
        <f t="shared" si="31"/>
        <v>0.15885111371629543</v>
      </c>
      <c r="F3747" s="31">
        <v>9.1484256488230393</v>
      </c>
      <c r="G3747" s="31">
        <v>1.59139834444662</v>
      </c>
      <c r="H3747" s="31">
        <v>0.44781800464276</v>
      </c>
      <c r="I3747" s="31">
        <v>3.2987203333230299</v>
      </c>
      <c r="J3747" s="31">
        <v>13.575506844851001</v>
      </c>
      <c r="K3747" s="31">
        <v>175619.646901</v>
      </c>
      <c r="L3747" s="31">
        <v>94641.195848863499</v>
      </c>
    </row>
    <row r="3748" spans="1:12" ht="14.25">
      <c r="A3748" s="33">
        <v>40368</v>
      </c>
      <c r="B3748" s="37">
        <v>2470.9229999999998</v>
      </c>
      <c r="C3748" s="31">
        <v>15.9845370638199</v>
      </c>
      <c r="D3748" s="31">
        <v>2.3057025772928301</v>
      </c>
      <c r="E3748" s="31">
        <f t="shared" si="31"/>
        <v>0.18522860492379836</v>
      </c>
      <c r="F3748" s="31">
        <v>9.3633725971889703</v>
      </c>
      <c r="G3748" s="31">
        <v>1.6266872761379401</v>
      </c>
      <c r="H3748" s="31">
        <v>0.44781800464276</v>
      </c>
      <c r="I3748" s="31">
        <v>3.2987203333230299</v>
      </c>
      <c r="J3748" s="31">
        <v>13.575506844851001</v>
      </c>
      <c r="K3748" s="31">
        <v>179514.19764954102</v>
      </c>
      <c r="L3748" s="31">
        <v>96825.960430203399</v>
      </c>
    </row>
    <row r="3749" spans="1:12" ht="14.25">
      <c r="A3749" s="33">
        <v>40371</v>
      </c>
      <c r="B3749" s="37">
        <v>2490.7179999999998</v>
      </c>
      <c r="C3749" s="31">
        <v>16.109835425155801</v>
      </c>
      <c r="D3749" s="31">
        <v>2.3239867945242199</v>
      </c>
      <c r="E3749" s="31">
        <f t="shared" si="31"/>
        <v>0.1981242672919109</v>
      </c>
      <c r="F3749" s="31">
        <v>9.4572151021950308</v>
      </c>
      <c r="G3749" s="31">
        <v>1.6395869754214301</v>
      </c>
      <c r="H3749" s="31">
        <v>0.44750522322423297</v>
      </c>
      <c r="I3749" s="31">
        <v>3.2964163204997798</v>
      </c>
      <c r="J3749" s="31">
        <v>13.575506844851001</v>
      </c>
      <c r="K3749" s="31">
        <v>180938.71056758001</v>
      </c>
      <c r="L3749" s="31">
        <v>97805.631209872299</v>
      </c>
    </row>
    <row r="3750" spans="1:12" ht="14.25">
      <c r="A3750" s="33">
        <v>40372</v>
      </c>
      <c r="B3750" s="37">
        <v>2450.2860000000001</v>
      </c>
      <c r="C3750" s="31">
        <v>15.856056144644199</v>
      </c>
      <c r="D3750" s="31">
        <v>2.2872972615957798</v>
      </c>
      <c r="E3750" s="31">
        <f t="shared" si="31"/>
        <v>0.17409144196951934</v>
      </c>
      <c r="F3750" s="31">
        <v>9.3111324515498204</v>
      </c>
      <c r="G3750" s="31">
        <v>1.61370907839544</v>
      </c>
      <c r="H3750" s="31">
        <v>0.44738489660448599</v>
      </c>
      <c r="I3750" s="31">
        <v>3.29552996965394</v>
      </c>
      <c r="J3750" s="31">
        <v>13.575506844851001</v>
      </c>
      <c r="K3750" s="31">
        <v>178081.585049972</v>
      </c>
      <c r="L3750" s="31">
        <v>96304.254496578695</v>
      </c>
    </row>
    <row r="3751" spans="1:12" ht="14.25">
      <c r="A3751" s="33">
        <v>40373</v>
      </c>
      <c r="B3751" s="37">
        <v>2470.44</v>
      </c>
      <c r="C3751" s="31">
        <v>15.982198389142599</v>
      </c>
      <c r="D3751" s="31">
        <v>2.3060052135162699</v>
      </c>
      <c r="E3751" s="31">
        <f t="shared" si="31"/>
        <v>0.18522860492379836</v>
      </c>
      <c r="F3751" s="31">
        <v>9.37923515753746</v>
      </c>
      <c r="G3751" s="31">
        <v>1.6269222346301899</v>
      </c>
      <c r="H3751" s="31">
        <v>0.44733379383362398</v>
      </c>
      <c r="I3751" s="31">
        <v>3.2951545498964299</v>
      </c>
      <c r="J3751" s="31">
        <v>13.5755026679305</v>
      </c>
      <c r="K3751" s="31">
        <v>179539.70887948698</v>
      </c>
      <c r="L3751" s="31">
        <v>97084.406337486304</v>
      </c>
    </row>
    <row r="3752" spans="1:12" ht="14.25">
      <c r="A3752" s="33">
        <v>40374</v>
      </c>
      <c r="B3752" s="37">
        <v>2424.3040000000001</v>
      </c>
      <c r="C3752" s="31">
        <v>15.681718548234301</v>
      </c>
      <c r="D3752" s="31">
        <v>2.2624211389253901</v>
      </c>
      <c r="E3752" s="31">
        <f t="shared" si="31"/>
        <v>0.16354044548651817</v>
      </c>
      <c r="F3752" s="31">
        <v>9.2142413759477808</v>
      </c>
      <c r="G3752" s="31">
        <v>1.59616261595881</v>
      </c>
      <c r="H3752" s="31">
        <v>0.44626590682785999</v>
      </c>
      <c r="I3752" s="31">
        <v>3.2872646268341601</v>
      </c>
      <c r="J3752" s="31">
        <v>13.5756003086871</v>
      </c>
      <c r="K3752" s="31">
        <v>176152.286331782</v>
      </c>
      <c r="L3752" s="31">
        <v>95190.320521064903</v>
      </c>
    </row>
    <row r="3753" spans="1:12" ht="14.25">
      <c r="A3753" s="33">
        <v>40375</v>
      </c>
      <c r="B3753" s="37">
        <v>2424.2710000000002</v>
      </c>
      <c r="C3753" s="31">
        <v>15.675529386322401</v>
      </c>
      <c r="D3753" s="31">
        <v>2.2621382248248301</v>
      </c>
      <c r="E3753" s="31">
        <f t="shared" si="31"/>
        <v>0.16354044548651817</v>
      </c>
      <c r="F3753" s="31">
        <v>9.2061193337273508</v>
      </c>
      <c r="G3753" s="31">
        <v>1.59591082458661</v>
      </c>
      <c r="H3753" s="31">
        <v>0.44601742436599801</v>
      </c>
      <c r="I3753" s="31">
        <v>3.2854220895352202</v>
      </c>
      <c r="J3753" s="31">
        <v>13.5756506229948</v>
      </c>
      <c r="K3753" s="31">
        <v>176130.17353549399</v>
      </c>
      <c r="L3753" s="31">
        <v>95208.397917721304</v>
      </c>
    </row>
    <row r="3754" spans="1:12" ht="14.25">
      <c r="A3754" s="33">
        <v>40378</v>
      </c>
      <c r="B3754" s="37">
        <v>2475.4209999999998</v>
      </c>
      <c r="C3754" s="31">
        <v>16.013613552674101</v>
      </c>
      <c r="D3754" s="31">
        <v>2.3102980827140098</v>
      </c>
      <c r="E3754" s="31">
        <f t="shared" si="31"/>
        <v>0.19050410316529895</v>
      </c>
      <c r="F3754" s="31">
        <v>9.3888118943486507</v>
      </c>
      <c r="G3754" s="31">
        <v>1.63025289833138</v>
      </c>
      <c r="H3754" s="31">
        <v>0.445288031457234</v>
      </c>
      <c r="I3754" s="31">
        <v>3.28063245127167</v>
      </c>
      <c r="J3754" s="31">
        <v>13.573237419041801</v>
      </c>
      <c r="K3754" s="31">
        <v>179953.94220538501</v>
      </c>
      <c r="L3754" s="31">
        <v>97490.203610164608</v>
      </c>
    </row>
    <row r="3755" spans="1:12" ht="14.25">
      <c r="A3755" s="33">
        <v>40379</v>
      </c>
      <c r="B3755" s="37">
        <v>2528.73</v>
      </c>
      <c r="C3755" s="31">
        <v>16.332821251225099</v>
      </c>
      <c r="D3755" s="31">
        <v>2.3569082912169699</v>
      </c>
      <c r="E3755" s="31">
        <f t="shared" ref="E3755:E3818" si="32">COUNTIF(C2050:C3755,"&lt;"&amp;C3755)/COUNTA(C2050:C3755)</f>
        <v>0.21629542790152403</v>
      </c>
      <c r="F3755" s="31">
        <v>9.5590900279326192</v>
      </c>
      <c r="G3755" s="31">
        <v>1.6628726292756599</v>
      </c>
      <c r="H3755" s="31">
        <v>0.44421442018921498</v>
      </c>
      <c r="I3755" s="31">
        <v>3.27263127813886</v>
      </c>
      <c r="J3755" s="31">
        <v>13.5736165316442</v>
      </c>
      <c r="K3755" s="31">
        <v>183585.61995703602</v>
      </c>
      <c r="L3755" s="31">
        <v>99580.1132127577</v>
      </c>
    </row>
    <row r="3756" spans="1:12" ht="14.25">
      <c r="A3756" s="33">
        <v>40380</v>
      </c>
      <c r="B3756" s="37">
        <v>2535.3939999999998</v>
      </c>
      <c r="C3756" s="31">
        <v>16.368710421586599</v>
      </c>
      <c r="D3756" s="31">
        <v>2.36218431810852</v>
      </c>
      <c r="E3756" s="31">
        <f t="shared" si="32"/>
        <v>0.2174677608440797</v>
      </c>
      <c r="F3756" s="31">
        <v>9.5807780635787392</v>
      </c>
      <c r="G3756" s="31">
        <v>1.66649441369079</v>
      </c>
      <c r="H3756" s="31">
        <v>0.44424186419618</v>
      </c>
      <c r="I3756" s="31">
        <v>3.27260797485844</v>
      </c>
      <c r="J3756" s="31">
        <v>13.5745517828299</v>
      </c>
      <c r="K3756" s="31">
        <v>183997.06279507198</v>
      </c>
      <c r="L3756" s="31">
        <v>99908.505583973107</v>
      </c>
    </row>
    <row r="3757" spans="1:12" ht="14.25">
      <c r="A3757" s="33">
        <v>40381</v>
      </c>
      <c r="B3757" s="37">
        <v>2562.4059999999999</v>
      </c>
      <c r="C3757" s="31">
        <v>16.5396453294839</v>
      </c>
      <c r="D3757" s="31">
        <v>2.3873976101438101</v>
      </c>
      <c r="E3757" s="31">
        <f t="shared" si="32"/>
        <v>0.22919109026963658</v>
      </c>
      <c r="F3757" s="31">
        <v>9.6778396877754194</v>
      </c>
      <c r="G3757" s="31">
        <v>1.6841623558935399</v>
      </c>
      <c r="H3757" s="31">
        <v>0.444262001778847</v>
      </c>
      <c r="I3757" s="31">
        <v>3.2725324855888802</v>
      </c>
      <c r="J3757" s="31">
        <v>13.575480265978301</v>
      </c>
      <c r="K3757" s="31">
        <v>185958.71069540101</v>
      </c>
      <c r="L3757" s="31">
        <v>101029.062526532</v>
      </c>
    </row>
    <row r="3758" spans="1:12" ht="14.25">
      <c r="A3758" s="33">
        <v>40382</v>
      </c>
      <c r="B3758" s="37">
        <v>2572.0279999999998</v>
      </c>
      <c r="C3758" s="31">
        <v>16.606281527161102</v>
      </c>
      <c r="D3758" s="31">
        <v>2.39675718112824</v>
      </c>
      <c r="E3758" s="31">
        <f t="shared" si="32"/>
        <v>0.2309495896834701</v>
      </c>
      <c r="F3758" s="31">
        <v>9.7227248277096603</v>
      </c>
      <c r="G3758" s="31">
        <v>1.6907593372651599</v>
      </c>
      <c r="H3758" s="31">
        <v>0.44426856178905899</v>
      </c>
      <c r="I3758" s="31">
        <v>3.2725324855888802</v>
      </c>
      <c r="J3758" s="31">
        <v>13.5756807226656</v>
      </c>
      <c r="K3758" s="31">
        <v>186690.955021134</v>
      </c>
      <c r="L3758" s="31">
        <v>101431.76700006401</v>
      </c>
    </row>
    <row r="3759" spans="1:12" ht="14.25">
      <c r="A3759" s="33">
        <v>40385</v>
      </c>
      <c r="B3759" s="37">
        <v>2588.683</v>
      </c>
      <c r="C3759" s="31">
        <v>16.693678337790899</v>
      </c>
      <c r="D3759" s="31">
        <v>2.4104508959552202</v>
      </c>
      <c r="E3759" s="31">
        <f t="shared" si="32"/>
        <v>0.2391559202813599</v>
      </c>
      <c r="F3759" s="31">
        <v>9.7814671795683008</v>
      </c>
      <c r="G3759" s="31">
        <v>1.70034882887246</v>
      </c>
      <c r="H3759" s="31">
        <v>0.44394100675658899</v>
      </c>
      <c r="I3759" s="31">
        <v>3.2705022064401601</v>
      </c>
      <c r="J3759" s="31">
        <v>13.574092868134899</v>
      </c>
      <c r="K3759" s="31">
        <v>187760.149302367</v>
      </c>
      <c r="L3759" s="31">
        <v>102124.703789507</v>
      </c>
    </row>
    <row r="3760" spans="1:12" ht="14.25">
      <c r="A3760" s="33">
        <v>40386</v>
      </c>
      <c r="B3760" s="37">
        <v>2575.3679999999999</v>
      </c>
      <c r="C3760" s="31">
        <v>16.6120961911334</v>
      </c>
      <c r="D3760" s="31">
        <v>2.3986994066816498</v>
      </c>
      <c r="E3760" s="31">
        <f t="shared" si="32"/>
        <v>0.23153575615474795</v>
      </c>
      <c r="F3760" s="31">
        <v>9.7587336107151792</v>
      </c>
      <c r="G3760" s="31">
        <v>1.6916833907611599</v>
      </c>
      <c r="H3760" s="31">
        <v>0.443815589815303</v>
      </c>
      <c r="I3760" s="31">
        <v>3.2696216908340601</v>
      </c>
      <c r="J3760" s="31">
        <v>13.573912574029002</v>
      </c>
      <c r="K3760" s="31">
        <v>186847.53425295898</v>
      </c>
      <c r="L3760" s="31">
        <v>101639.505569546</v>
      </c>
    </row>
    <row r="3761" spans="1:12" ht="14.25">
      <c r="A3761" s="33">
        <v>40387</v>
      </c>
      <c r="B3761" s="37">
        <v>2633.663</v>
      </c>
      <c r="C3761" s="31">
        <v>16.978332901879501</v>
      </c>
      <c r="D3761" s="31">
        <v>2.4523335576867198</v>
      </c>
      <c r="E3761" s="31">
        <f t="shared" si="32"/>
        <v>0.25087924970691677</v>
      </c>
      <c r="F3761" s="31">
        <v>9.9748839420210498</v>
      </c>
      <c r="G3761" s="31">
        <v>1.7290382349033899</v>
      </c>
      <c r="H3761" s="31">
        <v>0.44384987680017701</v>
      </c>
      <c r="I3761" s="31">
        <v>3.2691805840513499</v>
      </c>
      <c r="J3761" s="31">
        <v>13.576792880928402</v>
      </c>
      <c r="K3761" s="31">
        <v>191021.562333927</v>
      </c>
      <c r="L3761" s="31">
        <v>103994.191861514</v>
      </c>
    </row>
    <row r="3762" spans="1:12" ht="14.25">
      <c r="A3762" s="33">
        <v>40388</v>
      </c>
      <c r="B3762" s="37">
        <v>2648.116</v>
      </c>
      <c r="C3762" s="31">
        <v>16.881713553940699</v>
      </c>
      <c r="D3762" s="31">
        <v>2.4684544234398</v>
      </c>
      <c r="E3762" s="31">
        <f t="shared" si="32"/>
        <v>0.24970691676436108</v>
      </c>
      <c r="F3762" s="31">
        <v>10.0253678684928</v>
      </c>
      <c r="G3762" s="31">
        <v>1.7837057008514501</v>
      </c>
      <c r="H3762" s="31">
        <v>0.41562839443417399</v>
      </c>
      <c r="I3762" s="31">
        <v>3.0149038333278502</v>
      </c>
      <c r="J3762" s="31">
        <v>13.785792761933699</v>
      </c>
      <c r="K3762" s="31">
        <v>201023.96132501698</v>
      </c>
      <c r="L3762" s="31">
        <v>104830.86989146199</v>
      </c>
    </row>
    <row r="3763" spans="1:12" ht="14.25">
      <c r="A3763" s="33">
        <v>40389</v>
      </c>
      <c r="B3763" s="37">
        <v>2637.5030000000002</v>
      </c>
      <c r="C3763" s="31">
        <v>16.7971071224196</v>
      </c>
      <c r="D3763" s="31">
        <v>2.4584887046478299</v>
      </c>
      <c r="E3763" s="31">
        <f t="shared" si="32"/>
        <v>0.24443141852286049</v>
      </c>
      <c r="F3763" s="31">
        <v>10.0110041408899</v>
      </c>
      <c r="G3763" s="31">
        <v>1.77621828145261</v>
      </c>
      <c r="H3763" s="31">
        <v>0.41576204615990597</v>
      </c>
      <c r="I3763" s="31">
        <v>3.0149038333278502</v>
      </c>
      <c r="J3763" s="31">
        <v>13.790225796389199</v>
      </c>
      <c r="K3763" s="31">
        <v>200214.83594307897</v>
      </c>
      <c r="L3763" s="31">
        <v>104485.97286714301</v>
      </c>
    </row>
    <row r="3764" spans="1:12" ht="14.25">
      <c r="A3764" s="33">
        <v>40392</v>
      </c>
      <c r="B3764" s="37">
        <v>2672.5160000000001</v>
      </c>
      <c r="C3764" s="31">
        <v>17.012240341598702</v>
      </c>
      <c r="D3764" s="31">
        <v>2.4899825767385999</v>
      </c>
      <c r="E3764" s="31">
        <f t="shared" si="32"/>
        <v>0.25322391559202811</v>
      </c>
      <c r="F3764" s="31">
        <v>10.1386651858419</v>
      </c>
      <c r="G3764" s="31">
        <v>1.7987942157051799</v>
      </c>
      <c r="H3764" s="31">
        <v>0.41576275895596798</v>
      </c>
      <c r="I3764" s="31">
        <v>3.0149038333278502</v>
      </c>
      <c r="J3764" s="31">
        <v>13.7902494388038</v>
      </c>
      <c r="K3764" s="31">
        <v>202781.57941902301</v>
      </c>
      <c r="L3764" s="31">
        <v>106086.384191651</v>
      </c>
    </row>
    <row r="3765" spans="1:12" ht="14.25">
      <c r="A3765" s="33">
        <v>40393</v>
      </c>
      <c r="B3765" s="37">
        <v>2627.002</v>
      </c>
      <c r="C3765" s="31">
        <v>16.720183395655798</v>
      </c>
      <c r="D3765" s="31">
        <v>2.44765805300456</v>
      </c>
      <c r="E3765" s="31">
        <f t="shared" si="32"/>
        <v>0.24091441969519342</v>
      </c>
      <c r="F3765" s="31">
        <v>9.9888125302870208</v>
      </c>
      <c r="G3765" s="31">
        <v>1.7677664560516799</v>
      </c>
      <c r="H3765" s="31">
        <v>0.41582746537903198</v>
      </c>
      <c r="I3765" s="31">
        <v>3.01479773559611</v>
      </c>
      <c r="J3765" s="31">
        <v>13.7928810437033</v>
      </c>
      <c r="K3765" s="31">
        <v>199337.40513481601</v>
      </c>
      <c r="L3765" s="31">
        <v>104285.564836347</v>
      </c>
    </row>
    <row r="3766" spans="1:12" ht="14.25">
      <c r="A3766" s="33">
        <v>40394</v>
      </c>
      <c r="B3766" s="37">
        <v>2638.5219999999999</v>
      </c>
      <c r="C3766" s="31">
        <v>16.779453011929899</v>
      </c>
      <c r="D3766" s="31">
        <v>2.4566494608661702</v>
      </c>
      <c r="E3766" s="31">
        <f t="shared" si="32"/>
        <v>0.24384525205158264</v>
      </c>
      <c r="F3766" s="31">
        <v>10.0352876402051</v>
      </c>
      <c r="G3766" s="31">
        <v>1.7742487136673799</v>
      </c>
      <c r="H3766" s="31">
        <v>0.41584858799000601</v>
      </c>
      <c r="I3766" s="31">
        <v>3.01479773559611</v>
      </c>
      <c r="J3766" s="31">
        <v>13.793581674817801</v>
      </c>
      <c r="K3766" s="31">
        <v>200071.618707407</v>
      </c>
      <c r="L3766" s="31">
        <v>104680.979909117</v>
      </c>
    </row>
    <row r="3767" spans="1:12" ht="14.25">
      <c r="A3767" s="33">
        <v>40395</v>
      </c>
      <c r="B3767" s="37">
        <v>2620.7570000000001</v>
      </c>
      <c r="C3767" s="31">
        <v>16.652844213844599</v>
      </c>
      <c r="D3767" s="31">
        <v>2.4390717971000901</v>
      </c>
      <c r="E3767" s="31">
        <f t="shared" si="32"/>
        <v>0.23622508792497068</v>
      </c>
      <c r="F3767" s="31">
        <v>9.9724602902875397</v>
      </c>
      <c r="G3767" s="31">
        <v>1.7612056795211799</v>
      </c>
      <c r="H3767" s="31">
        <v>0.41533362416417202</v>
      </c>
      <c r="I3767" s="31">
        <v>3.01053303303686</v>
      </c>
      <c r="J3767" s="31">
        <v>13.7960161740928</v>
      </c>
      <c r="K3767" s="31">
        <v>198645.258732382</v>
      </c>
      <c r="L3767" s="31">
        <v>104040.77211554401</v>
      </c>
    </row>
    <row r="3768" spans="1:12" ht="14.25">
      <c r="A3768" s="33">
        <v>40396</v>
      </c>
      <c r="B3768" s="37">
        <v>2658.3919999999998</v>
      </c>
      <c r="C3768" s="31">
        <v>16.868757331075201</v>
      </c>
      <c r="D3768" s="31">
        <v>2.4727204543198198</v>
      </c>
      <c r="E3768" s="31">
        <f t="shared" si="32"/>
        <v>0.25205158264947247</v>
      </c>
      <c r="F3768" s="31">
        <v>10.1182301592822</v>
      </c>
      <c r="G3768" s="31">
        <v>1.7838671627357401</v>
      </c>
      <c r="H3768" s="31">
        <v>0.41561484295276702</v>
      </c>
      <c r="I3768" s="31">
        <v>3.01053303303686</v>
      </c>
      <c r="J3768" s="31">
        <v>13.8053573367875</v>
      </c>
      <c r="K3768" s="31">
        <v>201384.97660506499</v>
      </c>
      <c r="L3768" s="31">
        <v>105575.964324335</v>
      </c>
    </row>
    <row r="3769" spans="1:12" ht="14.25">
      <c r="A3769" s="33">
        <v>40399</v>
      </c>
      <c r="B3769" s="37">
        <v>2672.5329999999999</v>
      </c>
      <c r="C3769" s="31">
        <v>16.930500225782399</v>
      </c>
      <c r="D3769" s="31">
        <v>2.4832051774660302</v>
      </c>
      <c r="E3769" s="31">
        <f t="shared" si="32"/>
        <v>0.25381008206330596</v>
      </c>
      <c r="F3769" s="31">
        <v>10.182045847697101</v>
      </c>
      <c r="G3769" s="31">
        <v>1.7905475075299899</v>
      </c>
      <c r="H3769" s="31">
        <v>0.41568244219814299</v>
      </c>
      <c r="I3769" s="31">
        <v>3.0103674666094</v>
      </c>
      <c r="J3769" s="31">
        <v>13.8083621620562</v>
      </c>
      <c r="K3769" s="31">
        <v>202241.25563842198</v>
      </c>
      <c r="L3769" s="31">
        <v>106173.66748179401</v>
      </c>
    </row>
    <row r="3770" spans="1:12" ht="14.25">
      <c r="A3770" s="33">
        <v>40400</v>
      </c>
      <c r="B3770" s="37">
        <v>2595.2739999999999</v>
      </c>
      <c r="C3770" s="31">
        <v>16.434250485928899</v>
      </c>
      <c r="D3770" s="31">
        <v>2.4142794653623501</v>
      </c>
      <c r="E3770" s="31">
        <f t="shared" si="32"/>
        <v>0.22157092614302462</v>
      </c>
      <c r="F3770" s="31">
        <v>10.003878691866699</v>
      </c>
      <c r="G3770" s="31">
        <v>1.7391609663663901</v>
      </c>
      <c r="H3770" s="31">
        <v>0.41646290591128898</v>
      </c>
      <c r="I3770" s="31">
        <v>3.0103674666094</v>
      </c>
      <c r="J3770" s="31">
        <v>13.8342880239918</v>
      </c>
      <c r="K3770" s="31">
        <v>196628.01841676899</v>
      </c>
      <c r="L3770" s="31">
        <v>103103.782177491</v>
      </c>
    </row>
    <row r="3771" spans="1:12" ht="14.25">
      <c r="A3771" s="33">
        <v>40401</v>
      </c>
      <c r="B3771" s="37">
        <v>2607.4969999999998</v>
      </c>
      <c r="C3771" s="31">
        <v>16.496955378251702</v>
      </c>
      <c r="D3771" s="31">
        <v>2.4244672656313502</v>
      </c>
      <c r="E3771" s="31">
        <f t="shared" si="32"/>
        <v>0.22684642438452521</v>
      </c>
      <c r="F3771" s="31">
        <v>9.6072400474248791</v>
      </c>
      <c r="G3771" s="31">
        <v>1.7434684773428399</v>
      </c>
      <c r="H3771" s="31">
        <v>0.41655282957684397</v>
      </c>
      <c r="I3771" s="31">
        <v>3.0101105752956898</v>
      </c>
      <c r="J3771" s="31">
        <v>13.838456068542401</v>
      </c>
      <c r="K3771" s="31">
        <v>197457.172848563</v>
      </c>
      <c r="L3771" s="31">
        <v>103738.51800199501</v>
      </c>
    </row>
    <row r="3772" spans="1:12" ht="14.25">
      <c r="A3772" s="33">
        <v>40402</v>
      </c>
      <c r="B3772" s="37">
        <v>2575.4749999999999</v>
      </c>
      <c r="C3772" s="31">
        <v>16.265602754028102</v>
      </c>
      <c r="D3772" s="31">
        <v>2.3953707223479501</v>
      </c>
      <c r="E3772" s="31">
        <f t="shared" si="32"/>
        <v>0.21395076201641267</v>
      </c>
      <c r="F3772" s="31">
        <v>9.1086688013390695</v>
      </c>
      <c r="G3772" s="31">
        <v>1.72137530015481</v>
      </c>
      <c r="H3772" s="31">
        <v>0.41760129888146902</v>
      </c>
      <c r="I3772" s="31">
        <v>3.0101105752956898</v>
      </c>
      <c r="J3772" s="31">
        <v>13.873287656233298</v>
      </c>
      <c r="K3772" s="31">
        <v>195088.14832867499</v>
      </c>
      <c r="L3772" s="31">
        <v>102490.97516461</v>
      </c>
    </row>
    <row r="3773" spans="1:12" ht="14.25">
      <c r="A3773" s="33">
        <v>40403</v>
      </c>
      <c r="B3773" s="37">
        <v>2606.6999999999998</v>
      </c>
      <c r="C3773" s="31">
        <v>16.445873924502799</v>
      </c>
      <c r="D3773" s="31">
        <v>2.4236350911897002</v>
      </c>
      <c r="E3773" s="31">
        <f t="shared" si="32"/>
        <v>0.22332942555685814</v>
      </c>
      <c r="F3773" s="31">
        <v>9.2849682617849396</v>
      </c>
      <c r="G3773" s="31">
        <v>1.7408387052615999</v>
      </c>
      <c r="H3773" s="31">
        <v>0.41730104110313798</v>
      </c>
      <c r="I3773" s="31">
        <v>3.0062017427733299</v>
      </c>
      <c r="J3773" s="31">
        <v>13.8813385397802</v>
      </c>
      <c r="K3773" s="31">
        <v>197394.39885443501</v>
      </c>
      <c r="L3773" s="31">
        <v>103790.24224528801</v>
      </c>
    </row>
    <row r="3774" spans="1:12" ht="14.25">
      <c r="A3774" s="33">
        <v>40406</v>
      </c>
      <c r="B3774" s="37">
        <v>2661.7080000000001</v>
      </c>
      <c r="C3774" s="31">
        <v>16.759652183244899</v>
      </c>
      <c r="D3774" s="31">
        <v>2.4730881324346998</v>
      </c>
      <c r="E3774" s="31">
        <f t="shared" si="32"/>
        <v>0.24618991793669401</v>
      </c>
      <c r="F3774" s="31">
        <v>9.5840954116025596</v>
      </c>
      <c r="G3774" s="31">
        <v>1.7744461229555399</v>
      </c>
      <c r="H3774" s="31">
        <v>0.41753536682770798</v>
      </c>
      <c r="I3774" s="31">
        <v>3.0057394890557099</v>
      </c>
      <c r="J3774" s="31">
        <v>13.891269298221301</v>
      </c>
      <c r="K3774" s="31">
        <v>201421.05152652698</v>
      </c>
      <c r="L3774" s="31">
        <v>106003.364647038</v>
      </c>
    </row>
    <row r="3775" spans="1:12" ht="14.25">
      <c r="A3775" s="33">
        <v>40407</v>
      </c>
      <c r="B3775" s="37">
        <v>2671.893</v>
      </c>
      <c r="C3775" s="31">
        <v>16.808665945566801</v>
      </c>
      <c r="D3775" s="31">
        <v>2.4832291303237399</v>
      </c>
      <c r="E3775" s="31">
        <f t="shared" si="32"/>
        <v>0.24970691676436108</v>
      </c>
      <c r="F3775" s="31">
        <v>9.6431670381995502</v>
      </c>
      <c r="G3775" s="31">
        <v>1.7788261205040701</v>
      </c>
      <c r="H3775" s="31">
        <v>0.41807461205384899</v>
      </c>
      <c r="I3775" s="31">
        <v>3.0056500773561199</v>
      </c>
      <c r="J3775" s="31">
        <v>13.9096235853777</v>
      </c>
      <c r="K3775" s="31">
        <v>202292.876029962</v>
      </c>
      <c r="L3775" s="31">
        <v>106499.98972045901</v>
      </c>
    </row>
    <row r="3776" spans="1:12" ht="14.25">
      <c r="A3776" s="33">
        <v>40408</v>
      </c>
      <c r="B3776" s="37">
        <v>2666.3009999999999</v>
      </c>
      <c r="C3776" s="31">
        <v>16.742951688098199</v>
      </c>
      <c r="D3776" s="31">
        <v>2.4771406218589598</v>
      </c>
      <c r="E3776" s="31">
        <f t="shared" si="32"/>
        <v>0.24618991793669401</v>
      </c>
      <c r="F3776" s="31">
        <v>9.6455837824059198</v>
      </c>
      <c r="G3776" s="31">
        <v>1.77224453645575</v>
      </c>
      <c r="H3776" s="31">
        <v>0.418523832339741</v>
      </c>
      <c r="I3776" s="31">
        <v>3.0056500773561199</v>
      </c>
      <c r="J3776" s="31">
        <v>13.9245694464836</v>
      </c>
      <c r="K3776" s="31">
        <v>201796.11415732501</v>
      </c>
      <c r="L3776" s="31">
        <v>106386.760589685</v>
      </c>
    </row>
    <row r="3777" spans="1:12" ht="14.25">
      <c r="A3777" s="33">
        <v>40409</v>
      </c>
      <c r="B3777" s="37">
        <v>2687.9789999999998</v>
      </c>
      <c r="C3777" s="31">
        <v>16.800382637055598</v>
      </c>
      <c r="D3777" s="31">
        <v>2.4976991550268699</v>
      </c>
      <c r="E3777" s="31">
        <f t="shared" si="32"/>
        <v>0.25029308323563892</v>
      </c>
      <c r="F3777" s="31">
        <v>9.8228398375034605</v>
      </c>
      <c r="G3777" s="31">
        <v>1.7841743027828301</v>
      </c>
      <c r="H3777" s="31">
        <v>0.42080335255428403</v>
      </c>
      <c r="I3777" s="31">
        <v>3.0056500773561199</v>
      </c>
      <c r="J3777" s="31">
        <v>14.000410617474099</v>
      </c>
      <c r="K3777" s="31">
        <v>203468.32253631897</v>
      </c>
      <c r="L3777" s="31">
        <v>107079.310963248</v>
      </c>
    </row>
    <row r="3778" spans="1:12" ht="14.25">
      <c r="A3778" s="33">
        <v>40410</v>
      </c>
      <c r="B3778" s="37">
        <v>2642.3069999999998</v>
      </c>
      <c r="C3778" s="31">
        <v>16.523955069366998</v>
      </c>
      <c r="D3778" s="31">
        <v>2.45863051111029</v>
      </c>
      <c r="E3778" s="31">
        <f t="shared" si="32"/>
        <v>0.22977725674091443</v>
      </c>
      <c r="F3778" s="31">
        <v>9.6690859449392104</v>
      </c>
      <c r="G3778" s="31">
        <v>1.7532333406359999</v>
      </c>
      <c r="H3778" s="31">
        <v>0.42132061603568299</v>
      </c>
      <c r="I3778" s="31">
        <v>3.0055432887068898</v>
      </c>
      <c r="J3778" s="31">
        <v>14.018118375428601</v>
      </c>
      <c r="K3778" s="31">
        <v>200289.673522533</v>
      </c>
      <c r="L3778" s="31">
        <v>105522.458062491</v>
      </c>
    </row>
    <row r="3779" spans="1:12" ht="14.25">
      <c r="A3779" s="33">
        <v>40413</v>
      </c>
      <c r="B3779" s="37">
        <v>2639.366</v>
      </c>
      <c r="C3779" s="31">
        <v>16.398870790994401</v>
      </c>
      <c r="D3779" s="31">
        <v>2.4546526353145102</v>
      </c>
      <c r="E3779" s="31">
        <f t="shared" si="32"/>
        <v>0.2198124267291911</v>
      </c>
      <c r="F3779" s="31">
        <v>10.339241321326</v>
      </c>
      <c r="G3779" s="31">
        <v>1.7145256277188301</v>
      </c>
      <c r="H3779" s="31">
        <v>0.42358833784968902</v>
      </c>
      <c r="I3779" s="31">
        <v>3.0055432887068898</v>
      </c>
      <c r="J3779" s="31">
        <v>14.0935696864288</v>
      </c>
      <c r="K3779" s="31">
        <v>199969.15494606897</v>
      </c>
      <c r="L3779" s="31">
        <v>105493.73773639699</v>
      </c>
    </row>
    <row r="3780" spans="1:12" ht="14.25">
      <c r="A3780" s="33">
        <v>40414</v>
      </c>
      <c r="B3780" s="37">
        <v>2650.3069999999998</v>
      </c>
      <c r="C3780" s="31">
        <v>16.4529299879276</v>
      </c>
      <c r="D3780" s="31">
        <v>2.4640359252569199</v>
      </c>
      <c r="E3780" s="31">
        <f t="shared" si="32"/>
        <v>0.22450175849941384</v>
      </c>
      <c r="F3780" s="31">
        <v>10.413262189863801</v>
      </c>
      <c r="G3780" s="31">
        <v>1.71788491591388</v>
      </c>
      <c r="H3780" s="31">
        <v>0.42445354623720599</v>
      </c>
      <c r="I3780" s="31">
        <v>3.0054319640546598</v>
      </c>
      <c r="J3780" s="31">
        <v>14.122879882616701</v>
      </c>
      <c r="K3780" s="31">
        <v>200738.74241248501</v>
      </c>
      <c r="L3780" s="31">
        <v>105968.83006241301</v>
      </c>
    </row>
    <row r="3781" spans="1:12" ht="14.25">
      <c r="A3781" s="33">
        <v>40415</v>
      </c>
      <c r="B3781" s="37">
        <v>2596.58</v>
      </c>
      <c r="C3781" s="31">
        <v>16.123202833480899</v>
      </c>
      <c r="D3781" s="31">
        <v>2.4145168446663599</v>
      </c>
      <c r="E3781" s="31">
        <f t="shared" si="32"/>
        <v>0.20398593200468934</v>
      </c>
      <c r="F3781" s="31">
        <v>10.076296074179499</v>
      </c>
      <c r="G3781" s="31">
        <v>1.6805267500627199</v>
      </c>
      <c r="H3781" s="31">
        <v>0.42466663634799801</v>
      </c>
      <c r="I3781" s="31">
        <v>3.0054319640546598</v>
      </c>
      <c r="J3781" s="31">
        <v>14.129970048467699</v>
      </c>
      <c r="K3781" s="31">
        <v>196709.62153171</v>
      </c>
      <c r="L3781" s="31">
        <v>103743.020334193</v>
      </c>
    </row>
    <row r="3782" spans="1:12" ht="14.25">
      <c r="A3782" s="33">
        <v>40416</v>
      </c>
      <c r="B3782" s="37">
        <v>2603.4810000000002</v>
      </c>
      <c r="C3782" s="31">
        <v>16.2060898590567</v>
      </c>
      <c r="D3782" s="31">
        <v>2.4205461036398801</v>
      </c>
      <c r="E3782" s="31">
        <f t="shared" si="32"/>
        <v>0.21101992966002345</v>
      </c>
      <c r="F3782" s="31">
        <v>10.032720131602501</v>
      </c>
      <c r="G3782" s="31">
        <v>1.6710422770734199</v>
      </c>
      <c r="H3782" s="31">
        <v>0.42799595398677898</v>
      </c>
      <c r="I3782" s="31">
        <v>3.0054319640546598</v>
      </c>
      <c r="J3782" s="31">
        <v>14.240746724785799</v>
      </c>
      <c r="K3782" s="31">
        <v>197208.835095452</v>
      </c>
      <c r="L3782" s="31">
        <v>104157.37997662301</v>
      </c>
    </row>
    <row r="3783" spans="1:12" ht="14.25">
      <c r="A3783" s="33">
        <v>40417</v>
      </c>
      <c r="B3783" s="37">
        <v>2610.7420000000002</v>
      </c>
      <c r="C3783" s="31">
        <v>15.9974365523301</v>
      </c>
      <c r="D3783" s="31">
        <v>2.4260839596857502</v>
      </c>
      <c r="E3783" s="31">
        <f t="shared" si="32"/>
        <v>0.18874560375146543</v>
      </c>
      <c r="F3783" s="31">
        <v>10.064531715923501</v>
      </c>
      <c r="G3783" s="31">
        <v>1.64712447587713</v>
      </c>
      <c r="H3783" s="31">
        <v>0.43479798283973198</v>
      </c>
      <c r="I3783" s="31">
        <v>3.0054319640546598</v>
      </c>
      <c r="J3783" s="31">
        <v>14.467071224368699</v>
      </c>
      <c r="K3783" s="31">
        <v>197658.16232584103</v>
      </c>
      <c r="L3783" s="31">
        <v>104434.390157114</v>
      </c>
    </row>
    <row r="3784" spans="1:12" ht="14.25">
      <c r="A3784" s="33">
        <v>40420</v>
      </c>
      <c r="B3784" s="37">
        <v>2652.6640000000002</v>
      </c>
      <c r="C3784" s="31">
        <v>15.987366697572501</v>
      </c>
      <c r="D3784" s="31">
        <v>2.4639038888510298</v>
      </c>
      <c r="E3784" s="31">
        <f t="shared" si="32"/>
        <v>0.18874560375146543</v>
      </c>
      <c r="F3784" s="31">
        <v>9.58903822861833</v>
      </c>
      <c r="G3784" s="31">
        <v>1.6528121122875801</v>
      </c>
      <c r="H3784" s="31">
        <v>0.4415640422789</v>
      </c>
      <c r="I3784" s="31">
        <v>3.0020279685001898</v>
      </c>
      <c r="J3784" s="31">
        <v>14.708858375476899</v>
      </c>
      <c r="K3784" s="31">
        <v>200844.207544743</v>
      </c>
      <c r="L3784" s="31">
        <v>106241.67720748</v>
      </c>
    </row>
    <row r="3785" spans="1:12" ht="14.25">
      <c r="A3785" s="33">
        <v>40421</v>
      </c>
      <c r="B3785" s="37">
        <v>2638.7979999999998</v>
      </c>
      <c r="C3785" s="31">
        <v>15.8406884089764</v>
      </c>
      <c r="D3785" s="31">
        <v>2.4493329155249901</v>
      </c>
      <c r="E3785" s="31">
        <f t="shared" si="32"/>
        <v>0.17526377491207504</v>
      </c>
      <c r="F3785" s="31">
        <v>9.4617631380003999</v>
      </c>
      <c r="G3785" s="31">
        <v>1.6325892466598599</v>
      </c>
      <c r="H3785" s="31">
        <v>0.441810372334491</v>
      </c>
      <c r="I3785" s="31">
        <v>3.00182922724247</v>
      </c>
      <c r="J3785" s="31">
        <v>14.7180381990066</v>
      </c>
      <c r="K3785" s="31">
        <v>199659.49453614501</v>
      </c>
      <c r="L3785" s="31">
        <v>105745.149216929</v>
      </c>
    </row>
    <row r="3786" spans="1:12" ht="14.25">
      <c r="A3786" s="33">
        <v>40422</v>
      </c>
      <c r="B3786" s="37">
        <v>2622.8820000000001</v>
      </c>
      <c r="C3786" s="31">
        <v>15.766251684476099</v>
      </c>
      <c r="D3786" s="31">
        <v>2.43752935343338</v>
      </c>
      <c r="E3786" s="31">
        <f t="shared" si="32"/>
        <v>0.1694021101992966</v>
      </c>
      <c r="F3786" s="31">
        <v>9.3438951936639505</v>
      </c>
      <c r="G3786" s="31">
        <v>1.6310444097843699</v>
      </c>
      <c r="H3786" s="31">
        <v>0.43823049529706598</v>
      </c>
      <c r="I3786" s="31">
        <v>2.9761118872622201</v>
      </c>
      <c r="J3786" s="31">
        <v>14.724933466806</v>
      </c>
      <c r="K3786" s="31">
        <v>199862.57232379101</v>
      </c>
      <c r="L3786" s="31">
        <v>105198.14733545699</v>
      </c>
    </row>
    <row r="3787" spans="1:12" ht="14.25">
      <c r="A3787" s="33">
        <v>40423</v>
      </c>
      <c r="B3787" s="37">
        <v>2655.7759999999998</v>
      </c>
      <c r="C3787" s="31">
        <v>15.9445244667409</v>
      </c>
      <c r="D3787" s="31">
        <v>2.46579059768181</v>
      </c>
      <c r="E3787" s="31">
        <f t="shared" si="32"/>
        <v>0.18464243845252051</v>
      </c>
      <c r="F3787" s="31">
        <v>9.4473382084647106</v>
      </c>
      <c r="G3787" s="31">
        <v>1.64995659970123</v>
      </c>
      <c r="H3787" s="31">
        <v>0.43823049529706598</v>
      </c>
      <c r="I3787" s="31">
        <v>2.9761118872622201</v>
      </c>
      <c r="J3787" s="31">
        <v>14.724933466806</v>
      </c>
      <c r="K3787" s="31">
        <v>202180.35296232198</v>
      </c>
      <c r="L3787" s="31">
        <v>106669.728290706</v>
      </c>
    </row>
    <row r="3788" spans="1:12" ht="14.25">
      <c r="A3788" s="33">
        <v>40424</v>
      </c>
      <c r="B3788" s="37">
        <v>2655.3939999999998</v>
      </c>
      <c r="C3788" s="31">
        <v>15.938521530230201</v>
      </c>
      <c r="D3788" s="31">
        <v>2.46530965352878</v>
      </c>
      <c r="E3788" s="31">
        <f t="shared" si="32"/>
        <v>0.18405627198124266</v>
      </c>
      <c r="F3788" s="31">
        <v>9.4505151527437796</v>
      </c>
      <c r="G3788" s="31">
        <v>1.6496352338573499</v>
      </c>
      <c r="H3788" s="31">
        <v>0.43823049529706598</v>
      </c>
      <c r="I3788" s="31">
        <v>2.9761118872622201</v>
      </c>
      <c r="J3788" s="31">
        <v>14.724933466806</v>
      </c>
      <c r="K3788" s="31">
        <v>202141.319453679</v>
      </c>
      <c r="L3788" s="31">
        <v>106798.77263002</v>
      </c>
    </row>
    <row r="3789" spans="1:12" ht="14.25">
      <c r="A3789" s="33">
        <v>40427</v>
      </c>
      <c r="B3789" s="37">
        <v>2696.25</v>
      </c>
      <c r="C3789" s="31">
        <v>16.1865242246303</v>
      </c>
      <c r="D3789" s="31">
        <v>2.5029528284274498</v>
      </c>
      <c r="E3789" s="31">
        <f t="shared" si="32"/>
        <v>0.21101992966002345</v>
      </c>
      <c r="F3789" s="31">
        <v>9.6027982949674495</v>
      </c>
      <c r="G3789" s="31">
        <v>1.6747694143130001</v>
      </c>
      <c r="H3789" s="31">
        <v>0.43823049529706598</v>
      </c>
      <c r="I3789" s="31">
        <v>2.9761118872622201</v>
      </c>
      <c r="J3789" s="31">
        <v>14.724933466806</v>
      </c>
      <c r="K3789" s="31">
        <v>205220.30660653301</v>
      </c>
      <c r="L3789" s="31">
        <v>108381.954041794</v>
      </c>
    </row>
    <row r="3790" spans="1:12" ht="14.25">
      <c r="A3790" s="33">
        <v>40428</v>
      </c>
      <c r="B3790" s="37">
        <v>2698.3629999999998</v>
      </c>
      <c r="C3790" s="31">
        <v>16.1858791601734</v>
      </c>
      <c r="D3790" s="31">
        <v>2.50382201124176</v>
      </c>
      <c r="E3790" s="31">
        <f t="shared" si="32"/>
        <v>0.21101992966002345</v>
      </c>
      <c r="F3790" s="31">
        <v>9.5892520902806204</v>
      </c>
      <c r="G3790" s="31">
        <v>1.67536113810863</v>
      </c>
      <c r="H3790" s="31">
        <v>0.43822939671431599</v>
      </c>
      <c r="I3790" s="31">
        <v>2.9761044265646799</v>
      </c>
      <c r="J3790" s="31">
        <v>14.724933466806</v>
      </c>
      <c r="K3790" s="31">
        <v>205294.63665885801</v>
      </c>
      <c r="L3790" s="31">
        <v>108573.73714770199</v>
      </c>
    </row>
    <row r="3791" spans="1:12" ht="14.25">
      <c r="A3791" s="33">
        <v>40429</v>
      </c>
      <c r="B3791" s="37">
        <v>2695.2910000000002</v>
      </c>
      <c r="C3791" s="31">
        <v>16.149679613686299</v>
      </c>
      <c r="D3791" s="31">
        <v>2.4989554072417901</v>
      </c>
      <c r="E3791" s="31">
        <f t="shared" si="32"/>
        <v>0.20926143024618993</v>
      </c>
      <c r="F3791" s="31">
        <v>9.5551861940902008</v>
      </c>
      <c r="G3791" s="31">
        <v>1.6721223627239401</v>
      </c>
      <c r="H3791" s="31">
        <v>0.43822940257484699</v>
      </c>
      <c r="I3791" s="31">
        <v>2.97610446636472</v>
      </c>
      <c r="J3791" s="31">
        <v>14.724933466806</v>
      </c>
      <c r="K3791" s="31">
        <v>204899.29003517301</v>
      </c>
      <c r="L3791" s="31">
        <v>108386.878147009</v>
      </c>
    </row>
    <row r="3792" spans="1:12" ht="14.25">
      <c r="A3792" s="33">
        <v>40430</v>
      </c>
      <c r="B3792" s="37">
        <v>2656.3519999999999</v>
      </c>
      <c r="C3792" s="31">
        <v>15.929406666666599</v>
      </c>
      <c r="D3792" s="31">
        <v>2.4641976981996199</v>
      </c>
      <c r="E3792" s="31">
        <f t="shared" si="32"/>
        <v>0.18347010550996484</v>
      </c>
      <c r="F3792" s="31">
        <v>9.4182994203155399</v>
      </c>
      <c r="G3792" s="31">
        <v>1.64887422903787</v>
      </c>
      <c r="H3792" s="31">
        <v>0.438229054332123</v>
      </c>
      <c r="I3792" s="31">
        <v>2.9761021013779798</v>
      </c>
      <c r="J3792" s="31">
        <v>14.724933466806</v>
      </c>
      <c r="K3792" s="31">
        <v>202053.81665364199</v>
      </c>
      <c r="L3792" s="31">
        <v>106739.16562875401</v>
      </c>
    </row>
    <row r="3793" spans="1:12" ht="14.25">
      <c r="A3793" s="33">
        <v>40431</v>
      </c>
      <c r="B3793" s="37">
        <v>2663.2089999999998</v>
      </c>
      <c r="C3793" s="31">
        <v>15.955903004901399</v>
      </c>
      <c r="D3793" s="31">
        <v>2.4684749644368602</v>
      </c>
      <c r="E3793" s="31">
        <f t="shared" si="32"/>
        <v>0.18640093786635403</v>
      </c>
      <c r="F3793" s="31">
        <v>9.4320812947669097</v>
      </c>
      <c r="G3793" s="31">
        <v>1.6517461052599001</v>
      </c>
      <c r="H3793" s="31">
        <v>0.438229054332123</v>
      </c>
      <c r="I3793" s="31">
        <v>2.9761021013779798</v>
      </c>
      <c r="J3793" s="31">
        <v>14.724933466806</v>
      </c>
      <c r="K3793" s="31">
        <v>202407.17088654</v>
      </c>
      <c r="L3793" s="31">
        <v>107088.950555495</v>
      </c>
    </row>
    <row r="3794" spans="1:12" ht="14.25">
      <c r="A3794" s="33">
        <v>40434</v>
      </c>
      <c r="B3794" s="37">
        <v>2688.32</v>
      </c>
      <c r="C3794" s="31">
        <v>16.091992661208199</v>
      </c>
      <c r="D3794" s="31">
        <v>2.4896230766338499</v>
      </c>
      <c r="E3794" s="31">
        <f t="shared" si="32"/>
        <v>0.20457209847596716</v>
      </c>
      <c r="F3794" s="31">
        <v>9.5162675616735903</v>
      </c>
      <c r="G3794" s="31">
        <v>1.66591041834474</v>
      </c>
      <c r="H3794" s="31">
        <v>0.438229054332123</v>
      </c>
      <c r="I3794" s="31">
        <v>2.9761021013779798</v>
      </c>
      <c r="J3794" s="31">
        <v>14.724933466806</v>
      </c>
      <c r="K3794" s="31">
        <v>204142.741969453</v>
      </c>
      <c r="L3794" s="31">
        <v>108129.90692933599</v>
      </c>
    </row>
    <row r="3795" spans="1:12" ht="14.25">
      <c r="A3795" s="33">
        <v>40435</v>
      </c>
      <c r="B3795" s="37">
        <v>2688.5219999999999</v>
      </c>
      <c r="C3795" s="31">
        <v>16.0888556918528</v>
      </c>
      <c r="D3795" s="31">
        <v>2.4892504523788399</v>
      </c>
      <c r="E3795" s="31">
        <f t="shared" si="32"/>
        <v>0.20398593200468934</v>
      </c>
      <c r="F3795" s="31">
        <v>9.5161932469304205</v>
      </c>
      <c r="G3795" s="31">
        <v>1.66569761727586</v>
      </c>
      <c r="H3795" s="31">
        <v>0.43820215809471202</v>
      </c>
      <c r="I3795" s="31">
        <v>2.97591944359232</v>
      </c>
      <c r="J3795" s="31">
        <v>14.724933466806</v>
      </c>
      <c r="K3795" s="31">
        <v>204115.89516156801</v>
      </c>
      <c r="L3795" s="31">
        <v>108266.70055204599</v>
      </c>
    </row>
    <row r="3796" spans="1:12" ht="14.25">
      <c r="A3796" s="33">
        <v>40436</v>
      </c>
      <c r="B3796" s="37">
        <v>2652.5030000000002</v>
      </c>
      <c r="C3796" s="31">
        <v>15.886061051718499</v>
      </c>
      <c r="D3796" s="31">
        <v>2.4577453038017998</v>
      </c>
      <c r="E3796" s="31">
        <f t="shared" si="32"/>
        <v>0.17995310668229778</v>
      </c>
      <c r="F3796" s="31">
        <v>9.4049190137882306</v>
      </c>
      <c r="G3796" s="31">
        <v>1.6446185449797499</v>
      </c>
      <c r="H3796" s="31">
        <v>0.43820215734293499</v>
      </c>
      <c r="I3796" s="31">
        <v>2.9759194384868501</v>
      </c>
      <c r="J3796" s="31">
        <v>14.724933466806</v>
      </c>
      <c r="K3796" s="31">
        <v>201533.709250555</v>
      </c>
      <c r="L3796" s="31">
        <v>106680.16917851599</v>
      </c>
    </row>
    <row r="3797" spans="1:12" ht="14.25">
      <c r="A3797" s="33">
        <v>40437</v>
      </c>
      <c r="B3797" s="37">
        <v>2602.4650000000001</v>
      </c>
      <c r="C3797" s="31">
        <v>15.592321456811201</v>
      </c>
      <c r="D3797" s="31">
        <v>2.4119831600555099</v>
      </c>
      <c r="E3797" s="31">
        <f t="shared" si="32"/>
        <v>0.15416178194607269</v>
      </c>
      <c r="F3797" s="31">
        <v>9.2352265608442394</v>
      </c>
      <c r="G3797" s="31">
        <v>1.6139632941283599</v>
      </c>
      <c r="H3797" s="31">
        <v>0.43792604743635799</v>
      </c>
      <c r="I3797" s="31">
        <v>2.97404432029226</v>
      </c>
      <c r="J3797" s="31">
        <v>14.724933466806</v>
      </c>
      <c r="K3797" s="31">
        <v>197774.61863314698</v>
      </c>
      <c r="L3797" s="31">
        <v>104633.64038024699</v>
      </c>
    </row>
    <row r="3798" spans="1:12" ht="14.25">
      <c r="A3798" s="33">
        <v>40438</v>
      </c>
      <c r="B3798" s="37">
        <v>2598.6889999999999</v>
      </c>
      <c r="C3798" s="31">
        <v>15.567050018666301</v>
      </c>
      <c r="D3798" s="31">
        <v>2.4086975342206398</v>
      </c>
      <c r="E3798" s="31">
        <f t="shared" si="32"/>
        <v>0.15357561547479484</v>
      </c>
      <c r="F3798" s="31">
        <v>9.2214639371716807</v>
      </c>
      <c r="G3798" s="31">
        <v>1.6117911038724</v>
      </c>
      <c r="H3798" s="31">
        <v>0.43791670213595801</v>
      </c>
      <c r="I3798" s="31">
        <v>2.97398085446798</v>
      </c>
      <c r="J3798" s="31">
        <v>14.724933466806</v>
      </c>
      <c r="K3798" s="31">
        <v>197507.546885435</v>
      </c>
      <c r="L3798" s="31">
        <v>104586.032907784</v>
      </c>
    </row>
    <row r="3799" spans="1:12" ht="14.25">
      <c r="A3799" s="33">
        <v>40441</v>
      </c>
      <c r="B3799" s="37">
        <v>2588.7130000000002</v>
      </c>
      <c r="C3799" s="31">
        <v>15.531923635609701</v>
      </c>
      <c r="D3799" s="31">
        <v>2.4028333097986598</v>
      </c>
      <c r="E3799" s="31">
        <f t="shared" si="32"/>
        <v>0.15181711606096132</v>
      </c>
      <c r="F3799" s="31">
        <v>9.2045459310618103</v>
      </c>
      <c r="G3799" s="31">
        <v>1.6079334862919601</v>
      </c>
      <c r="H3799" s="31">
        <v>0.43789500130411402</v>
      </c>
      <c r="I3799" s="31">
        <v>2.97383347973184</v>
      </c>
      <c r="J3799" s="31">
        <v>14.724933466806</v>
      </c>
      <c r="K3799" s="31">
        <v>197034.38575222899</v>
      </c>
      <c r="L3799" s="31">
        <v>104516.14298247801</v>
      </c>
    </row>
    <row r="3800" spans="1:12" ht="14.25">
      <c r="A3800" s="33">
        <v>40442</v>
      </c>
      <c r="B3800" s="37">
        <v>2591.5500000000002</v>
      </c>
      <c r="C3800" s="31">
        <v>15.5576409291457</v>
      </c>
      <c r="D3800" s="31">
        <v>2.4069214312099301</v>
      </c>
      <c r="E3800" s="31">
        <f t="shared" si="32"/>
        <v>0.15416178194607269</v>
      </c>
      <c r="F3800" s="31">
        <v>9.22107907626296</v>
      </c>
      <c r="G3800" s="31">
        <v>1.61069239493394</v>
      </c>
      <c r="H3800" s="31">
        <v>0.437875570498164</v>
      </c>
      <c r="I3800" s="31">
        <v>2.9737015212004501</v>
      </c>
      <c r="J3800" s="31">
        <v>14.724933466806</v>
      </c>
      <c r="K3800" s="31">
        <v>197374.50298984302</v>
      </c>
      <c r="L3800" s="31">
        <v>104694.04155414301</v>
      </c>
    </row>
    <row r="3801" spans="1:12" ht="14.25">
      <c r="A3801" s="33">
        <v>40448</v>
      </c>
      <c r="B3801" s="37">
        <v>2627.9670000000001</v>
      </c>
      <c r="C3801" s="31">
        <v>15.753980166487301</v>
      </c>
      <c r="D3801" s="31">
        <v>2.43811556735765</v>
      </c>
      <c r="E3801" s="31">
        <f t="shared" si="32"/>
        <v>0.17174677608440797</v>
      </c>
      <c r="F3801" s="31">
        <v>9.3361900718247295</v>
      </c>
      <c r="G3801" s="31">
        <v>1.6315661439035001</v>
      </c>
      <c r="H3801" s="31">
        <v>0.437875570498164</v>
      </c>
      <c r="I3801" s="31">
        <v>2.9737015212004501</v>
      </c>
      <c r="J3801" s="31">
        <v>14.724933466806</v>
      </c>
      <c r="K3801" s="31">
        <v>199931.63836178399</v>
      </c>
      <c r="L3801" s="31">
        <v>107100.635885711</v>
      </c>
    </row>
    <row r="3802" spans="1:12" ht="14.25">
      <c r="A3802" s="33">
        <v>40449</v>
      </c>
      <c r="B3802" s="37">
        <v>2611.3539999999998</v>
      </c>
      <c r="C3802" s="31">
        <v>15.646505351631999</v>
      </c>
      <c r="D3802" s="31">
        <v>2.4233720482677801</v>
      </c>
      <c r="E3802" s="31">
        <f t="shared" si="32"/>
        <v>0.1623681125439625</v>
      </c>
      <c r="F3802" s="31">
        <v>9.2709200757807793</v>
      </c>
      <c r="G3802" s="31">
        <v>1.6217297027833899</v>
      </c>
      <c r="H3802" s="31">
        <v>0.43785437788354098</v>
      </c>
      <c r="I3802" s="31">
        <v>2.9735575978702</v>
      </c>
      <c r="J3802" s="31">
        <v>14.724933466806</v>
      </c>
      <c r="K3802" s="31">
        <v>198725.35902197898</v>
      </c>
      <c r="L3802" s="31">
        <v>106374.6357034</v>
      </c>
    </row>
    <row r="3803" spans="1:12" ht="14.25">
      <c r="A3803" s="33">
        <v>40450</v>
      </c>
      <c r="B3803" s="37">
        <v>2610.6779999999999</v>
      </c>
      <c r="C3803" s="31">
        <v>15.6581059981342</v>
      </c>
      <c r="D3803" s="31">
        <v>2.4257270145595502</v>
      </c>
      <c r="E3803" s="31">
        <f t="shared" si="32"/>
        <v>0.16412661195779601</v>
      </c>
      <c r="F3803" s="31">
        <v>9.2848181153438194</v>
      </c>
      <c r="G3803" s="31">
        <v>1.6232905596348099</v>
      </c>
      <c r="H3803" s="31">
        <v>0.43780537094979699</v>
      </c>
      <c r="I3803" s="31">
        <v>2.9732247818757802</v>
      </c>
      <c r="J3803" s="31">
        <v>14.724933466806</v>
      </c>
      <c r="K3803" s="31">
        <v>198915.78611996101</v>
      </c>
      <c r="L3803" s="31">
        <v>106367.90775372199</v>
      </c>
    </row>
    <row r="3804" spans="1:12" ht="14.25">
      <c r="A3804" s="33">
        <v>40451</v>
      </c>
      <c r="B3804" s="37">
        <v>2655.6579999999999</v>
      </c>
      <c r="C3804" s="31">
        <v>15.924146281743599</v>
      </c>
      <c r="D3804" s="31">
        <v>2.3032327095693099</v>
      </c>
      <c r="E3804" s="31">
        <f t="shared" si="32"/>
        <v>0.18757327080890973</v>
      </c>
      <c r="F3804" s="31">
        <v>9.4324002131141107</v>
      </c>
      <c r="G3804" s="31">
        <v>1.64988764528251</v>
      </c>
      <c r="H3804" s="31">
        <v>0.43779384358735102</v>
      </c>
      <c r="I3804" s="31">
        <v>3.1829898270009198</v>
      </c>
      <c r="J3804" s="31">
        <v>13.754170367545601</v>
      </c>
      <c r="K3804" s="31">
        <v>202173.818387162</v>
      </c>
      <c r="L3804" s="31">
        <v>108170.25842106</v>
      </c>
    </row>
    <row r="3805" spans="1:12" ht="14.25">
      <c r="A3805" s="33">
        <v>40459</v>
      </c>
      <c r="B3805" s="37">
        <v>2738.7440000000001</v>
      </c>
      <c r="C3805" s="31">
        <v>16.428458129509298</v>
      </c>
      <c r="D3805" s="31">
        <v>2.3754908884461199</v>
      </c>
      <c r="E3805" s="31">
        <f t="shared" si="32"/>
        <v>0.23681125439624853</v>
      </c>
      <c r="F3805" s="31">
        <v>9.7314365825314901</v>
      </c>
      <c r="G3805" s="31">
        <v>1.70159550352266</v>
      </c>
      <c r="H3805" s="31">
        <v>0.43772374281348198</v>
      </c>
      <c r="I3805" s="31">
        <v>3.1824801577733601</v>
      </c>
      <c r="J3805" s="31">
        <v>13.754170367545601</v>
      </c>
      <c r="K3805" s="31">
        <v>208509.08636748701</v>
      </c>
      <c r="L3805" s="31">
        <v>111556.90561983801</v>
      </c>
    </row>
    <row r="3806" spans="1:12" ht="14.25">
      <c r="A3806" s="33">
        <v>40462</v>
      </c>
      <c r="B3806" s="37">
        <v>2806.942</v>
      </c>
      <c r="C3806" s="31">
        <v>16.857199574269501</v>
      </c>
      <c r="D3806" s="31">
        <v>2.4362969888394801</v>
      </c>
      <c r="E3806" s="31">
        <f t="shared" si="32"/>
        <v>0.27139507620164127</v>
      </c>
      <c r="F3806" s="31">
        <v>9.9841515160448608</v>
      </c>
      <c r="G3806" s="31">
        <v>1.7450841617866699</v>
      </c>
      <c r="H3806" s="31">
        <v>0.43768089971809998</v>
      </c>
      <c r="I3806" s="31">
        <v>3.1821686661003801</v>
      </c>
      <c r="J3806" s="31">
        <v>13.754170367545601</v>
      </c>
      <c r="K3806" s="31">
        <v>213835.85930500898</v>
      </c>
      <c r="L3806" s="31">
        <v>118114.686316908</v>
      </c>
    </row>
    <row r="3807" spans="1:12" ht="14.25">
      <c r="A3807" s="33">
        <v>40463</v>
      </c>
      <c r="B3807" s="37">
        <v>2841.4070000000002</v>
      </c>
      <c r="C3807" s="31">
        <v>17.051217896274501</v>
      </c>
      <c r="D3807" s="31">
        <v>2.4646722440113802</v>
      </c>
      <c r="E3807" s="31">
        <f t="shared" si="32"/>
        <v>0.28194607268464245</v>
      </c>
      <c r="F3807" s="31">
        <v>10.1332335822351</v>
      </c>
      <c r="G3807" s="31">
        <v>1.76534450367048</v>
      </c>
      <c r="H3807" s="31">
        <v>0.43768801332704999</v>
      </c>
      <c r="I3807" s="31">
        <v>3.1821686661003801</v>
      </c>
      <c r="J3807" s="31">
        <v>13.754393913488499</v>
      </c>
      <c r="K3807" s="31">
        <v>216320.99979443601</v>
      </c>
      <c r="L3807" s="31">
        <v>119348.029174001</v>
      </c>
    </row>
    <row r="3808" spans="1:12" ht="14.25">
      <c r="A3808" s="33">
        <v>40464</v>
      </c>
      <c r="B3808" s="37">
        <v>2861.3609999999999</v>
      </c>
      <c r="C3808" s="31">
        <v>17.1894771716562</v>
      </c>
      <c r="D3808" s="31">
        <v>2.48349530426181</v>
      </c>
      <c r="E3808" s="31">
        <f t="shared" si="32"/>
        <v>0.28663540445486518</v>
      </c>
      <c r="F3808" s="31">
        <v>10.2044313350265</v>
      </c>
      <c r="G3808" s="31">
        <v>1.77879650982705</v>
      </c>
      <c r="H3808" s="31">
        <v>0.43767192425413498</v>
      </c>
      <c r="I3808" s="31">
        <v>3.1820516920409201</v>
      </c>
      <c r="J3808" s="31">
        <v>13.754393913488499</v>
      </c>
      <c r="K3808" s="31">
        <v>217967.73223606602</v>
      </c>
      <c r="L3808" s="31">
        <v>120372.56453412301</v>
      </c>
    </row>
    <row r="3809" spans="1:12" ht="14.25">
      <c r="A3809" s="33">
        <v>40465</v>
      </c>
      <c r="B3809" s="37">
        <v>2879.636</v>
      </c>
      <c r="C3809" s="31">
        <v>17.380398481334002</v>
      </c>
      <c r="D3809" s="31">
        <v>2.5090080216003998</v>
      </c>
      <c r="E3809" s="31">
        <f t="shared" si="32"/>
        <v>0.29249706916764362</v>
      </c>
      <c r="F3809" s="31">
        <v>10.328083257852301</v>
      </c>
      <c r="G3809" s="31">
        <v>1.79697340867139</v>
      </c>
      <c r="H3809" s="31">
        <v>0.43712389941665702</v>
      </c>
      <c r="I3809" s="31">
        <v>3.1780198383967</v>
      </c>
      <c r="J3809" s="31">
        <v>13.754599456408201</v>
      </c>
      <c r="K3809" s="31">
        <v>220192.94410640499</v>
      </c>
      <c r="L3809" s="31">
        <v>120556.75648197699</v>
      </c>
    </row>
    <row r="3810" spans="1:12" ht="14.25">
      <c r="A3810" s="33">
        <v>40466</v>
      </c>
      <c r="B3810" s="37">
        <v>2971.16</v>
      </c>
      <c r="C3810" s="31">
        <v>17.999600837554699</v>
      </c>
      <c r="D3810" s="31">
        <v>2.5970347378060601</v>
      </c>
      <c r="E3810" s="31">
        <f t="shared" si="32"/>
        <v>0.31184056271981242</v>
      </c>
      <c r="F3810" s="31">
        <v>10.6907339278794</v>
      </c>
      <c r="G3810" s="31">
        <v>1.8598810918736299</v>
      </c>
      <c r="H3810" s="31">
        <v>0.43672300030004502</v>
      </c>
      <c r="I3810" s="31">
        <v>3.1750279356326101</v>
      </c>
      <c r="J3810" s="31">
        <v>13.7549341030611</v>
      </c>
      <c r="K3810" s="31">
        <v>227898.828902095</v>
      </c>
      <c r="L3810" s="31">
        <v>124639.13682120599</v>
      </c>
    </row>
    <row r="3811" spans="1:12" ht="14.25">
      <c r="A3811" s="33">
        <v>40469</v>
      </c>
      <c r="B3811" s="37">
        <v>2955.2269999999999</v>
      </c>
      <c r="C3811" s="31">
        <v>17.921483436495699</v>
      </c>
      <c r="D3811" s="31">
        <v>2.5846052171657901</v>
      </c>
      <c r="E3811" s="31">
        <f t="shared" si="32"/>
        <v>0.31066822977725672</v>
      </c>
      <c r="F3811" s="31">
        <v>10.633083541483</v>
      </c>
      <c r="G3811" s="31">
        <v>1.8500800436770299</v>
      </c>
      <c r="H3811" s="31">
        <v>0.43654037276975699</v>
      </c>
      <c r="I3811" s="31">
        <v>3.1750195177635798</v>
      </c>
      <c r="J3811" s="31">
        <v>13.7492185584184</v>
      </c>
      <c r="K3811" s="31">
        <v>226797.80559221501</v>
      </c>
      <c r="L3811" s="31">
        <v>124057.462582686</v>
      </c>
    </row>
    <row r="3812" spans="1:12" ht="14.25">
      <c r="A3812" s="33">
        <v>40470</v>
      </c>
      <c r="B3812" s="37">
        <v>3001.8530000000001</v>
      </c>
      <c r="C3812" s="31">
        <v>18.205898470258798</v>
      </c>
      <c r="D3812" s="31">
        <v>2.62354736442113</v>
      </c>
      <c r="E3812" s="31">
        <f t="shared" si="32"/>
        <v>0.31887456037514655</v>
      </c>
      <c r="F3812" s="31">
        <v>10.7970347722413</v>
      </c>
      <c r="G3812" s="31">
        <v>1.88188208830365</v>
      </c>
      <c r="H3812" s="31">
        <v>0.43521415847193701</v>
      </c>
      <c r="I3812" s="31">
        <v>3.1682861428632001</v>
      </c>
      <c r="J3812" s="31">
        <v>13.736579931465101</v>
      </c>
      <c r="K3812" s="31">
        <v>230794.59160065799</v>
      </c>
      <c r="L3812" s="31">
        <v>126377.475422121</v>
      </c>
    </row>
    <row r="3813" spans="1:12" ht="14.25">
      <c r="A3813" s="33">
        <v>40471</v>
      </c>
      <c r="B3813" s="37">
        <v>3003.951</v>
      </c>
      <c r="C3813" s="31">
        <v>18.240322523513999</v>
      </c>
      <c r="D3813" s="31">
        <v>2.6262923010636499</v>
      </c>
      <c r="E3813" s="31">
        <f t="shared" si="32"/>
        <v>0.3212192262602579</v>
      </c>
      <c r="F3813" s="31">
        <v>10.821854151394801</v>
      </c>
      <c r="G3813" s="31">
        <v>1.8823975031032401</v>
      </c>
      <c r="H3813" s="31">
        <v>0.43504562750842202</v>
      </c>
      <c r="I3813" s="31">
        <v>3.1682861428632001</v>
      </c>
      <c r="J3813" s="31">
        <v>13.7312606214055</v>
      </c>
      <c r="K3813" s="31">
        <v>231035.24111854</v>
      </c>
      <c r="L3813" s="31">
        <v>126761.07322913599</v>
      </c>
    </row>
    <row r="3814" spans="1:12" ht="14.25">
      <c r="A3814" s="33">
        <v>40472</v>
      </c>
      <c r="B3814" s="37">
        <v>2983.5329999999999</v>
      </c>
      <c r="C3814" s="31">
        <v>18.084797593440999</v>
      </c>
      <c r="D3814" s="31">
        <v>2.6054131618390799</v>
      </c>
      <c r="E3814" s="31">
        <f t="shared" si="32"/>
        <v>0.31711606096131301</v>
      </c>
      <c r="F3814" s="31">
        <v>10.755763681133899</v>
      </c>
      <c r="G3814" s="31">
        <v>1.8670967187001499</v>
      </c>
      <c r="H3814" s="31">
        <v>0.43506250307736899</v>
      </c>
      <c r="I3814" s="31">
        <v>3.1682688963761199</v>
      </c>
      <c r="J3814" s="31">
        <v>13.7318680107927</v>
      </c>
      <c r="K3814" s="31">
        <v>229204.65439581301</v>
      </c>
      <c r="L3814" s="31">
        <v>126000.65780348</v>
      </c>
    </row>
    <row r="3815" spans="1:12" ht="14.25">
      <c r="A3815" s="33">
        <v>40473</v>
      </c>
      <c r="B3815" s="37">
        <v>2975.0430000000001</v>
      </c>
      <c r="C3815" s="31">
        <v>18.042351467934001</v>
      </c>
      <c r="D3815" s="31">
        <v>2.5982543071283901</v>
      </c>
      <c r="E3815" s="31">
        <f t="shared" si="32"/>
        <v>0.31535756154747946</v>
      </c>
      <c r="F3815" s="31">
        <v>10.705511778641201</v>
      </c>
      <c r="G3815" s="31">
        <v>1.86028957327802</v>
      </c>
      <c r="H3815" s="31">
        <v>0.43405297053030201</v>
      </c>
      <c r="I3815" s="31">
        <v>3.1627247973247599</v>
      </c>
      <c r="J3815" s="31">
        <v>13.724019582653902</v>
      </c>
      <c r="K3815" s="31">
        <v>228581.29097457699</v>
      </c>
      <c r="L3815" s="31">
        <v>126013.05522789199</v>
      </c>
    </row>
    <row r="3816" spans="1:12" ht="14.25">
      <c r="A3816" s="33">
        <v>40476</v>
      </c>
      <c r="B3816" s="37">
        <v>3051.4189999999999</v>
      </c>
      <c r="C3816" s="31">
        <v>18.438073024754601</v>
      </c>
      <c r="D3816" s="31">
        <v>2.6633883850123898</v>
      </c>
      <c r="E3816" s="31">
        <f t="shared" si="32"/>
        <v>0.33294255568581477</v>
      </c>
      <c r="F3816" s="31">
        <v>10.9263686696943</v>
      </c>
      <c r="G3816" s="31">
        <v>1.90337969701145</v>
      </c>
      <c r="H3816" s="31">
        <v>0.43534206340605902</v>
      </c>
      <c r="I3816" s="31">
        <v>3.16266374086694</v>
      </c>
      <c r="J3816" s="31">
        <v>13.765044249905699</v>
      </c>
      <c r="K3816" s="31">
        <v>234345.48062371102</v>
      </c>
      <c r="L3816" s="31">
        <v>129166.602804899</v>
      </c>
    </row>
    <row r="3817" spans="1:12" ht="14.25">
      <c r="A3817" s="33">
        <v>40477</v>
      </c>
      <c r="B3817" s="37">
        <v>3041.5430000000001</v>
      </c>
      <c r="C3817" s="31">
        <v>18.324883099569899</v>
      </c>
      <c r="D3817" s="31">
        <v>2.6516624111111899</v>
      </c>
      <c r="E3817" s="31">
        <f t="shared" si="32"/>
        <v>0.32708089097303633</v>
      </c>
      <c r="F3817" s="31">
        <v>11.164112746299701</v>
      </c>
      <c r="G3817" s="31">
        <v>1.88981488946778</v>
      </c>
      <c r="H3817" s="31">
        <v>0.43590064061609402</v>
      </c>
      <c r="I3817" s="31">
        <v>3.16266374086694</v>
      </c>
      <c r="J3817" s="31">
        <v>13.782705855937898</v>
      </c>
      <c r="K3817" s="31">
        <v>233315.65251602398</v>
      </c>
      <c r="L3817" s="31">
        <v>128619.686437255</v>
      </c>
    </row>
    <row r="3818" spans="1:12" ht="14.25">
      <c r="A3818" s="33">
        <v>40478</v>
      </c>
      <c r="B3818" s="37">
        <v>2997.0479999999998</v>
      </c>
      <c r="C3818" s="31">
        <v>18.0300224895221</v>
      </c>
      <c r="D3818" s="31">
        <v>2.61552401767065</v>
      </c>
      <c r="E3818" s="31">
        <f t="shared" si="32"/>
        <v>0.31477139507620167</v>
      </c>
      <c r="F3818" s="31">
        <v>11.024298536511401</v>
      </c>
      <c r="G3818" s="31">
        <v>1.85994543617041</v>
      </c>
      <c r="H3818" s="31">
        <v>0.43629548625090298</v>
      </c>
      <c r="I3818" s="31">
        <v>3.1630926728027302</v>
      </c>
      <c r="J3818" s="31">
        <v>13.793319746914401</v>
      </c>
      <c r="K3818" s="31">
        <v>230355.50249650399</v>
      </c>
      <c r="L3818" s="31">
        <v>126879.633854428</v>
      </c>
    </row>
    <row r="3819" spans="1:12" ht="14.25">
      <c r="A3819" s="33">
        <v>40479</v>
      </c>
      <c r="B3819" s="37">
        <v>2992.5790000000002</v>
      </c>
      <c r="C3819" s="31">
        <v>17.703923206454402</v>
      </c>
      <c r="D3819" s="31">
        <v>2.6121607347173499</v>
      </c>
      <c r="E3819" s="31">
        <f t="shared" ref="E3819:E3882" si="33">COUNTIF(C2114:C3819,"&lt;"&amp;C3819)/COUNTA(C2114:C3819)</f>
        <v>0.30422039859320049</v>
      </c>
      <c r="F3819" s="31">
        <v>8.4766393468572208</v>
      </c>
      <c r="G3819" s="31">
        <v>1.82202987384916</v>
      </c>
      <c r="H3819" s="31">
        <v>0.44564285359380701</v>
      </c>
      <c r="I3819" s="31">
        <v>3.1630926728027302</v>
      </c>
      <c r="J3819" s="31">
        <v>14.088833293617501</v>
      </c>
      <c r="K3819" s="31">
        <v>230060.96672470399</v>
      </c>
      <c r="L3819" s="31">
        <v>126673.40966161099</v>
      </c>
    </row>
    <row r="3820" spans="1:12" ht="14.25">
      <c r="A3820" s="33">
        <v>40480</v>
      </c>
      <c r="B3820" s="37">
        <v>2978.835</v>
      </c>
      <c r="C3820" s="31">
        <v>17.190986359856499</v>
      </c>
      <c r="D3820" s="31">
        <v>2.5959880768508201</v>
      </c>
      <c r="E3820" s="31">
        <f t="shared" si="33"/>
        <v>0.28722157092614303</v>
      </c>
      <c r="F3820" s="31">
        <v>8.8701264766570898</v>
      </c>
      <c r="G3820" s="31">
        <v>1.76879814391639</v>
      </c>
      <c r="H3820" s="31">
        <v>0.456659474537016</v>
      </c>
      <c r="I3820" s="31">
        <v>3.1629265003963001</v>
      </c>
      <c r="J3820" s="31">
        <v>14.437878163776499</v>
      </c>
      <c r="K3820" s="31">
        <v>228643.739083839</v>
      </c>
      <c r="L3820" s="31">
        <v>126109.03461774401</v>
      </c>
    </row>
    <row r="3821" spans="1:12" ht="14.25">
      <c r="A3821" s="33">
        <v>40483</v>
      </c>
      <c r="B3821" s="37">
        <v>3054.0210000000002</v>
      </c>
      <c r="C3821" s="31">
        <v>17.3608928212217</v>
      </c>
      <c r="D3821" s="31">
        <v>2.6633808655745899</v>
      </c>
      <c r="E3821" s="31">
        <f t="shared" si="33"/>
        <v>0.29308323563892147</v>
      </c>
      <c r="F3821" s="31">
        <v>9.1869586303232609</v>
      </c>
      <c r="G3821" s="31">
        <v>1.79990207050962</v>
      </c>
      <c r="H3821" s="31">
        <v>0.46332186719626101</v>
      </c>
      <c r="I3821" s="31">
        <v>3.1608280598498202</v>
      </c>
      <c r="J3821" s="31">
        <v>14.658243296482102</v>
      </c>
      <c r="K3821" s="31">
        <v>234573.350360535</v>
      </c>
      <c r="L3821" s="31">
        <v>129405.25160722599</v>
      </c>
    </row>
    <row r="3822" spans="1:12" ht="14.25">
      <c r="A3822" s="33">
        <v>40484</v>
      </c>
      <c r="B3822" s="37">
        <v>3045.4340000000002</v>
      </c>
      <c r="C3822" s="31">
        <v>17.3113511135981</v>
      </c>
      <c r="D3822" s="31">
        <v>2.6562234383318901</v>
      </c>
      <c r="E3822" s="31">
        <f t="shared" si="33"/>
        <v>0.29249706916764362</v>
      </c>
      <c r="F3822" s="31">
        <v>9.15864139036076</v>
      </c>
      <c r="G3822" s="31">
        <v>1.7951164304770699</v>
      </c>
      <c r="H3822" s="31">
        <v>0.46331450870959801</v>
      </c>
      <c r="I3822" s="31">
        <v>3.1607778595187499</v>
      </c>
      <c r="J3822" s="31">
        <v>14.658243296482102</v>
      </c>
      <c r="K3822" s="31">
        <v>233949.82599031102</v>
      </c>
      <c r="L3822" s="31">
        <v>129020.88391843501</v>
      </c>
    </row>
    <row r="3823" spans="1:12" ht="14.25">
      <c r="A3823" s="33">
        <v>40485</v>
      </c>
      <c r="B3823" s="37">
        <v>3030.9879999999998</v>
      </c>
      <c r="C3823" s="31">
        <v>17.264982740035201</v>
      </c>
      <c r="D3823" s="31">
        <v>2.6471483977658301</v>
      </c>
      <c r="E3823" s="31">
        <f t="shared" si="33"/>
        <v>0.29191090269636577</v>
      </c>
      <c r="F3823" s="31">
        <v>9.1436845186181692</v>
      </c>
      <c r="G3823" s="31">
        <v>1.78899303466922</v>
      </c>
      <c r="H3823" s="31">
        <v>0.46331450870959801</v>
      </c>
      <c r="I3823" s="31">
        <v>3.1607778595187499</v>
      </c>
      <c r="J3823" s="31">
        <v>14.658243296482102</v>
      </c>
      <c r="K3823" s="31">
        <v>233153.82287430501</v>
      </c>
      <c r="L3823" s="31">
        <v>128274.08835363301</v>
      </c>
    </row>
    <row r="3824" spans="1:12" ht="14.25">
      <c r="A3824" s="33">
        <v>40486</v>
      </c>
      <c r="B3824" s="37">
        <v>3086.9389999999999</v>
      </c>
      <c r="C3824" s="31">
        <v>17.570717766524499</v>
      </c>
      <c r="D3824" s="31">
        <v>2.6941915701600898</v>
      </c>
      <c r="E3824" s="31">
        <f t="shared" si="33"/>
        <v>0.30246189917936694</v>
      </c>
      <c r="F3824" s="31">
        <v>9.2849595599394608</v>
      </c>
      <c r="G3824" s="31">
        <v>1.8207624126717801</v>
      </c>
      <c r="H3824" s="31">
        <v>0.46331450870959801</v>
      </c>
      <c r="I3824" s="31">
        <v>3.1607778595187499</v>
      </c>
      <c r="J3824" s="31">
        <v>14.658243296482102</v>
      </c>
      <c r="K3824" s="31">
        <v>237293.31351183102</v>
      </c>
      <c r="L3824" s="31">
        <v>130423.19444379801</v>
      </c>
    </row>
    <row r="3825" spans="1:12" ht="14.25">
      <c r="A3825" s="33">
        <v>40487</v>
      </c>
      <c r="B3825" s="37">
        <v>3129.4969999999998</v>
      </c>
      <c r="C3825" s="31">
        <v>17.809066569562798</v>
      </c>
      <c r="D3825" s="31">
        <v>2.7304131864963002</v>
      </c>
      <c r="E3825" s="31">
        <f t="shared" si="33"/>
        <v>0.31008206330597887</v>
      </c>
      <c r="F3825" s="31">
        <v>9.4152199331921391</v>
      </c>
      <c r="G3825" s="31">
        <v>1.8452373861470599</v>
      </c>
      <c r="H3825" s="31">
        <v>0.46331450870959801</v>
      </c>
      <c r="I3825" s="31">
        <v>3.1607778595187499</v>
      </c>
      <c r="J3825" s="31">
        <v>14.658243296482102</v>
      </c>
      <c r="K3825" s="31">
        <v>240483.52296995302</v>
      </c>
      <c r="L3825" s="31">
        <v>132298.513082488</v>
      </c>
    </row>
    <row r="3826" spans="1:12" ht="14.25">
      <c r="A3826" s="33">
        <v>40490</v>
      </c>
      <c r="B3826" s="37">
        <v>3159.5120000000002</v>
      </c>
      <c r="C3826" s="31">
        <v>17.951625916563302</v>
      </c>
      <c r="D3826" s="31">
        <v>2.7527685049838202</v>
      </c>
      <c r="E3826" s="31">
        <f t="shared" si="33"/>
        <v>0.31594372801875731</v>
      </c>
      <c r="F3826" s="31">
        <v>9.4841792621019003</v>
      </c>
      <c r="G3826" s="31">
        <v>1.86038540807275</v>
      </c>
      <c r="H3826" s="31">
        <v>0.46331450870959801</v>
      </c>
      <c r="I3826" s="31">
        <v>3.1607778595187499</v>
      </c>
      <c r="J3826" s="31">
        <v>14.658243296482102</v>
      </c>
      <c r="K3826" s="31">
        <v>242458.892314164</v>
      </c>
      <c r="L3826" s="31">
        <v>153311.58147675698</v>
      </c>
    </row>
    <row r="3827" spans="1:12" ht="14.25">
      <c r="A3827" s="33">
        <v>40491</v>
      </c>
      <c r="B3827" s="37">
        <v>3135</v>
      </c>
      <c r="C3827" s="31">
        <v>17.809755499700199</v>
      </c>
      <c r="D3827" s="31">
        <v>2.7319916389224201</v>
      </c>
      <c r="E3827" s="31">
        <f t="shared" si="33"/>
        <v>0.31066822977725672</v>
      </c>
      <c r="F3827" s="31">
        <v>9.4482158149403901</v>
      </c>
      <c r="G3827" s="31">
        <v>1.84641977195082</v>
      </c>
      <c r="H3827" s="31">
        <v>0.46331450870959801</v>
      </c>
      <c r="I3827" s="31">
        <v>3.1607778595187499</v>
      </c>
      <c r="J3827" s="31">
        <v>14.658243296482102</v>
      </c>
      <c r="K3827" s="31">
        <v>240641.92052968699</v>
      </c>
      <c r="L3827" s="31">
        <v>152051.981537335</v>
      </c>
    </row>
    <row r="3828" spans="1:12" ht="14.25">
      <c r="A3828" s="33">
        <v>40492</v>
      </c>
      <c r="B3828" s="37">
        <v>3115.3560000000002</v>
      </c>
      <c r="C3828" s="31">
        <v>17.763525446390101</v>
      </c>
      <c r="D3828" s="31">
        <v>2.7249642068131501</v>
      </c>
      <c r="E3828" s="31">
        <f t="shared" si="33"/>
        <v>0.30949589683470108</v>
      </c>
      <c r="F3828" s="31">
        <v>9.4353472870348103</v>
      </c>
      <c r="G3828" s="31">
        <v>1.8416939315399801</v>
      </c>
      <c r="H3828" s="31">
        <v>0.460690064658485</v>
      </c>
      <c r="I3828" s="31">
        <v>3.1428736400428501</v>
      </c>
      <c r="J3828" s="31">
        <v>14.658243296482102</v>
      </c>
      <c r="K3828" s="31">
        <v>240024.956698416</v>
      </c>
      <c r="L3828" s="31">
        <v>151215.09745522399</v>
      </c>
    </row>
    <row r="3829" spans="1:12" ht="14.25">
      <c r="A3829" s="33">
        <v>40493</v>
      </c>
      <c r="B3829" s="37">
        <v>3147.7440000000001</v>
      </c>
      <c r="C3829" s="31">
        <v>17.993445176529502</v>
      </c>
      <c r="D3829" s="31">
        <v>2.7590308120104701</v>
      </c>
      <c r="E3829" s="31">
        <f t="shared" si="33"/>
        <v>0.31770222743259086</v>
      </c>
      <c r="F3829" s="31">
        <v>9.5101619771657102</v>
      </c>
      <c r="G3829" s="31">
        <v>1.86456951621284</v>
      </c>
      <c r="H3829" s="31">
        <v>0.457712334627986</v>
      </c>
      <c r="I3829" s="31">
        <v>3.1220541271653799</v>
      </c>
      <c r="J3829" s="31">
        <v>14.6606149664534</v>
      </c>
      <c r="K3829" s="31">
        <v>243089.725610258</v>
      </c>
      <c r="L3829" s="31">
        <v>153621.85194829802</v>
      </c>
    </row>
    <row r="3830" spans="1:12" ht="14.25">
      <c r="A3830" s="33">
        <v>40494</v>
      </c>
      <c r="B3830" s="37">
        <v>2985.4349999999999</v>
      </c>
      <c r="C3830" s="31">
        <v>17.137421464725499</v>
      </c>
      <c r="D3830" s="31">
        <v>2.62620650965918</v>
      </c>
      <c r="E3830" s="31">
        <f t="shared" si="33"/>
        <v>0.28546307151230949</v>
      </c>
      <c r="F3830" s="31">
        <v>9.0581119615560795</v>
      </c>
      <c r="G3830" s="31">
        <v>1.77481795351913</v>
      </c>
      <c r="H3830" s="31">
        <v>0.45763361817577702</v>
      </c>
      <c r="I3830" s="31">
        <v>3.1215172025384899</v>
      </c>
      <c r="J3830" s="31">
        <v>14.6606149664534</v>
      </c>
      <c r="K3830" s="31">
        <v>231392.32825626899</v>
      </c>
      <c r="L3830" s="31">
        <v>146083.16058453999</v>
      </c>
    </row>
    <row r="3831" spans="1:12" ht="14.25">
      <c r="A3831" s="33">
        <v>40497</v>
      </c>
      <c r="B3831" s="37">
        <v>3014.413</v>
      </c>
      <c r="C3831" s="31">
        <v>17.253480133453401</v>
      </c>
      <c r="D3831" s="31">
        <v>2.64366347686618</v>
      </c>
      <c r="E3831" s="31">
        <f t="shared" si="33"/>
        <v>0.29191090269636577</v>
      </c>
      <c r="F3831" s="31">
        <v>9.1541034214780392</v>
      </c>
      <c r="G3831" s="31">
        <v>1.78661957562062</v>
      </c>
      <c r="H3831" s="31">
        <v>0.45753608982259503</v>
      </c>
      <c r="I3831" s="31">
        <v>3.1208519620052302</v>
      </c>
      <c r="J3831" s="31">
        <v>14.6606149664534</v>
      </c>
      <c r="K3831" s="31">
        <v>232930.14236416999</v>
      </c>
      <c r="L3831" s="31">
        <v>147599.15687951198</v>
      </c>
    </row>
    <row r="3832" spans="1:12" ht="14.25">
      <c r="A3832" s="33">
        <v>40498</v>
      </c>
      <c r="B3832" s="37">
        <v>2894.538</v>
      </c>
      <c r="C3832" s="31">
        <v>16.575007394996899</v>
      </c>
      <c r="D3832" s="31">
        <v>2.5395498363912199</v>
      </c>
      <c r="E3832" s="31">
        <f t="shared" si="33"/>
        <v>0.24970691676436108</v>
      </c>
      <c r="F3832" s="31">
        <v>8.8477041745733391</v>
      </c>
      <c r="G3832" s="31">
        <v>1.71413751566285</v>
      </c>
      <c r="H3832" s="31">
        <v>0.45741098320603601</v>
      </c>
      <c r="I3832" s="31">
        <v>3.1198562204065801</v>
      </c>
      <c r="J3832" s="31">
        <v>14.6612840750215</v>
      </c>
      <c r="K3832" s="31">
        <v>223808.61050458602</v>
      </c>
      <c r="L3832" s="31">
        <v>141627.75284309301</v>
      </c>
    </row>
    <row r="3833" spans="1:12" ht="14.25">
      <c r="A3833" s="33">
        <v>40499</v>
      </c>
      <c r="B3833" s="37">
        <v>2838.857</v>
      </c>
      <c r="C3833" s="31">
        <v>16.286989252394999</v>
      </c>
      <c r="D3833" s="31">
        <v>2.4949105445077602</v>
      </c>
      <c r="E3833" s="31">
        <f t="shared" si="33"/>
        <v>0.2309495896834701</v>
      </c>
      <c r="F3833" s="31">
        <v>8.6963612253017093</v>
      </c>
      <c r="G3833" s="31">
        <v>1.6840071898607401</v>
      </c>
      <c r="H3833" s="31">
        <v>0.45741098320603601</v>
      </c>
      <c r="I3833" s="31">
        <v>3.1198562204065801</v>
      </c>
      <c r="J3833" s="31">
        <v>14.6612840750215</v>
      </c>
      <c r="K3833" s="31">
        <v>219875.23253806302</v>
      </c>
      <c r="L3833" s="31">
        <v>139245.97677820001</v>
      </c>
    </row>
    <row r="3834" spans="1:12" ht="14.25">
      <c r="A3834" s="33">
        <v>40500</v>
      </c>
      <c r="B3834" s="37">
        <v>2865.4520000000002</v>
      </c>
      <c r="C3834" s="31">
        <v>16.431697664234701</v>
      </c>
      <c r="D3834" s="31">
        <v>2.51756419732286</v>
      </c>
      <c r="E3834" s="31">
        <f t="shared" si="33"/>
        <v>0.23798358733880423</v>
      </c>
      <c r="F3834" s="31">
        <v>8.7809125211476999</v>
      </c>
      <c r="G3834" s="31">
        <v>1.69928118657329</v>
      </c>
      <c r="H3834" s="31">
        <v>0.45741098320603601</v>
      </c>
      <c r="I3834" s="31">
        <v>3.1198562204065801</v>
      </c>
      <c r="J3834" s="31">
        <v>14.6612840750215</v>
      </c>
      <c r="K3834" s="31">
        <v>221869.83079649601</v>
      </c>
      <c r="L3834" s="31">
        <v>140707.209247188</v>
      </c>
    </row>
    <row r="3835" spans="1:12" ht="14.25">
      <c r="A3835" s="33">
        <v>40501</v>
      </c>
      <c r="B3835" s="37">
        <v>2888.5659999999998</v>
      </c>
      <c r="C3835" s="31">
        <v>16.537367287226001</v>
      </c>
      <c r="D3835" s="31">
        <v>2.5344474621848798</v>
      </c>
      <c r="E3835" s="31">
        <f t="shared" si="33"/>
        <v>0.24912075029308323</v>
      </c>
      <c r="F3835" s="31">
        <v>8.8508606342817302</v>
      </c>
      <c r="G3835" s="31">
        <v>1.71071355858245</v>
      </c>
      <c r="H3835" s="31">
        <v>0.45741098320603601</v>
      </c>
      <c r="I3835" s="31">
        <v>3.1198562204065801</v>
      </c>
      <c r="J3835" s="31">
        <v>14.6612840750215</v>
      </c>
      <c r="K3835" s="31">
        <v>223362.67640209399</v>
      </c>
      <c r="L3835" s="31">
        <v>141748.53985911098</v>
      </c>
    </row>
    <row r="3836" spans="1:12" ht="14.25">
      <c r="A3836" s="33">
        <v>40504</v>
      </c>
      <c r="B3836" s="37">
        <v>2884.3710000000001</v>
      </c>
      <c r="C3836" s="31">
        <v>16.479070878797501</v>
      </c>
      <c r="D3836" s="31">
        <v>2.5265788355824799</v>
      </c>
      <c r="E3836" s="31">
        <f t="shared" si="33"/>
        <v>0.24325908558030482</v>
      </c>
      <c r="F3836" s="31">
        <v>8.8161321860465502</v>
      </c>
      <c r="G3836" s="31">
        <v>1.7054641503435499</v>
      </c>
      <c r="H3836" s="31">
        <v>0.45741098320603601</v>
      </c>
      <c r="I3836" s="31">
        <v>3.1198562204065801</v>
      </c>
      <c r="J3836" s="31">
        <v>14.6612840750215</v>
      </c>
      <c r="K3836" s="31">
        <v>222677.88688263801</v>
      </c>
      <c r="L3836" s="31">
        <v>141485.64073552302</v>
      </c>
    </row>
    <row r="3837" spans="1:12" ht="14.25">
      <c r="A3837" s="33">
        <v>40505</v>
      </c>
      <c r="B3837" s="37">
        <v>2828.2820000000002</v>
      </c>
      <c r="C3837" s="31">
        <v>16.170904520514501</v>
      </c>
      <c r="D3837" s="31">
        <v>2.4786490360804101</v>
      </c>
      <c r="E3837" s="31">
        <f t="shared" si="33"/>
        <v>0.2186400937866354</v>
      </c>
      <c r="F3837" s="31">
        <v>8.6731571298126209</v>
      </c>
      <c r="G3837" s="31">
        <v>1.67314350675775</v>
      </c>
      <c r="H3837" s="31">
        <v>0.45739114049392798</v>
      </c>
      <c r="I3837" s="31">
        <v>3.1197208795182498</v>
      </c>
      <c r="J3837" s="31">
        <v>14.6612840750215</v>
      </c>
      <c r="K3837" s="31">
        <v>218459.09279576101</v>
      </c>
      <c r="L3837" s="31">
        <v>138817.86111269199</v>
      </c>
    </row>
    <row r="3838" spans="1:12" ht="14.25">
      <c r="A3838" s="33">
        <v>40506</v>
      </c>
      <c r="B3838" s="37">
        <v>2859.9360000000001</v>
      </c>
      <c r="C3838" s="31">
        <v>16.355132966419301</v>
      </c>
      <c r="D3838" s="31">
        <v>2.5081882311906201</v>
      </c>
      <c r="E3838" s="31">
        <f t="shared" si="33"/>
        <v>0.23270808909730364</v>
      </c>
      <c r="F3838" s="31">
        <v>8.7384175364966197</v>
      </c>
      <c r="G3838" s="31">
        <v>1.6931103151698299</v>
      </c>
      <c r="H3838" s="31">
        <v>0.45542192729160702</v>
      </c>
      <c r="I3838" s="31">
        <v>3.1062894966172299</v>
      </c>
      <c r="J3838" s="31">
        <v>14.6612840750215</v>
      </c>
      <c r="K3838" s="31">
        <v>221065.86422507701</v>
      </c>
      <c r="L3838" s="31">
        <v>140431.32266689802</v>
      </c>
    </row>
    <row r="3839" spans="1:12" ht="14.25">
      <c r="A3839" s="33">
        <v>40507</v>
      </c>
      <c r="B3839" s="37">
        <v>2898.261</v>
      </c>
      <c r="C3839" s="31">
        <v>16.5672580582427</v>
      </c>
      <c r="D3839" s="31">
        <v>2.5407681089134901</v>
      </c>
      <c r="E3839" s="31">
        <f t="shared" si="33"/>
        <v>0.25322391559202811</v>
      </c>
      <c r="F3839" s="31">
        <v>8.83618846199189</v>
      </c>
      <c r="G3839" s="31">
        <v>1.7151331389253299</v>
      </c>
      <c r="H3839" s="31">
        <v>0.45540360622200299</v>
      </c>
      <c r="I3839" s="31">
        <v>3.1061645343730699</v>
      </c>
      <c r="J3839" s="31">
        <v>14.6612840750215</v>
      </c>
      <c r="K3839" s="31">
        <v>223940.66865777399</v>
      </c>
      <c r="L3839" s="31">
        <v>142289.85117680399</v>
      </c>
    </row>
    <row r="3840" spans="1:12" ht="14.25">
      <c r="A3840" s="33">
        <v>40508</v>
      </c>
      <c r="B3840" s="37">
        <v>2871.6979999999999</v>
      </c>
      <c r="C3840" s="31">
        <v>16.404353754239001</v>
      </c>
      <c r="D3840" s="31">
        <v>2.5160076981308501</v>
      </c>
      <c r="E3840" s="31">
        <f t="shared" si="33"/>
        <v>0.23681125439624853</v>
      </c>
      <c r="F3840" s="31">
        <v>8.7678741828640003</v>
      </c>
      <c r="G3840" s="31">
        <v>1.69849486325461</v>
      </c>
      <c r="H3840" s="31">
        <v>0.45540360622200299</v>
      </c>
      <c r="I3840" s="31">
        <v>3.1061645343730699</v>
      </c>
      <c r="J3840" s="31">
        <v>14.6612840750215</v>
      </c>
      <c r="K3840" s="31">
        <v>221770.23012204299</v>
      </c>
      <c r="L3840" s="31">
        <v>141014.745874354</v>
      </c>
    </row>
    <row r="3841" spans="1:12" ht="14.25">
      <c r="A3841" s="33">
        <v>40511</v>
      </c>
      <c r="B3841" s="37">
        <v>2866.3560000000002</v>
      </c>
      <c r="C3841" s="31">
        <v>16.3802005764108</v>
      </c>
      <c r="D3841" s="31">
        <v>2.5120036376810999</v>
      </c>
      <c r="E3841" s="31">
        <f t="shared" si="33"/>
        <v>0.23446658851113716</v>
      </c>
      <c r="F3841" s="31">
        <v>8.7540727894928896</v>
      </c>
      <c r="G3841" s="31">
        <v>1.6957639143739101</v>
      </c>
      <c r="H3841" s="31">
        <v>0.45538682919768803</v>
      </c>
      <c r="I3841" s="31">
        <v>3.1060501035754</v>
      </c>
      <c r="J3841" s="31">
        <v>14.6612840750215</v>
      </c>
      <c r="K3841" s="31">
        <v>221414.53801227</v>
      </c>
      <c r="L3841" s="31">
        <v>141377.31496956301</v>
      </c>
    </row>
    <row r="3842" spans="1:12" ht="14.25">
      <c r="A3842" s="33">
        <v>40512</v>
      </c>
      <c r="B3842" s="37">
        <v>2820.181</v>
      </c>
      <c r="C3842" s="31">
        <v>16.121609144929401</v>
      </c>
      <c r="D3842" s="31">
        <v>2.4720315562217801</v>
      </c>
      <c r="E3842" s="31">
        <f t="shared" si="33"/>
        <v>0.21453692848769051</v>
      </c>
      <c r="F3842" s="31">
        <v>8.5852942422300504</v>
      </c>
      <c r="G3842" s="31">
        <v>1.6687511114589999</v>
      </c>
      <c r="H3842" s="31">
        <v>0.45538682919768803</v>
      </c>
      <c r="I3842" s="31">
        <v>3.1060501035754</v>
      </c>
      <c r="J3842" s="31">
        <v>14.6612840750215</v>
      </c>
      <c r="K3842" s="31">
        <v>217886.67678822801</v>
      </c>
      <c r="L3842" s="31">
        <v>139185.79324580901</v>
      </c>
    </row>
    <row r="3843" spans="1:12" ht="14.25">
      <c r="A3843" s="33">
        <v>40513</v>
      </c>
      <c r="B3843" s="37">
        <v>2823.4490000000001</v>
      </c>
      <c r="C3843" s="31">
        <v>16.153512106998299</v>
      </c>
      <c r="D3843" s="31">
        <v>2.4770216285301498</v>
      </c>
      <c r="E3843" s="31">
        <f t="shared" si="33"/>
        <v>0.21805392731535755</v>
      </c>
      <c r="F3843" s="31">
        <v>8.6237131279833399</v>
      </c>
      <c r="G3843" s="31">
        <v>1.67215674918283</v>
      </c>
      <c r="H3843" s="31">
        <v>0.45538682919768803</v>
      </c>
      <c r="I3843" s="31">
        <v>3.1060501035754</v>
      </c>
      <c r="J3843" s="31">
        <v>14.6612840750215</v>
      </c>
      <c r="K3843" s="31">
        <v>218329.62543807199</v>
      </c>
      <c r="L3843" s="31">
        <v>139280.15710000199</v>
      </c>
    </row>
    <row r="3844" spans="1:12" ht="14.25">
      <c r="A3844" s="33">
        <v>40514</v>
      </c>
      <c r="B3844" s="37">
        <v>2843.607</v>
      </c>
      <c r="C3844" s="31">
        <v>16.301841510335802</v>
      </c>
      <c r="D3844" s="31">
        <v>2.4993121384672201</v>
      </c>
      <c r="E3844" s="31">
        <f t="shared" si="33"/>
        <v>0.23329425556858147</v>
      </c>
      <c r="F3844" s="31">
        <v>8.7067607483779295</v>
      </c>
      <c r="G3844" s="31">
        <v>1.68717485611852</v>
      </c>
      <c r="H3844" s="31">
        <v>0.45538682919768803</v>
      </c>
      <c r="I3844" s="31">
        <v>3.1060501035754</v>
      </c>
      <c r="J3844" s="31">
        <v>14.6612840750215</v>
      </c>
      <c r="K3844" s="31">
        <v>220290.52342890302</v>
      </c>
      <c r="L3844" s="31">
        <v>140277.36045358999</v>
      </c>
    </row>
    <row r="3845" spans="1:12" ht="14.25">
      <c r="A3845" s="33">
        <v>40515</v>
      </c>
      <c r="B3845" s="37">
        <v>2842.431</v>
      </c>
      <c r="C3845" s="31">
        <v>16.2968289001122</v>
      </c>
      <c r="D3845" s="31">
        <v>2.4983694915866899</v>
      </c>
      <c r="E3845" s="31">
        <f t="shared" si="33"/>
        <v>0.23329425556858147</v>
      </c>
      <c r="F3845" s="31">
        <v>8.6759704599440699</v>
      </c>
      <c r="G3845" s="31">
        <v>1.6865679093414301</v>
      </c>
      <c r="H3845" s="31">
        <v>0.45537936808530799</v>
      </c>
      <c r="I3845" s="31">
        <v>3.1059992136783001</v>
      </c>
      <c r="J3845" s="31">
        <v>14.6612840750215</v>
      </c>
      <c r="K3845" s="31">
        <v>220211.34748369301</v>
      </c>
      <c r="L3845" s="31">
        <v>140288.657656522</v>
      </c>
    </row>
    <row r="3846" spans="1:12" ht="14.25">
      <c r="A3846" s="33">
        <v>40518</v>
      </c>
      <c r="B3846" s="37">
        <v>2857.1779999999999</v>
      </c>
      <c r="C3846" s="31">
        <v>16.392367875744998</v>
      </c>
      <c r="D3846" s="31">
        <v>2.51207787287079</v>
      </c>
      <c r="E3846" s="31">
        <f t="shared" si="33"/>
        <v>0.23798358733880423</v>
      </c>
      <c r="F3846" s="31">
        <v>8.6763128682549109</v>
      </c>
      <c r="G3846" s="31">
        <v>1.6957434087416801</v>
      </c>
      <c r="H3846" s="31">
        <v>0.45537936808530799</v>
      </c>
      <c r="I3846" s="31">
        <v>3.1059992136783001</v>
      </c>
      <c r="J3846" s="31">
        <v>14.6612840750215</v>
      </c>
      <c r="K3846" s="31">
        <v>221408.12288049801</v>
      </c>
      <c r="L3846" s="31">
        <v>141695.01877059901</v>
      </c>
    </row>
    <row r="3847" spans="1:12" ht="14.25">
      <c r="A3847" s="33">
        <v>40519</v>
      </c>
      <c r="B3847" s="37">
        <v>2875.8609999999999</v>
      </c>
      <c r="C3847" s="31">
        <v>16.487413710641999</v>
      </c>
      <c r="D3847" s="31">
        <v>2.52683613412229</v>
      </c>
      <c r="E3847" s="31">
        <f t="shared" si="33"/>
        <v>0.24912075029308323</v>
      </c>
      <c r="F3847" s="31">
        <v>8.7202007401214203</v>
      </c>
      <c r="G3847" s="31">
        <v>1.70569884948144</v>
      </c>
      <c r="H3847" s="31">
        <v>0.45537936808530799</v>
      </c>
      <c r="I3847" s="31">
        <v>3.1059992136783001</v>
      </c>
      <c r="J3847" s="31">
        <v>14.6612840750215</v>
      </c>
      <c r="K3847" s="31">
        <v>222707.74779421501</v>
      </c>
      <c r="L3847" s="31">
        <v>142632.51277998</v>
      </c>
    </row>
    <row r="3848" spans="1:12" ht="14.25">
      <c r="A3848" s="33">
        <v>40520</v>
      </c>
      <c r="B3848" s="37">
        <v>2848.5459999999998</v>
      </c>
      <c r="C3848" s="31">
        <v>16.323352082790699</v>
      </c>
      <c r="D3848" s="31">
        <v>2.50212004038411</v>
      </c>
      <c r="E3848" s="31">
        <f t="shared" si="33"/>
        <v>0.23446658851113716</v>
      </c>
      <c r="F3848" s="31">
        <v>8.6514711314151</v>
      </c>
      <c r="G3848" s="31">
        <v>1.6890373720774801</v>
      </c>
      <c r="H3848" s="31">
        <v>0.45536332452802902</v>
      </c>
      <c r="I3848" s="31">
        <v>3.1058897856282299</v>
      </c>
      <c r="J3848" s="31">
        <v>14.6612840750215</v>
      </c>
      <c r="K3848" s="31">
        <v>220533.42805809199</v>
      </c>
      <c r="L3848" s="31">
        <v>141230.33321900599</v>
      </c>
    </row>
    <row r="3849" spans="1:12" ht="14.25">
      <c r="A3849" s="33">
        <v>40521</v>
      </c>
      <c r="B3849" s="37">
        <v>2810.9490000000001</v>
      </c>
      <c r="C3849" s="31">
        <v>16.122700699761602</v>
      </c>
      <c r="D3849" s="31">
        <v>2.4709330596524701</v>
      </c>
      <c r="E3849" s="31">
        <f t="shared" si="33"/>
        <v>0.21570926143024619</v>
      </c>
      <c r="F3849" s="31">
        <v>8.5433812619341492</v>
      </c>
      <c r="G3849" s="31">
        <v>1.6676170630604701</v>
      </c>
      <c r="H3849" s="31">
        <v>0.45531793349724797</v>
      </c>
      <c r="I3849" s="31">
        <v>3.1054623438255602</v>
      </c>
      <c r="J3849" s="31">
        <v>14.661840431024201</v>
      </c>
      <c r="K3849" s="31">
        <v>217824.84498954899</v>
      </c>
      <c r="L3849" s="31">
        <v>139273.00429728499</v>
      </c>
    </row>
    <row r="3850" spans="1:12" ht="14.25">
      <c r="A3850" s="33">
        <v>40522</v>
      </c>
      <c r="B3850" s="37">
        <v>2841.04</v>
      </c>
      <c r="C3850" s="31">
        <v>16.302102822190399</v>
      </c>
      <c r="D3850" s="31">
        <v>2.4984281666836399</v>
      </c>
      <c r="E3850" s="31">
        <f t="shared" si="33"/>
        <v>0.23505275498241501</v>
      </c>
      <c r="F3850" s="31">
        <v>8.63518092719716</v>
      </c>
      <c r="G3850" s="31">
        <v>1.6861620985791801</v>
      </c>
      <c r="H3850" s="31">
        <v>0.45520186497765203</v>
      </c>
      <c r="I3850" s="31">
        <v>3.1046707070583901</v>
      </c>
      <c r="J3850" s="31">
        <v>14.661840431024201</v>
      </c>
      <c r="K3850" s="31">
        <v>220245.16480910999</v>
      </c>
      <c r="L3850" s="31">
        <v>140826.17415872501</v>
      </c>
    </row>
    <row r="3851" spans="1:12" ht="14.25">
      <c r="A3851" s="33">
        <v>40525</v>
      </c>
      <c r="B3851" s="37">
        <v>2922.9540000000002</v>
      </c>
      <c r="C3851" s="31">
        <v>16.749142303348801</v>
      </c>
      <c r="D3851" s="31">
        <v>2.5668042204513801</v>
      </c>
      <c r="E3851" s="31">
        <f t="shared" si="33"/>
        <v>0.27432590855803046</v>
      </c>
      <c r="F3851" s="31">
        <v>8.8472651940127598</v>
      </c>
      <c r="G3851" s="31">
        <v>1.7322975436083301</v>
      </c>
      <c r="H3851" s="31">
        <v>0.45519386371406001</v>
      </c>
      <c r="I3851" s="31">
        <v>3.1046161350308901</v>
      </c>
      <c r="J3851" s="31">
        <v>14.661840431024201</v>
      </c>
      <c r="K3851" s="31">
        <v>226269.50828974199</v>
      </c>
      <c r="L3851" s="31">
        <v>145180.72923888499</v>
      </c>
    </row>
    <row r="3852" spans="1:12" ht="14.25">
      <c r="A3852" s="33">
        <v>40526</v>
      </c>
      <c r="B3852" s="37">
        <v>2927.0770000000002</v>
      </c>
      <c r="C3852" s="31">
        <v>16.7825474836898</v>
      </c>
      <c r="D3852" s="31">
        <v>2.5722282528692402</v>
      </c>
      <c r="E3852" s="31">
        <f t="shared" si="33"/>
        <v>0.27667057444314186</v>
      </c>
      <c r="F3852" s="31">
        <v>8.8830471879444204</v>
      </c>
      <c r="G3852" s="31">
        <v>1.7360014404853401</v>
      </c>
      <c r="H3852" s="31">
        <v>0.45397366779571502</v>
      </c>
      <c r="I3852" s="31">
        <v>3.0962938788715402</v>
      </c>
      <c r="J3852" s="31">
        <v>14.661840431024201</v>
      </c>
      <c r="K3852" s="31">
        <v>226753.75187969601</v>
      </c>
      <c r="L3852" s="31">
        <v>145406.87316908198</v>
      </c>
    </row>
    <row r="3853" spans="1:12" ht="14.25">
      <c r="A3853" s="33">
        <v>40527</v>
      </c>
      <c r="B3853" s="37">
        <v>2911.4140000000002</v>
      </c>
      <c r="C3853" s="31">
        <v>16.690814872517301</v>
      </c>
      <c r="D3853" s="31">
        <v>2.5581810468927402</v>
      </c>
      <c r="E3853" s="31">
        <f t="shared" si="33"/>
        <v>0.27022274325908557</v>
      </c>
      <c r="F3853" s="31">
        <v>8.8468588365708101</v>
      </c>
      <c r="G3853" s="31">
        <v>1.72655313038213</v>
      </c>
      <c r="H3853" s="31">
        <v>0.45397366779571502</v>
      </c>
      <c r="I3853" s="31">
        <v>3.0962938788715402</v>
      </c>
      <c r="J3853" s="31">
        <v>14.661840431024201</v>
      </c>
      <c r="K3853" s="31">
        <v>225520.32721320898</v>
      </c>
      <c r="L3853" s="31">
        <v>144591.911308529</v>
      </c>
    </row>
    <row r="3854" spans="1:12" ht="14.25">
      <c r="A3854" s="33">
        <v>40528</v>
      </c>
      <c r="B3854" s="37">
        <v>2898.1379999999999</v>
      </c>
      <c r="C3854" s="31">
        <v>16.609047295272099</v>
      </c>
      <c r="D3854" s="31">
        <v>2.5457252648928401</v>
      </c>
      <c r="E3854" s="31">
        <f t="shared" si="33"/>
        <v>0.26143024618991795</v>
      </c>
      <c r="F3854" s="31">
        <v>8.8119718379960101</v>
      </c>
      <c r="G3854" s="31">
        <v>1.7181986066231001</v>
      </c>
      <c r="H3854" s="31">
        <v>0.45397366779571502</v>
      </c>
      <c r="I3854" s="31">
        <v>3.0962938788715402</v>
      </c>
      <c r="J3854" s="31">
        <v>14.661840431024201</v>
      </c>
      <c r="K3854" s="31">
        <v>224429.98332380198</v>
      </c>
      <c r="L3854" s="31">
        <v>143966.43670076999</v>
      </c>
    </row>
    <row r="3855" spans="1:12" ht="14.25">
      <c r="A3855" s="33">
        <v>40529</v>
      </c>
      <c r="B3855" s="37">
        <v>2893.74</v>
      </c>
      <c r="C3855" s="31">
        <v>16.586642967134701</v>
      </c>
      <c r="D3855" s="31">
        <v>2.5425717009745199</v>
      </c>
      <c r="E3855" s="31">
        <f t="shared" si="33"/>
        <v>0.2608440797186401</v>
      </c>
      <c r="F3855" s="31">
        <v>8.8042998429831503</v>
      </c>
      <c r="G3855" s="31">
        <v>1.71609350316253</v>
      </c>
      <c r="H3855" s="31">
        <v>0.45348400563740898</v>
      </c>
      <c r="I3855" s="31">
        <v>3.0929541742784501</v>
      </c>
      <c r="J3855" s="31">
        <v>14.661840431024201</v>
      </c>
      <c r="K3855" s="31">
        <v>224154.94767047101</v>
      </c>
      <c r="L3855" s="31">
        <v>143716.621901632</v>
      </c>
    </row>
    <row r="3856" spans="1:12" ht="14.25">
      <c r="A3856" s="33">
        <v>40532</v>
      </c>
      <c r="B3856" s="37">
        <v>2852.9160000000002</v>
      </c>
      <c r="C3856" s="31">
        <v>16.364135787167999</v>
      </c>
      <c r="D3856" s="31">
        <v>2.5076176027166901</v>
      </c>
      <c r="E3856" s="31">
        <f t="shared" si="33"/>
        <v>0.23798358733880423</v>
      </c>
      <c r="F3856" s="31">
        <v>8.7137935412005803</v>
      </c>
      <c r="G3856" s="31">
        <v>1.6935628800171501</v>
      </c>
      <c r="H3856" s="31">
        <v>0.45300451226893901</v>
      </c>
      <c r="I3856" s="31">
        <v>3.0905311922493302</v>
      </c>
      <c r="J3856" s="31">
        <v>14.6578204227486</v>
      </c>
      <c r="K3856" s="31">
        <v>221243.27473541899</v>
      </c>
      <c r="L3856" s="31">
        <v>141746.221035511</v>
      </c>
    </row>
    <row r="3857" spans="1:12" ht="14.25">
      <c r="A3857" s="33">
        <v>40533</v>
      </c>
      <c r="B3857" s="37">
        <v>2904.1149999999998</v>
      </c>
      <c r="C3857" s="31">
        <v>16.666274524633799</v>
      </c>
      <c r="D3857" s="31">
        <v>2.5532667299641201</v>
      </c>
      <c r="E3857" s="31">
        <f t="shared" si="33"/>
        <v>0.27022274325908557</v>
      </c>
      <c r="F3857" s="31">
        <v>8.8585001476819691</v>
      </c>
      <c r="G3857" s="31">
        <v>1.7243729886552199</v>
      </c>
      <c r="H3857" s="31">
        <v>0.45294402079440499</v>
      </c>
      <c r="I3857" s="31">
        <v>3.0901185014618302</v>
      </c>
      <c r="J3857" s="31">
        <v>14.6578204227486</v>
      </c>
      <c r="K3857" s="31">
        <v>225267.66791420302</v>
      </c>
      <c r="L3857" s="31">
        <v>144361.101006382</v>
      </c>
    </row>
    <row r="3858" spans="1:12" ht="14.25">
      <c r="A3858" s="33">
        <v>40534</v>
      </c>
      <c r="B3858" s="37">
        <v>2877.9</v>
      </c>
      <c r="C3858" s="31">
        <v>16.5184932052336</v>
      </c>
      <c r="D3858" s="31">
        <v>2.5310893686793601</v>
      </c>
      <c r="E3858" s="31">
        <f t="shared" si="33"/>
        <v>0.25556858147713951</v>
      </c>
      <c r="F3858" s="31">
        <v>8.7881561772273393</v>
      </c>
      <c r="G3858" s="31">
        <v>1.7094141739694999</v>
      </c>
      <c r="H3858" s="31">
        <v>0.45293335263537199</v>
      </c>
      <c r="I3858" s="31">
        <v>3.0900457201155902</v>
      </c>
      <c r="J3858" s="31">
        <v>14.6578204227486</v>
      </c>
      <c r="K3858" s="31">
        <v>223313.937227207</v>
      </c>
      <c r="L3858" s="31">
        <v>143087.65973380802</v>
      </c>
    </row>
    <row r="3859" spans="1:12" ht="14.25">
      <c r="A3859" s="33">
        <v>40535</v>
      </c>
      <c r="B3859" s="37">
        <v>2855.22</v>
      </c>
      <c r="C3859" s="31">
        <v>16.4098605912748</v>
      </c>
      <c r="D3859" s="31">
        <v>2.51416958661386</v>
      </c>
      <c r="E3859" s="31">
        <f t="shared" si="33"/>
        <v>0.24384525205158264</v>
      </c>
      <c r="F3859" s="31">
        <v>8.7319300393660999</v>
      </c>
      <c r="G3859" s="31">
        <v>1.6980238815725299</v>
      </c>
      <c r="H3859" s="31">
        <v>0.45269457926909001</v>
      </c>
      <c r="I3859" s="31">
        <v>3.0884167373651099</v>
      </c>
      <c r="J3859" s="31">
        <v>14.6578204227486</v>
      </c>
      <c r="K3859" s="31">
        <v>221825.34124932101</v>
      </c>
      <c r="L3859" s="31">
        <v>141989.17387156302</v>
      </c>
    </row>
    <row r="3860" spans="1:12" ht="14.25">
      <c r="A3860" s="33">
        <v>40536</v>
      </c>
      <c r="B3860" s="37">
        <v>2835.1570000000002</v>
      </c>
      <c r="C3860" s="31">
        <v>16.312741407513801</v>
      </c>
      <c r="D3860" s="31">
        <v>2.4982031583281201</v>
      </c>
      <c r="E3860" s="31">
        <f t="shared" si="33"/>
        <v>0.23563892145369286</v>
      </c>
      <c r="F3860" s="31">
        <v>8.6599687609165894</v>
      </c>
      <c r="G3860" s="31">
        <v>1.68723390556318</v>
      </c>
      <c r="H3860" s="31">
        <v>0.45267230659905699</v>
      </c>
      <c r="I3860" s="31">
        <v>3.0882647866016901</v>
      </c>
      <c r="J3860" s="31">
        <v>14.6578204227486</v>
      </c>
      <c r="K3860" s="31">
        <v>220415.943619033</v>
      </c>
      <c r="L3860" s="31">
        <v>141053.619090172</v>
      </c>
    </row>
    <row r="3861" spans="1:12" ht="14.25">
      <c r="A3861" s="33">
        <v>40539</v>
      </c>
      <c r="B3861" s="37">
        <v>2781.402</v>
      </c>
      <c r="C3861" s="31">
        <v>16.025999197708799</v>
      </c>
      <c r="D3861" s="31">
        <v>2.4535190897097499</v>
      </c>
      <c r="E3861" s="31">
        <f t="shared" si="33"/>
        <v>0.20339976553341149</v>
      </c>
      <c r="F3861" s="31">
        <v>8.5233800122885999</v>
      </c>
      <c r="G3861" s="31">
        <v>1.65705058566188</v>
      </c>
      <c r="H3861" s="31">
        <v>0.45267230659905699</v>
      </c>
      <c r="I3861" s="31">
        <v>3.0882647866016901</v>
      </c>
      <c r="J3861" s="31">
        <v>14.6578204227486</v>
      </c>
      <c r="K3861" s="31">
        <v>216471.701580391</v>
      </c>
      <c r="L3861" s="31">
        <v>139461.190131354</v>
      </c>
    </row>
    <row r="3862" spans="1:12" ht="14.25">
      <c r="A3862" s="33">
        <v>40540</v>
      </c>
      <c r="B3862" s="37">
        <v>2732.99</v>
      </c>
      <c r="C3862" s="31">
        <v>15.7749234457391</v>
      </c>
      <c r="D3862" s="31">
        <v>2.4143445939389299</v>
      </c>
      <c r="E3862" s="31">
        <f t="shared" si="33"/>
        <v>0.17409144196951934</v>
      </c>
      <c r="F3862" s="31">
        <v>8.3895787739427803</v>
      </c>
      <c r="G3862" s="31">
        <v>1.6305546050439499</v>
      </c>
      <c r="H3862" s="31">
        <v>0.45195858454489701</v>
      </c>
      <c r="I3862" s="31">
        <v>3.0833955629819698</v>
      </c>
      <c r="J3862" s="31">
        <v>14.6578204227486</v>
      </c>
      <c r="K3862" s="31">
        <v>213008.53612567199</v>
      </c>
      <c r="L3862" s="31">
        <v>137364.680389799</v>
      </c>
    </row>
    <row r="3863" spans="1:12" ht="14.25">
      <c r="A3863" s="33">
        <v>40541</v>
      </c>
      <c r="B3863" s="37">
        <v>2751.527</v>
      </c>
      <c r="C3863" s="31">
        <v>15.8844476589601</v>
      </c>
      <c r="D3863" s="31">
        <v>2.4315546556098702</v>
      </c>
      <c r="E3863" s="31">
        <f t="shared" si="33"/>
        <v>0.18464243845252051</v>
      </c>
      <c r="F3863" s="31">
        <v>8.4703812460005992</v>
      </c>
      <c r="G3863" s="31">
        <v>1.6413152030684</v>
      </c>
      <c r="H3863" s="31">
        <v>0.45191679831613002</v>
      </c>
      <c r="I3863" s="31">
        <v>3.08287202136728</v>
      </c>
      <c r="J3863" s="31">
        <v>14.6589542213855</v>
      </c>
      <c r="K3863" s="31">
        <v>214553.07406480101</v>
      </c>
      <c r="L3863" s="31">
        <v>138745.31311351099</v>
      </c>
    </row>
    <row r="3864" spans="1:12" ht="14.25">
      <c r="A3864" s="33">
        <v>40542</v>
      </c>
      <c r="B3864" s="37">
        <v>2759.5749999999998</v>
      </c>
      <c r="C3864" s="31">
        <v>15.944026127578599</v>
      </c>
      <c r="D3864" s="31">
        <v>2.44052470422809</v>
      </c>
      <c r="E3864" s="31">
        <f t="shared" si="33"/>
        <v>0.19226260257913247</v>
      </c>
      <c r="F3864" s="31">
        <v>8.5195499228704996</v>
      </c>
      <c r="G3864" s="31">
        <v>1.6474034371949899</v>
      </c>
      <c r="H3864" s="31">
        <v>0.45185970997653402</v>
      </c>
      <c r="I3864" s="31">
        <v>3.0824825778999401</v>
      </c>
      <c r="J3864" s="31">
        <v>14.6589542213855</v>
      </c>
      <c r="K3864" s="31">
        <v>215350.12443103999</v>
      </c>
      <c r="L3864" s="31">
        <v>139178.82496401601</v>
      </c>
    </row>
    <row r="3865" spans="1:12" ht="14.25">
      <c r="A3865" s="33">
        <v>40543</v>
      </c>
      <c r="B3865" s="37">
        <v>2808.0770000000002</v>
      </c>
      <c r="C3865" s="31">
        <v>16.2274103790085</v>
      </c>
      <c r="D3865" s="31">
        <v>2.3209753944989</v>
      </c>
      <c r="E3865" s="31">
        <f t="shared" si="33"/>
        <v>0.22919109026963658</v>
      </c>
      <c r="F3865" s="31">
        <v>8.6747470262930406</v>
      </c>
      <c r="G3865" s="31">
        <v>1.6768455003306699</v>
      </c>
      <c r="H3865" s="31">
        <v>0.45171711476860898</v>
      </c>
      <c r="I3865" s="31">
        <v>3.30038321292208</v>
      </c>
      <c r="J3865" s="31">
        <v>13.686808034897</v>
      </c>
      <c r="K3865" s="31">
        <v>219197.69390531199</v>
      </c>
      <c r="L3865" s="31">
        <v>141353.530963361</v>
      </c>
    </row>
    <row r="3866" spans="1:12" ht="14.25">
      <c r="A3866" s="33">
        <v>40547</v>
      </c>
      <c r="B3866" s="37">
        <v>2852.6480000000001</v>
      </c>
      <c r="C3866" s="31">
        <v>16.476557523028401</v>
      </c>
      <c r="D3866" s="31">
        <v>2.3567527083361499</v>
      </c>
      <c r="E3866" s="31">
        <f t="shared" si="33"/>
        <v>0.25439624853458381</v>
      </c>
      <c r="F3866" s="31">
        <v>8.7955146961994899</v>
      </c>
      <c r="G3866" s="31">
        <v>1.7026710199248001</v>
      </c>
      <c r="H3866" s="31">
        <v>0.45171711476860898</v>
      </c>
      <c r="I3866" s="31">
        <v>3.30038321292208</v>
      </c>
      <c r="J3866" s="31">
        <v>13.686808034897</v>
      </c>
      <c r="K3866" s="31">
        <v>222574.15476414398</v>
      </c>
      <c r="L3866" s="31">
        <v>144438.96879276598</v>
      </c>
    </row>
    <row r="3867" spans="1:12" ht="14.25">
      <c r="A3867" s="33">
        <v>40548</v>
      </c>
      <c r="B3867" s="37">
        <v>2838.5929999999998</v>
      </c>
      <c r="C3867" s="31">
        <v>16.393272134701601</v>
      </c>
      <c r="D3867" s="31">
        <v>2.3447565793423002</v>
      </c>
      <c r="E3867" s="31">
        <f t="shared" si="33"/>
        <v>0.24443141852286049</v>
      </c>
      <c r="F3867" s="31">
        <v>8.7606201835238195</v>
      </c>
      <c r="G3867" s="31">
        <v>1.6940317342645801</v>
      </c>
      <c r="H3867" s="31">
        <v>0.45170444466419402</v>
      </c>
      <c r="I3867" s="31">
        <v>3.3002906412692599</v>
      </c>
      <c r="J3867" s="31">
        <v>13.686808034897</v>
      </c>
      <c r="K3867" s="31">
        <v>221446.28752944802</v>
      </c>
      <c r="L3867" s="31">
        <v>143677.85893460698</v>
      </c>
    </row>
    <row r="3868" spans="1:12" ht="14.25">
      <c r="A3868" s="33">
        <v>40549</v>
      </c>
      <c r="B3868" s="37">
        <v>2824.1970000000001</v>
      </c>
      <c r="C3868" s="31">
        <v>16.2944658392036</v>
      </c>
      <c r="D3868" s="31">
        <v>2.3313179386808098</v>
      </c>
      <c r="E3868" s="31">
        <f t="shared" si="33"/>
        <v>0.23681125439624853</v>
      </c>
      <c r="F3868" s="31">
        <v>8.7053001628136606</v>
      </c>
      <c r="G3868" s="31">
        <v>1.6843460393777701</v>
      </c>
      <c r="H3868" s="31">
        <v>0.451624584818548</v>
      </c>
      <c r="I3868" s="31">
        <v>3.2997071608445898</v>
      </c>
      <c r="J3868" s="31">
        <v>13.686808034897</v>
      </c>
      <c r="K3868" s="31">
        <v>220179.78451347898</v>
      </c>
      <c r="L3868" s="31">
        <v>142955.343143715</v>
      </c>
    </row>
    <row r="3869" spans="1:12" ht="14.25">
      <c r="A3869" s="33">
        <v>40550</v>
      </c>
      <c r="B3869" s="37">
        <v>2838.8009999999999</v>
      </c>
      <c r="C3869" s="31">
        <v>16.413572103830099</v>
      </c>
      <c r="D3869" s="31">
        <v>2.3480531596276202</v>
      </c>
      <c r="E3869" s="31">
        <f t="shared" si="33"/>
        <v>0.24912075029308323</v>
      </c>
      <c r="F3869" s="31">
        <v>8.7903731084933305</v>
      </c>
      <c r="G3869" s="31">
        <v>1.6963959314555199</v>
      </c>
      <c r="H3869" s="31">
        <v>0.45161264986257799</v>
      </c>
      <c r="I3869" s="31">
        <v>3.29961996041086</v>
      </c>
      <c r="J3869" s="31">
        <v>13.686808034897</v>
      </c>
      <c r="K3869" s="31">
        <v>221755.66986500399</v>
      </c>
      <c r="L3869" s="31">
        <v>143820.709288663</v>
      </c>
    </row>
    <row r="3870" spans="1:12" ht="14.25">
      <c r="A3870" s="33">
        <v>40553</v>
      </c>
      <c r="B3870" s="37">
        <v>2791.8090000000002</v>
      </c>
      <c r="C3870" s="31">
        <v>16.168633926018199</v>
      </c>
      <c r="D3870" s="31">
        <v>2.3123989547283701</v>
      </c>
      <c r="E3870" s="31">
        <f t="shared" si="33"/>
        <v>0.22274325908558029</v>
      </c>
      <c r="F3870" s="31">
        <v>8.6626973856836607</v>
      </c>
      <c r="G3870" s="31">
        <v>1.6706141403982799</v>
      </c>
      <c r="H3870" s="31">
        <v>0.45161264986257799</v>
      </c>
      <c r="I3870" s="31">
        <v>3.29961996041086</v>
      </c>
      <c r="J3870" s="31">
        <v>13.686808034897</v>
      </c>
      <c r="K3870" s="31">
        <v>218387.1073612</v>
      </c>
      <c r="L3870" s="31">
        <v>141379.54117638399</v>
      </c>
    </row>
    <row r="3871" spans="1:12" ht="14.25">
      <c r="A3871" s="33">
        <v>40554</v>
      </c>
      <c r="B3871" s="37">
        <v>2804.047</v>
      </c>
      <c r="C3871" s="31">
        <v>16.254570000692301</v>
      </c>
      <c r="D3871" s="31">
        <v>2.32417894711122</v>
      </c>
      <c r="E3871" s="31">
        <f t="shared" si="33"/>
        <v>0.23153575615474795</v>
      </c>
      <c r="F3871" s="31">
        <v>8.70023505075401</v>
      </c>
      <c r="G3871" s="31">
        <v>1.6791118793767099</v>
      </c>
      <c r="H3871" s="31">
        <v>0.45161264986257799</v>
      </c>
      <c r="I3871" s="31">
        <v>3.29961996041086</v>
      </c>
      <c r="J3871" s="31">
        <v>13.686808034897</v>
      </c>
      <c r="K3871" s="31">
        <v>219497.800435468</v>
      </c>
      <c r="L3871" s="31">
        <v>142133.80885465301</v>
      </c>
    </row>
    <row r="3872" spans="1:12" ht="14.25">
      <c r="A3872" s="33">
        <v>40555</v>
      </c>
      <c r="B3872" s="37">
        <v>2821.3049999999998</v>
      </c>
      <c r="C3872" s="31">
        <v>16.355897776025401</v>
      </c>
      <c r="D3872" s="31">
        <v>2.33828802906178</v>
      </c>
      <c r="E3872" s="31">
        <f t="shared" si="33"/>
        <v>0.24267291910902697</v>
      </c>
      <c r="F3872" s="31">
        <v>8.76162820517904</v>
      </c>
      <c r="G3872" s="31">
        <v>1.68960063471873</v>
      </c>
      <c r="H3872" s="31">
        <v>0.45162144721379199</v>
      </c>
      <c r="I3872" s="31">
        <v>3.3001582012308002</v>
      </c>
      <c r="J3872" s="31">
        <v>13.684842352265401</v>
      </c>
      <c r="K3872" s="31">
        <v>220898.27501046102</v>
      </c>
      <c r="L3872" s="31">
        <v>143283.29890960999</v>
      </c>
    </row>
    <row r="3873" spans="1:12" ht="14.25">
      <c r="A3873" s="33">
        <v>40556</v>
      </c>
      <c r="B3873" s="37">
        <v>2827.7130000000002</v>
      </c>
      <c r="C3873" s="31">
        <v>16.4117579208588</v>
      </c>
      <c r="D3873" s="31">
        <v>2.3459057197215301</v>
      </c>
      <c r="E3873" s="31">
        <f t="shared" si="33"/>
        <v>0.25087924970691677</v>
      </c>
      <c r="F3873" s="31">
        <v>8.7964913315724704</v>
      </c>
      <c r="G3873" s="31">
        <v>1.69510967097161</v>
      </c>
      <c r="H3873" s="31">
        <v>0.45156130118932303</v>
      </c>
      <c r="I3873" s="31">
        <v>3.2997186928833901</v>
      </c>
      <c r="J3873" s="31">
        <v>13.684842352265401</v>
      </c>
      <c r="K3873" s="31">
        <v>221617.28787098397</v>
      </c>
      <c r="L3873" s="31">
        <v>143865.59539021802</v>
      </c>
    </row>
    <row r="3874" spans="1:12" ht="14.25">
      <c r="A3874" s="33">
        <v>40557</v>
      </c>
      <c r="B3874" s="37">
        <v>2791.3440000000001</v>
      </c>
      <c r="C3874" s="31">
        <v>16.218268934510501</v>
      </c>
      <c r="D3874" s="31">
        <v>2.3177361144240498</v>
      </c>
      <c r="E3874" s="31">
        <f t="shared" si="33"/>
        <v>0.22977725674091443</v>
      </c>
      <c r="F3874" s="31">
        <v>8.6939757280983496</v>
      </c>
      <c r="G3874" s="31">
        <v>1.67477688976883</v>
      </c>
      <c r="H3874" s="31">
        <v>0.45156130118932303</v>
      </c>
      <c r="I3874" s="31">
        <v>3.2997186928833901</v>
      </c>
      <c r="J3874" s="31">
        <v>13.684842352265401</v>
      </c>
      <c r="K3874" s="31">
        <v>218959.09045199602</v>
      </c>
      <c r="L3874" s="31">
        <v>142102.03035803</v>
      </c>
    </row>
    <row r="3875" spans="1:12" ht="14.25">
      <c r="A3875" s="33">
        <v>40560</v>
      </c>
      <c r="B3875" s="37">
        <v>2706.66</v>
      </c>
      <c r="C3875" s="31">
        <v>15.7299182482614</v>
      </c>
      <c r="D3875" s="31">
        <v>2.2473917323217898</v>
      </c>
      <c r="E3875" s="31">
        <f t="shared" si="33"/>
        <v>0.17291910902696367</v>
      </c>
      <c r="F3875" s="31">
        <v>8.4133464523957393</v>
      </c>
      <c r="G3875" s="31">
        <v>1.6243522641253101</v>
      </c>
      <c r="H3875" s="31">
        <v>0.45151918945256703</v>
      </c>
      <c r="I3875" s="31">
        <v>3.29995703289628</v>
      </c>
      <c r="J3875" s="31">
        <v>13.682577832120399</v>
      </c>
      <c r="K3875" s="31">
        <v>212386.95056975898</v>
      </c>
      <c r="L3875" s="31">
        <v>137966.05508130899</v>
      </c>
    </row>
    <row r="3876" spans="1:12" ht="14.25">
      <c r="A3876" s="33">
        <v>40561</v>
      </c>
      <c r="B3876" s="37">
        <v>2708.9789999999998</v>
      </c>
      <c r="C3876" s="31">
        <v>15.743209483402699</v>
      </c>
      <c r="D3876" s="31">
        <v>2.2495680452572899</v>
      </c>
      <c r="E3876" s="31">
        <f t="shared" si="33"/>
        <v>0.17350527549824149</v>
      </c>
      <c r="F3876" s="31">
        <v>8.4363549755809704</v>
      </c>
      <c r="G3876" s="31">
        <v>1.62591533247631</v>
      </c>
      <c r="H3876" s="31">
        <v>0.45151918945256703</v>
      </c>
      <c r="I3876" s="31">
        <v>3.29995703289628</v>
      </c>
      <c r="J3876" s="31">
        <v>13.682577832120399</v>
      </c>
      <c r="K3876" s="31">
        <v>212591.089791215</v>
      </c>
      <c r="L3876" s="31">
        <v>138121.43627538302</v>
      </c>
    </row>
    <row r="3877" spans="1:12" ht="14.25">
      <c r="A3877" s="33">
        <v>40562</v>
      </c>
      <c r="B3877" s="37">
        <v>2758.0970000000002</v>
      </c>
      <c r="C3877" s="31">
        <v>16.0090090030954</v>
      </c>
      <c r="D3877" s="31">
        <v>2.2878913085109098</v>
      </c>
      <c r="E3877" s="31">
        <f t="shared" si="33"/>
        <v>0.20281359906213364</v>
      </c>
      <c r="F3877" s="31">
        <v>8.5780111152906393</v>
      </c>
      <c r="G3877" s="31">
        <v>1.65360207510972</v>
      </c>
      <c r="H3877" s="31">
        <v>0.45146726484796501</v>
      </c>
      <c r="I3877" s="31">
        <v>3.2995734214776902</v>
      </c>
      <c r="J3877" s="31">
        <v>13.682594904821899</v>
      </c>
      <c r="K3877" s="31">
        <v>216210.115064023</v>
      </c>
      <c r="L3877" s="31">
        <v>140503.09069502601</v>
      </c>
    </row>
    <row r="3878" spans="1:12" ht="14.25">
      <c r="A3878" s="33">
        <v>40563</v>
      </c>
      <c r="B3878" s="37">
        <v>2677.652</v>
      </c>
      <c r="C3878" s="31">
        <v>15.5497313739872</v>
      </c>
      <c r="D3878" s="31">
        <v>2.22322740117166</v>
      </c>
      <c r="E3878" s="31">
        <f t="shared" si="33"/>
        <v>0.15357561547479484</v>
      </c>
      <c r="F3878" s="31">
        <v>8.3439278406048007</v>
      </c>
      <c r="G3878" s="31">
        <v>1.60690060920553</v>
      </c>
      <c r="H3878" s="31">
        <v>0.45146769986941199</v>
      </c>
      <c r="I3878" s="31">
        <v>3.2995734214776902</v>
      </c>
      <c r="J3878" s="31">
        <v>13.6826080889943</v>
      </c>
      <c r="K3878" s="31">
        <v>210104.50677383001</v>
      </c>
      <c r="L3878" s="31">
        <v>136409.336280041</v>
      </c>
    </row>
    <row r="3879" spans="1:12" ht="14.25">
      <c r="A3879" s="33">
        <v>40564</v>
      </c>
      <c r="B3879" s="37">
        <v>2715.2939999999999</v>
      </c>
      <c r="C3879" s="31">
        <v>15.7944804487355</v>
      </c>
      <c r="D3879" s="31">
        <v>2.25691155415721</v>
      </c>
      <c r="E3879" s="31">
        <f t="shared" si="33"/>
        <v>0.17819460726846426</v>
      </c>
      <c r="F3879" s="31">
        <v>8.4923293761226297</v>
      </c>
      <c r="G3879" s="31">
        <v>1.6319475791115501</v>
      </c>
      <c r="H3879" s="31">
        <v>0.45104451353334901</v>
      </c>
      <c r="I3879" s="31">
        <v>3.29787994284312</v>
      </c>
      <c r="J3879" s="31">
        <v>13.6768021077353</v>
      </c>
      <c r="K3879" s="31">
        <v>213468.40316673397</v>
      </c>
      <c r="L3879" s="31">
        <v>138380.03005397299</v>
      </c>
    </row>
    <row r="3880" spans="1:12" ht="14.25">
      <c r="A3880" s="33">
        <v>40567</v>
      </c>
      <c r="B3880" s="37">
        <v>2695.72</v>
      </c>
      <c r="C3880" s="31">
        <v>15.683574252564</v>
      </c>
      <c r="D3880" s="31">
        <v>2.24098579157226</v>
      </c>
      <c r="E3880" s="31">
        <f t="shared" si="33"/>
        <v>0.16881594372801875</v>
      </c>
      <c r="F3880" s="31">
        <v>8.4237604276693006</v>
      </c>
      <c r="G3880" s="31">
        <v>1.6203748110493601</v>
      </c>
      <c r="H3880" s="31">
        <v>0.45109207252497302</v>
      </c>
      <c r="I3880" s="31">
        <v>3.29787994284312</v>
      </c>
      <c r="J3880" s="31">
        <v>13.678244215769899</v>
      </c>
      <c r="K3880" s="31">
        <v>211960.44566305302</v>
      </c>
      <c r="L3880" s="31">
        <v>137510.48113114698</v>
      </c>
    </row>
    <row r="3881" spans="1:12" ht="14.25">
      <c r="A3881" s="33">
        <v>40568</v>
      </c>
      <c r="B3881" s="37">
        <v>2677.4319999999998</v>
      </c>
      <c r="C3881" s="31">
        <v>15.5887988056813</v>
      </c>
      <c r="D3881" s="31">
        <v>2.22681484026675</v>
      </c>
      <c r="E3881" s="31">
        <f t="shared" si="33"/>
        <v>0.15650644783118406</v>
      </c>
      <c r="F3881" s="31">
        <v>8.3713157521691492</v>
      </c>
      <c r="G3881" s="31">
        <v>1.6101681694930301</v>
      </c>
      <c r="H3881" s="31">
        <v>0.45111224675455902</v>
      </c>
      <c r="I3881" s="31">
        <v>3.29787994284312</v>
      </c>
      <c r="J3881" s="31">
        <v>13.678855949063202</v>
      </c>
      <c r="K3881" s="31">
        <v>210613.62044582999</v>
      </c>
      <c r="L3881" s="31">
        <v>136628.376564607</v>
      </c>
    </row>
    <row r="3882" spans="1:12" ht="14.25">
      <c r="A3882" s="33">
        <v>40569</v>
      </c>
      <c r="B3882" s="37">
        <v>2708.8139999999999</v>
      </c>
      <c r="C3882" s="31">
        <v>15.7537825066808</v>
      </c>
      <c r="D3882" s="31">
        <v>2.2512980196785102</v>
      </c>
      <c r="E3882" s="31">
        <f t="shared" si="33"/>
        <v>0.17584994138335286</v>
      </c>
      <c r="F3882" s="31">
        <v>8.4612657678355294</v>
      </c>
      <c r="G3882" s="31">
        <v>1.6277959427301001</v>
      </c>
      <c r="H3882" s="31">
        <v>0.45123009264382602</v>
      </c>
      <c r="I3882" s="31">
        <v>3.2977908328168701</v>
      </c>
      <c r="J3882" s="31">
        <v>13.6827990469729</v>
      </c>
      <c r="K3882" s="31">
        <v>212927.54821496501</v>
      </c>
      <c r="L3882" s="31">
        <v>138144.121501146</v>
      </c>
    </row>
    <row r="3883" spans="1:12" ht="14.25">
      <c r="A3883" s="33">
        <v>40570</v>
      </c>
      <c r="B3883" s="37">
        <v>2749.15</v>
      </c>
      <c r="C3883" s="31">
        <v>16.013749741633902</v>
      </c>
      <c r="D3883" s="31">
        <v>2.29025832222568</v>
      </c>
      <c r="E3883" s="31">
        <f t="shared" ref="E3883:E3946" si="34">COUNTIF(C2178:C3883,"&lt;"&amp;C3883)/COUNTA(C2178:C3883)</f>
        <v>0.20750293083235638</v>
      </c>
      <c r="F3883" s="31">
        <v>8.6234374988091194</v>
      </c>
      <c r="G3883" s="31">
        <v>1.6550366819867099</v>
      </c>
      <c r="H3883" s="31">
        <v>0.45173345444433499</v>
      </c>
      <c r="I3883" s="31">
        <v>3.2983091898424401</v>
      </c>
      <c r="J3883" s="31">
        <v>13.695909887269101</v>
      </c>
      <c r="K3883" s="31">
        <v>216716.44461716397</v>
      </c>
      <c r="L3883" s="31">
        <v>140181.67213833198</v>
      </c>
    </row>
    <row r="3884" spans="1:12" ht="14.25">
      <c r="A3884" s="33">
        <v>40571</v>
      </c>
      <c r="B3884" s="37">
        <v>2752.75</v>
      </c>
      <c r="C3884" s="31">
        <v>16.0151823146774</v>
      </c>
      <c r="D3884" s="31">
        <v>2.2906530553370801</v>
      </c>
      <c r="E3884" s="31">
        <f t="shared" si="34"/>
        <v>0.20867526377491208</v>
      </c>
      <c r="F3884" s="31">
        <v>8.62484228405404</v>
      </c>
      <c r="G3884" s="31">
        <v>1.65533048653396</v>
      </c>
      <c r="H3884" s="31">
        <v>0.45174518023803101</v>
      </c>
      <c r="I3884" s="31">
        <v>3.2983091898424401</v>
      </c>
      <c r="J3884" s="31">
        <v>13.6962653965019</v>
      </c>
      <c r="K3884" s="31">
        <v>216758.52996867397</v>
      </c>
      <c r="L3884" s="31">
        <v>140375.92765203799</v>
      </c>
    </row>
    <row r="3885" spans="1:12" ht="14.25">
      <c r="A3885" s="33">
        <v>40574</v>
      </c>
      <c r="B3885" s="37">
        <v>2790.694</v>
      </c>
      <c r="C3885" s="31">
        <v>16.241208020434598</v>
      </c>
      <c r="D3885" s="31">
        <v>2.3233540039754401</v>
      </c>
      <c r="E3885" s="31">
        <f t="shared" si="34"/>
        <v>0.23739742086752638</v>
      </c>
      <c r="F3885" s="31">
        <v>8.7761872889523502</v>
      </c>
      <c r="G3885" s="31">
        <v>1.67838212520356</v>
      </c>
      <c r="H3885" s="31">
        <v>0.45218563507676202</v>
      </c>
      <c r="I3885" s="31">
        <v>3.2983091852169699</v>
      </c>
      <c r="J3885" s="31">
        <v>13.709619374176901</v>
      </c>
      <c r="K3885" s="31">
        <v>219851.01174341299</v>
      </c>
      <c r="L3885" s="31">
        <v>142174.32083863</v>
      </c>
    </row>
    <row r="3886" spans="1:12" ht="14.25">
      <c r="A3886" s="33">
        <v>40575</v>
      </c>
      <c r="B3886" s="37">
        <v>2798.96</v>
      </c>
      <c r="C3886" s="31">
        <v>16.288916053805</v>
      </c>
      <c r="D3886" s="31">
        <v>2.33084009971595</v>
      </c>
      <c r="E3886" s="31">
        <f t="shared" si="34"/>
        <v>0.24501758499413834</v>
      </c>
      <c r="F3886" s="31">
        <v>8.7820467813078302</v>
      </c>
      <c r="G3886" s="31">
        <v>1.68381516129431</v>
      </c>
      <c r="H3886" s="31">
        <v>0.45228640111729201</v>
      </c>
      <c r="I3886" s="31">
        <v>3.2982625382752202</v>
      </c>
      <c r="J3886" s="31">
        <v>13.712868392635899</v>
      </c>
      <c r="K3886" s="31">
        <v>220575.07555316397</v>
      </c>
      <c r="L3886" s="31">
        <v>143532.659982326</v>
      </c>
    </row>
    <row r="3887" spans="1:12" ht="14.25">
      <c r="A3887" s="33">
        <v>40583</v>
      </c>
      <c r="B3887" s="37">
        <v>2774.0650000000001</v>
      </c>
      <c r="C3887" s="31">
        <v>16.1471556647226</v>
      </c>
      <c r="D3887" s="31">
        <v>2.3105762388451399</v>
      </c>
      <c r="E3887" s="31">
        <f t="shared" si="34"/>
        <v>0.22626025791324736</v>
      </c>
      <c r="F3887" s="31">
        <v>8.7197340503514091</v>
      </c>
      <c r="G3887" s="31">
        <v>1.66918783101156</v>
      </c>
      <c r="H3887" s="31">
        <v>0.45228640111729201</v>
      </c>
      <c r="I3887" s="31">
        <v>3.2982625382752202</v>
      </c>
      <c r="J3887" s="31">
        <v>13.712868392635899</v>
      </c>
      <c r="K3887" s="31">
        <v>218659.423008274</v>
      </c>
      <c r="L3887" s="31">
        <v>142175.87758097899</v>
      </c>
    </row>
    <row r="3888" spans="1:12" ht="14.25">
      <c r="A3888" s="33">
        <v>40584</v>
      </c>
      <c r="B3888" s="37">
        <v>2818.163</v>
      </c>
      <c r="C3888" s="31">
        <v>16.385202481683802</v>
      </c>
      <c r="D3888" s="31">
        <v>2.3450905458600499</v>
      </c>
      <c r="E3888" s="31">
        <f t="shared" si="34"/>
        <v>0.25439624853458381</v>
      </c>
      <c r="F3888" s="31">
        <v>8.8506873232362508</v>
      </c>
      <c r="G3888" s="31">
        <v>1.69412011432753</v>
      </c>
      <c r="H3888" s="31">
        <v>0.45228640111729201</v>
      </c>
      <c r="I3888" s="31">
        <v>3.2982625382752202</v>
      </c>
      <c r="J3888" s="31">
        <v>13.712868392635899</v>
      </c>
      <c r="K3888" s="31">
        <v>221924.58136466102</v>
      </c>
      <c r="L3888" s="31">
        <v>144506.84709665901</v>
      </c>
    </row>
    <row r="3889" spans="1:12" ht="14.25">
      <c r="A3889" s="33">
        <v>40585</v>
      </c>
      <c r="B3889" s="37">
        <v>2827.328</v>
      </c>
      <c r="C3889" s="31">
        <v>16.436651693394101</v>
      </c>
      <c r="D3889" s="31">
        <v>2.3525966886726399</v>
      </c>
      <c r="E3889" s="31">
        <f t="shared" si="34"/>
        <v>0.26377491207502929</v>
      </c>
      <c r="F3889" s="31">
        <v>8.8885696953708599</v>
      </c>
      <c r="G3889" s="31">
        <v>1.6995471717902699</v>
      </c>
      <c r="H3889" s="31">
        <v>0.452283620655486</v>
      </c>
      <c r="I3889" s="31">
        <v>3.2982422619790599</v>
      </c>
      <c r="J3889" s="31">
        <v>13.712868392635899</v>
      </c>
      <c r="K3889" s="31">
        <v>222634.960104792</v>
      </c>
      <c r="L3889" s="31">
        <v>145019.85707076802</v>
      </c>
    </row>
    <row r="3890" spans="1:12" ht="14.25">
      <c r="A3890" s="33">
        <v>40588</v>
      </c>
      <c r="B3890" s="37">
        <v>2899.134</v>
      </c>
      <c r="C3890" s="31">
        <v>16.851263386239101</v>
      </c>
      <c r="D3890" s="31">
        <v>2.4115252965826701</v>
      </c>
      <c r="E3890" s="31">
        <f t="shared" si="34"/>
        <v>0.30539273153575613</v>
      </c>
      <c r="F3890" s="31">
        <v>9.0869073796812305</v>
      </c>
      <c r="G3890" s="31">
        <v>1.7420485035089299</v>
      </c>
      <c r="H3890" s="31">
        <v>0.45226780525453503</v>
      </c>
      <c r="I3890" s="31">
        <v>3.2981269294279301</v>
      </c>
      <c r="J3890" s="31">
        <v>13.712868392635899</v>
      </c>
      <c r="K3890" s="31">
        <v>228200.386277299</v>
      </c>
      <c r="L3890" s="31">
        <v>148800.817526959</v>
      </c>
    </row>
    <row r="3891" spans="1:12" ht="14.25">
      <c r="A3891" s="33">
        <v>40589</v>
      </c>
      <c r="B3891" s="37">
        <v>2899.2370000000001</v>
      </c>
      <c r="C3891" s="31">
        <v>16.869773310193398</v>
      </c>
      <c r="D3891" s="31">
        <v>2.4151223465795102</v>
      </c>
      <c r="E3891" s="31">
        <f t="shared" si="34"/>
        <v>0.30890973036342323</v>
      </c>
      <c r="F3891" s="31">
        <v>9.1084454799861696</v>
      </c>
      <c r="G3891" s="31">
        <v>1.74466706392967</v>
      </c>
      <c r="H3891" s="31">
        <v>0.45187918438652103</v>
      </c>
      <c r="I3891" s="31">
        <v>3.2952274500857199</v>
      </c>
      <c r="J3891" s="31">
        <v>13.713140935833302</v>
      </c>
      <c r="K3891" s="31">
        <v>228542.791092042</v>
      </c>
      <c r="L3891" s="31">
        <v>148831.045647219</v>
      </c>
    </row>
    <row r="3892" spans="1:12" ht="14.25">
      <c r="A3892" s="33">
        <v>40590</v>
      </c>
      <c r="B3892" s="37">
        <v>2923.8960000000002</v>
      </c>
      <c r="C3892" s="31">
        <v>16.9926059618134</v>
      </c>
      <c r="D3892" s="31">
        <v>2.4328007888403902</v>
      </c>
      <c r="E3892" s="31">
        <f t="shared" si="34"/>
        <v>0.31301289566236812</v>
      </c>
      <c r="F3892" s="31">
        <v>9.1823355525067694</v>
      </c>
      <c r="G3892" s="31">
        <v>1.7573841122075999</v>
      </c>
      <c r="H3892" s="31">
        <v>0.45199863845749499</v>
      </c>
      <c r="I3892" s="31">
        <v>3.2950887933914998</v>
      </c>
      <c r="J3892" s="31">
        <v>13.717343197670601</v>
      </c>
      <c r="K3892" s="31">
        <v>230217.16747749699</v>
      </c>
      <c r="L3892" s="31">
        <v>150103.26807969098</v>
      </c>
    </row>
    <row r="3893" spans="1:12" ht="14.25">
      <c r="A3893" s="33">
        <v>40591</v>
      </c>
      <c r="B3893" s="37">
        <v>2926.9639999999999</v>
      </c>
      <c r="C3893" s="31">
        <v>17.007936486365502</v>
      </c>
      <c r="D3893" s="31">
        <v>2.4353328977573301</v>
      </c>
      <c r="E3893" s="31">
        <f t="shared" si="34"/>
        <v>0.31359906213364597</v>
      </c>
      <c r="F3893" s="31">
        <v>9.2062283520105499</v>
      </c>
      <c r="G3893" s="31">
        <v>1.75908903818745</v>
      </c>
      <c r="H3893" s="31">
        <v>0.45199208115036499</v>
      </c>
      <c r="I3893" s="31">
        <v>3.2949611712866602</v>
      </c>
      <c r="J3893" s="31">
        <v>13.7176754946058</v>
      </c>
      <c r="K3893" s="31">
        <v>230465.59752506603</v>
      </c>
      <c r="L3893" s="31">
        <v>150182.107495895</v>
      </c>
    </row>
    <row r="3894" spans="1:12" ht="14.25">
      <c r="A3894" s="33">
        <v>40592</v>
      </c>
      <c r="B3894" s="37">
        <v>2899.7919999999999</v>
      </c>
      <c r="C3894" s="31">
        <v>16.86441937659</v>
      </c>
      <c r="D3894" s="31">
        <v>2.41576409921257</v>
      </c>
      <c r="E3894" s="31">
        <f t="shared" si="34"/>
        <v>0.30773739742086753</v>
      </c>
      <c r="F3894" s="31">
        <v>9.1325500956529897</v>
      </c>
      <c r="G3894" s="31">
        <v>1.7451883219650599</v>
      </c>
      <c r="H3894" s="31">
        <v>0.45202233164294298</v>
      </c>
      <c r="I3894" s="31">
        <v>3.29455556512749</v>
      </c>
      <c r="J3894" s="31">
        <v>13.720282529988301</v>
      </c>
      <c r="K3894" s="31">
        <v>228613.70175332</v>
      </c>
      <c r="L3894" s="31">
        <v>148903.80741709302</v>
      </c>
    </row>
    <row r="3895" spans="1:12" ht="14.25">
      <c r="A3895" s="33">
        <v>40595</v>
      </c>
      <c r="B3895" s="37">
        <v>2932.2460000000001</v>
      </c>
      <c r="C3895" s="31">
        <v>17.027110704902299</v>
      </c>
      <c r="D3895" s="31">
        <v>2.4394962291707101</v>
      </c>
      <c r="E3895" s="31">
        <f t="shared" si="34"/>
        <v>0.31652989449003516</v>
      </c>
      <c r="F3895" s="31">
        <v>9.2054442113401507</v>
      </c>
      <c r="G3895" s="31">
        <v>1.7622894038233401</v>
      </c>
      <c r="H3895" s="31">
        <v>0.45201756723391501</v>
      </c>
      <c r="I3895" s="31">
        <v>3.29455556512749</v>
      </c>
      <c r="J3895" s="31">
        <v>13.7201379153678</v>
      </c>
      <c r="K3895" s="31">
        <v>230861.28959178799</v>
      </c>
      <c r="L3895" s="31">
        <v>150784.96022675501</v>
      </c>
    </row>
    <row r="3896" spans="1:12" ht="14.25">
      <c r="A3896" s="33">
        <v>40596</v>
      </c>
      <c r="B3896" s="37">
        <v>2855.5160000000001</v>
      </c>
      <c r="C3896" s="31">
        <v>16.599205199964501</v>
      </c>
      <c r="D3896" s="31">
        <v>2.3788815113681498</v>
      </c>
      <c r="E3896" s="31">
        <f t="shared" si="34"/>
        <v>0.28077373974208675</v>
      </c>
      <c r="F3896" s="31">
        <v>9.0348197625677091</v>
      </c>
      <c r="G3896" s="31">
        <v>1.7183882973728799</v>
      </c>
      <c r="H3896" s="31">
        <v>0.452246915033856</v>
      </c>
      <c r="I3896" s="31">
        <v>3.2940693332934998</v>
      </c>
      <c r="J3896" s="31">
        <v>13.729125567059301</v>
      </c>
      <c r="K3896" s="31">
        <v>225157.01804898199</v>
      </c>
      <c r="L3896" s="31">
        <v>147039.32575649899</v>
      </c>
    </row>
    <row r="3897" spans="1:12" ht="14.25">
      <c r="A3897" s="33">
        <v>40597</v>
      </c>
      <c r="B3897" s="37">
        <v>2862.634</v>
      </c>
      <c r="C3897" s="31">
        <v>16.628011001938901</v>
      </c>
      <c r="D3897" s="31">
        <v>2.3834096792712698</v>
      </c>
      <c r="E3897" s="31">
        <f t="shared" si="34"/>
        <v>0.28311840562719814</v>
      </c>
      <c r="F3897" s="31">
        <v>9.0618741724392997</v>
      </c>
      <c r="G3897" s="31">
        <v>1.72172110540315</v>
      </c>
      <c r="H3897" s="31">
        <v>0.45224095429436201</v>
      </c>
      <c r="I3897" s="31">
        <v>3.2940693332934998</v>
      </c>
      <c r="J3897" s="31">
        <v>13.7289446133849</v>
      </c>
      <c r="K3897" s="31">
        <v>225594.671806873</v>
      </c>
      <c r="L3897" s="31">
        <v>147295.60745271901</v>
      </c>
    </row>
    <row r="3898" spans="1:12" ht="14.25">
      <c r="A3898" s="33">
        <v>40598</v>
      </c>
      <c r="B3898" s="37">
        <v>2878.6030000000001</v>
      </c>
      <c r="C3898" s="31">
        <v>16.705250678952101</v>
      </c>
      <c r="D3898" s="31">
        <v>2.39523973571329</v>
      </c>
      <c r="E3898" s="31">
        <f t="shared" si="34"/>
        <v>0.29425556858147717</v>
      </c>
      <c r="F3898" s="31">
        <v>9.1037578936630297</v>
      </c>
      <c r="G3898" s="31">
        <v>1.7300748296955399</v>
      </c>
      <c r="H3898" s="31">
        <v>0.45227155241444</v>
      </c>
      <c r="I3898" s="31">
        <v>3.2940693332934998</v>
      </c>
      <c r="J3898" s="31">
        <v>13.7298734985109</v>
      </c>
      <c r="K3898" s="31">
        <v>226714.219889336</v>
      </c>
      <c r="L3898" s="31">
        <v>148074.11349035101</v>
      </c>
    </row>
    <row r="3899" spans="1:12" ht="14.25">
      <c r="A3899" s="33">
        <v>40599</v>
      </c>
      <c r="B3899" s="37">
        <v>2878.5650000000001</v>
      </c>
      <c r="C3899" s="31">
        <v>16.714060398111599</v>
      </c>
      <c r="D3899" s="31">
        <v>2.3963388516554098</v>
      </c>
      <c r="E3899" s="31">
        <f t="shared" si="34"/>
        <v>0.29484173505275496</v>
      </c>
      <c r="F3899" s="31">
        <v>9.1074347291597597</v>
      </c>
      <c r="G3899" s="31">
        <v>1.73080339765519</v>
      </c>
      <c r="H3899" s="31">
        <v>0.45229012784825601</v>
      </c>
      <c r="I3899" s="31">
        <v>3.2940693332934998</v>
      </c>
      <c r="J3899" s="31">
        <v>13.730437403879501</v>
      </c>
      <c r="K3899" s="31">
        <v>226819.29893832802</v>
      </c>
      <c r="L3899" s="31">
        <v>148041.42344939901</v>
      </c>
    </row>
    <row r="3900" spans="1:12" ht="14.25">
      <c r="A3900" s="33">
        <v>40602</v>
      </c>
      <c r="B3900" s="37">
        <v>2905.0529999999999</v>
      </c>
      <c r="C3900" s="31">
        <v>16.863694567710802</v>
      </c>
      <c r="D3900" s="31">
        <v>2.4148901805434599</v>
      </c>
      <c r="E3900" s="31">
        <f t="shared" si="34"/>
        <v>0.31008206330597887</v>
      </c>
      <c r="F3900" s="31">
        <v>9.1728451321209494</v>
      </c>
      <c r="G3900" s="31">
        <v>1.74147621994253</v>
      </c>
      <c r="H3900" s="31">
        <v>0.452424223247056</v>
      </c>
      <c r="I3900" s="31">
        <v>3.2939750506254999</v>
      </c>
      <c r="J3900" s="31">
        <v>13.7349013363396</v>
      </c>
      <c r="K3900" s="31">
        <v>228579.62194981999</v>
      </c>
      <c r="L3900" s="31">
        <v>149576.74205869401</v>
      </c>
    </row>
    <row r="3901" spans="1:12" ht="14.25">
      <c r="A3901" s="33">
        <v>40603</v>
      </c>
      <c r="B3901" s="37">
        <v>2918.92</v>
      </c>
      <c r="C3901" s="31">
        <v>17.028796591987</v>
      </c>
      <c r="D3901" s="31">
        <v>2.4264136464185802</v>
      </c>
      <c r="E3901" s="31">
        <f t="shared" si="34"/>
        <v>0.32004689331770225</v>
      </c>
      <c r="F3901" s="31">
        <v>9.2005075681025108</v>
      </c>
      <c r="G3901" s="31">
        <v>1.7473452459582099</v>
      </c>
      <c r="H3901" s="31">
        <v>0.45352319124813401</v>
      </c>
      <c r="I3901" s="31">
        <v>3.2939750506254999</v>
      </c>
      <c r="J3901" s="31">
        <v>13.7682643091669</v>
      </c>
      <c r="K3901" s="31">
        <v>229671.78896162001</v>
      </c>
      <c r="L3901" s="31">
        <v>150353.052083677</v>
      </c>
    </row>
    <row r="3902" spans="1:12" ht="14.25">
      <c r="A3902" s="33">
        <v>40604</v>
      </c>
      <c r="B3902" s="37">
        <v>2913.808</v>
      </c>
      <c r="C3902" s="31">
        <v>17.011891309403499</v>
      </c>
      <c r="D3902" s="31">
        <v>2.4230459933214101</v>
      </c>
      <c r="E3902" s="31">
        <f t="shared" si="34"/>
        <v>0.31770222743259086</v>
      </c>
      <c r="F3902" s="31">
        <v>9.1974841568888497</v>
      </c>
      <c r="G3902" s="31">
        <v>1.74483101704295</v>
      </c>
      <c r="H3902" s="31">
        <v>0.45355501526355302</v>
      </c>
      <c r="I3902" s="31">
        <v>3.2939750506254999</v>
      </c>
      <c r="J3902" s="31">
        <v>13.769230437171201</v>
      </c>
      <c r="K3902" s="31">
        <v>229352.47214826001</v>
      </c>
      <c r="L3902" s="31">
        <v>150209.20515215199</v>
      </c>
    </row>
    <row r="3903" spans="1:12" ht="14.25">
      <c r="A3903" s="33">
        <v>40605</v>
      </c>
      <c r="B3903" s="37">
        <v>2902.9780000000001</v>
      </c>
      <c r="C3903" s="31">
        <v>16.986704040948499</v>
      </c>
      <c r="D3903" s="31">
        <v>2.4183462561181801</v>
      </c>
      <c r="E3903" s="31">
        <f t="shared" si="34"/>
        <v>0.31652989449003516</v>
      </c>
      <c r="F3903" s="31">
        <v>9.1599957712810909</v>
      </c>
      <c r="G3903" s="31">
        <v>1.7399653623131801</v>
      </c>
      <c r="H3903" s="31">
        <v>0.45362086975770399</v>
      </c>
      <c r="I3903" s="31">
        <v>3.2936587696500399</v>
      </c>
      <c r="J3903" s="31">
        <v>13.772552091238699</v>
      </c>
      <c r="K3903" s="31">
        <v>228903.22585285601</v>
      </c>
      <c r="L3903" s="31">
        <v>149792.69984296599</v>
      </c>
    </row>
    <row r="3904" spans="1:12" ht="14.25">
      <c r="A3904" s="33">
        <v>40606</v>
      </c>
      <c r="B3904" s="37">
        <v>2942.306</v>
      </c>
      <c r="C3904" s="31">
        <v>17.219901423672699</v>
      </c>
      <c r="D3904" s="31">
        <v>2.4502587556678002</v>
      </c>
      <c r="E3904" s="31">
        <f t="shared" si="34"/>
        <v>0.33235638921453692</v>
      </c>
      <c r="F3904" s="31">
        <v>9.2703059380638404</v>
      </c>
      <c r="G3904" s="31">
        <v>1.7631355581918799</v>
      </c>
      <c r="H3904" s="31">
        <v>0.45361604861642801</v>
      </c>
      <c r="I3904" s="31">
        <v>3.2936587696500399</v>
      </c>
      <c r="J3904" s="31">
        <v>13.772405714773701</v>
      </c>
      <c r="K3904" s="31">
        <v>231922.851808943</v>
      </c>
      <c r="L3904" s="31">
        <v>151897.90244094501</v>
      </c>
    </row>
    <row r="3905" spans="1:12" ht="14.25">
      <c r="A3905" s="33">
        <v>40609</v>
      </c>
      <c r="B3905" s="37">
        <v>2996.2109999999998</v>
      </c>
      <c r="C3905" s="31">
        <v>17.517294745318001</v>
      </c>
      <c r="D3905" s="31">
        <v>2.4940912451003698</v>
      </c>
      <c r="E3905" s="31">
        <f t="shared" si="34"/>
        <v>0.34407971864009379</v>
      </c>
      <c r="F3905" s="31">
        <v>9.4171957855718507</v>
      </c>
      <c r="G3905" s="31">
        <v>1.7946319979627501</v>
      </c>
      <c r="H3905" s="31">
        <v>0.45407193727295198</v>
      </c>
      <c r="I3905" s="31">
        <v>3.2936587696500399</v>
      </c>
      <c r="J3905" s="31">
        <v>13.7862471199832</v>
      </c>
      <c r="K3905" s="31">
        <v>236064.35956053899</v>
      </c>
      <c r="L3905" s="31">
        <v>154960.533597425</v>
      </c>
    </row>
    <row r="3906" spans="1:12" ht="14.25">
      <c r="A3906" s="33">
        <v>40610</v>
      </c>
      <c r="B3906" s="37">
        <v>2999.942</v>
      </c>
      <c r="C3906" s="31">
        <v>17.535683764532699</v>
      </c>
      <c r="D3906" s="31">
        <v>2.4983891042189801</v>
      </c>
      <c r="E3906" s="31">
        <f t="shared" si="34"/>
        <v>0.34583821805392734</v>
      </c>
      <c r="F3906" s="31">
        <v>9.4132069991715301</v>
      </c>
      <c r="G3906" s="31">
        <v>1.79731732567817</v>
      </c>
      <c r="H3906" s="31">
        <v>0.45433852144516901</v>
      </c>
      <c r="I3906" s="31">
        <v>3.2934521240710999</v>
      </c>
      <c r="J3906" s="31">
        <v>13.795206498509899</v>
      </c>
      <c r="K3906" s="31">
        <v>236513.00618570001</v>
      </c>
      <c r="L3906" s="31">
        <v>155183.12674966699</v>
      </c>
    </row>
    <row r="3907" spans="1:12" ht="14.25">
      <c r="A3907" s="33">
        <v>40611</v>
      </c>
      <c r="B3907" s="37">
        <v>3002.154</v>
      </c>
      <c r="C3907" s="31">
        <v>17.546792509370501</v>
      </c>
      <c r="D3907" s="31">
        <v>2.5002114116852101</v>
      </c>
      <c r="E3907" s="31">
        <f t="shared" si="34"/>
        <v>0.34701055099648298</v>
      </c>
      <c r="F3907" s="31">
        <v>9.4670058034365905</v>
      </c>
      <c r="G3907" s="31">
        <v>1.79673819556598</v>
      </c>
      <c r="H3907" s="31">
        <v>0.45503925409249801</v>
      </c>
      <c r="I3907" s="31">
        <v>3.2934521240710999</v>
      </c>
      <c r="J3907" s="31">
        <v>13.816483038169</v>
      </c>
      <c r="K3907" s="31">
        <v>236688.663597128</v>
      </c>
      <c r="L3907" s="31">
        <v>155246.979185303</v>
      </c>
    </row>
    <row r="3908" spans="1:12" ht="14.25">
      <c r="A3908" s="33">
        <v>40612</v>
      </c>
      <c r="B3908" s="37">
        <v>2957.143</v>
      </c>
      <c r="C3908" s="31">
        <v>17.274106652794401</v>
      </c>
      <c r="D3908" s="31">
        <v>2.4621796079522</v>
      </c>
      <c r="E3908" s="31">
        <f t="shared" si="34"/>
        <v>0.33645955451348181</v>
      </c>
      <c r="F3908" s="31">
        <v>9.3003657869833791</v>
      </c>
      <c r="G3908" s="31">
        <v>1.7694801420081201</v>
      </c>
      <c r="H3908" s="31">
        <v>0.45500746929663599</v>
      </c>
      <c r="I3908" s="31">
        <v>3.2931992154010601</v>
      </c>
      <c r="J3908" s="31">
        <v>13.8165789414966</v>
      </c>
      <c r="K3908" s="31">
        <v>233095.61444058898</v>
      </c>
      <c r="L3908" s="31">
        <v>153398.83075485</v>
      </c>
    </row>
    <row r="3909" spans="1:12" ht="14.25">
      <c r="A3909" s="33">
        <v>40613</v>
      </c>
      <c r="B3909" s="37">
        <v>2933.7959999999998</v>
      </c>
      <c r="C3909" s="31">
        <v>17.128178563263599</v>
      </c>
      <c r="D3909" s="31">
        <v>2.44231496885146</v>
      </c>
      <c r="E3909" s="31">
        <f t="shared" si="34"/>
        <v>0.32766705744431418</v>
      </c>
      <c r="F3909" s="31">
        <v>9.2143238529014404</v>
      </c>
      <c r="G3909" s="31">
        <v>1.75494480717109</v>
      </c>
      <c r="H3909" s="31">
        <v>0.45509760258450299</v>
      </c>
      <c r="I3909" s="31">
        <v>3.2930300707236801</v>
      </c>
      <c r="J3909" s="31">
        <v>13.820025715237099</v>
      </c>
      <c r="K3909" s="31">
        <v>231217.36206376899</v>
      </c>
      <c r="L3909" s="31">
        <v>152138.32826166801</v>
      </c>
    </row>
    <row r="3910" spans="1:12" ht="14.25">
      <c r="A3910" s="33">
        <v>40616</v>
      </c>
      <c r="B3910" s="37">
        <v>2937.627</v>
      </c>
      <c r="C3910" s="31">
        <v>17.1235290045623</v>
      </c>
      <c r="D3910" s="31">
        <v>2.44386945039171</v>
      </c>
      <c r="E3910" s="31">
        <f t="shared" si="34"/>
        <v>0.32766705744431418</v>
      </c>
      <c r="F3910" s="31">
        <v>9.2163773497509105</v>
      </c>
      <c r="G3910" s="31">
        <v>1.7556428266490001</v>
      </c>
      <c r="H3910" s="31">
        <v>0.45547113192111499</v>
      </c>
      <c r="I3910" s="31">
        <v>3.2930300707236801</v>
      </c>
      <c r="J3910" s="31">
        <v>13.831368743651401</v>
      </c>
      <c r="K3910" s="31">
        <v>231366.253219362</v>
      </c>
      <c r="L3910" s="31">
        <v>152548.17437024301</v>
      </c>
    </row>
    <row r="3911" spans="1:12" ht="14.25">
      <c r="A3911" s="33">
        <v>40617</v>
      </c>
      <c r="B3911" s="37">
        <v>2896.2559999999999</v>
      </c>
      <c r="C3911" s="31">
        <v>16.866133913586399</v>
      </c>
      <c r="D3911" s="31">
        <v>2.4124356407068102</v>
      </c>
      <c r="E3911" s="31">
        <f t="shared" si="34"/>
        <v>0.31184056271981242</v>
      </c>
      <c r="F3911" s="31">
        <v>9.1761205261039702</v>
      </c>
      <c r="G3911" s="31">
        <v>1.73269985453374</v>
      </c>
      <c r="H3911" s="31">
        <v>0.45746333216402901</v>
      </c>
      <c r="I3911" s="31">
        <v>3.2936595625510598</v>
      </c>
      <c r="J3911" s="31">
        <v>13.889211179120901</v>
      </c>
      <c r="K3911" s="31">
        <v>228788.66635785601</v>
      </c>
      <c r="L3911" s="31">
        <v>150413.872589529</v>
      </c>
    </row>
    <row r="3912" spans="1:12" ht="14.25">
      <c r="A3912" s="33">
        <v>40618</v>
      </c>
      <c r="B3912" s="37">
        <v>2930.8040000000001</v>
      </c>
      <c r="C3912" s="31">
        <v>17.046494955676099</v>
      </c>
      <c r="D3912" s="31">
        <v>2.4411342772112299</v>
      </c>
      <c r="E3912" s="31">
        <f t="shared" si="34"/>
        <v>0.32356389214536929</v>
      </c>
      <c r="F3912" s="31">
        <v>9.3031575839043903</v>
      </c>
      <c r="G3912" s="31">
        <v>1.75151867587677</v>
      </c>
      <c r="H3912" s="31">
        <v>0.45789862228850298</v>
      </c>
      <c r="I3912" s="31">
        <v>3.2933990022148998</v>
      </c>
      <c r="J3912" s="31">
        <v>13.903527084952499</v>
      </c>
      <c r="K3912" s="31">
        <v>231529.38538184398</v>
      </c>
      <c r="L3912" s="31">
        <v>152295.902666935</v>
      </c>
    </row>
    <row r="3913" spans="1:12" ht="14.25">
      <c r="A3913" s="33">
        <v>40619</v>
      </c>
      <c r="B3913" s="37">
        <v>2897.2979999999998</v>
      </c>
      <c r="C3913" s="31">
        <v>16.8674658176474</v>
      </c>
      <c r="D3913" s="31">
        <v>2.4151133876533</v>
      </c>
      <c r="E3913" s="31">
        <f t="shared" si="34"/>
        <v>0.31242672919109027</v>
      </c>
      <c r="F3913" s="31">
        <v>9.1924002563494103</v>
      </c>
      <c r="G3913" s="31">
        <v>1.7325729740787199</v>
      </c>
      <c r="H3913" s="31">
        <v>0.45787050683240899</v>
      </c>
      <c r="I3913" s="31">
        <v>3.2933990022148998</v>
      </c>
      <c r="J3913" s="31">
        <v>13.902673393793998</v>
      </c>
      <c r="K3913" s="31">
        <v>229066.09605940399</v>
      </c>
      <c r="L3913" s="31">
        <v>150685.78571512198</v>
      </c>
    </row>
    <row r="3914" spans="1:12" ht="14.25">
      <c r="A3914" s="33">
        <v>40620</v>
      </c>
      <c r="B3914" s="37">
        <v>2906.886</v>
      </c>
      <c r="C3914" s="31">
        <v>16.666182363627701</v>
      </c>
      <c r="D3914" s="31">
        <v>2.4211671329634799</v>
      </c>
      <c r="E3914" s="31">
        <f t="shared" si="34"/>
        <v>0.29015240328253222</v>
      </c>
      <c r="F3914" s="31">
        <v>9.2326917739028396</v>
      </c>
      <c r="G3914" s="31">
        <v>1.72299021366959</v>
      </c>
      <c r="H3914" s="31">
        <v>0.46509072537090901</v>
      </c>
      <c r="I3914" s="31">
        <v>3.2933990022148998</v>
      </c>
      <c r="J3914" s="31">
        <v>14.121906427314801</v>
      </c>
      <c r="K3914" s="31">
        <v>229647.98461621601</v>
      </c>
      <c r="L3914" s="31">
        <v>151112.645842442</v>
      </c>
    </row>
    <row r="3915" spans="1:12" ht="14.25">
      <c r="A3915" s="33">
        <v>40623</v>
      </c>
      <c r="B3915" s="37">
        <v>2909.1370000000002</v>
      </c>
      <c r="C3915" s="31">
        <v>16.694996956037102</v>
      </c>
      <c r="D3915" s="31">
        <v>2.4248169861451401</v>
      </c>
      <c r="E3915" s="31">
        <f t="shared" si="34"/>
        <v>0.29484173505275496</v>
      </c>
      <c r="F3915" s="31">
        <v>9.2410520981874296</v>
      </c>
      <c r="G3915" s="31">
        <v>1.7249993012206499</v>
      </c>
      <c r="H3915" s="31">
        <v>0.46504490218590799</v>
      </c>
      <c r="I3915" s="31">
        <v>3.2933990022148998</v>
      </c>
      <c r="J3915" s="31">
        <v>14.1205150628015</v>
      </c>
      <c r="K3915" s="31">
        <v>229997.538906553</v>
      </c>
      <c r="L3915" s="31">
        <v>151334.07992971301</v>
      </c>
    </row>
    <row r="3916" spans="1:12" ht="14.25">
      <c r="A3916" s="33">
        <v>40624</v>
      </c>
      <c r="B3916" s="37">
        <v>2919.1419999999998</v>
      </c>
      <c r="C3916" s="31">
        <v>16.757094204437301</v>
      </c>
      <c r="D3916" s="31">
        <v>2.4341855376872901</v>
      </c>
      <c r="E3916" s="31">
        <f t="shared" si="34"/>
        <v>0.30011723329425555</v>
      </c>
      <c r="F3916" s="31">
        <v>9.3015274346922094</v>
      </c>
      <c r="G3916" s="31">
        <v>1.73085269028876</v>
      </c>
      <c r="H3916" s="31">
        <v>0.46537566884589798</v>
      </c>
      <c r="I3916" s="31">
        <v>3.2933990022148998</v>
      </c>
      <c r="J3916" s="31">
        <v>14.130558384602701</v>
      </c>
      <c r="K3916" s="31">
        <v>230887.37495388801</v>
      </c>
      <c r="L3916" s="31">
        <v>151874.10189339501</v>
      </c>
    </row>
    <row r="3917" spans="1:12" ht="14.25">
      <c r="A3917" s="33">
        <v>40625</v>
      </c>
      <c r="B3917" s="37">
        <v>2948.4769999999999</v>
      </c>
      <c r="C3917" s="31">
        <v>16.937250178226499</v>
      </c>
      <c r="D3917" s="31">
        <v>2.4585948106558599</v>
      </c>
      <c r="E3917" s="31">
        <f t="shared" si="34"/>
        <v>0.31770222743259086</v>
      </c>
      <c r="F3917" s="31">
        <v>9.6806706690195092</v>
      </c>
      <c r="G3917" s="31">
        <v>1.74494959765533</v>
      </c>
      <c r="H3917" s="31">
        <v>0.46521148023903802</v>
      </c>
      <c r="I3917" s="31">
        <v>3.2932981497140399</v>
      </c>
      <c r="J3917" s="31">
        <v>14.1260055752751</v>
      </c>
      <c r="K3917" s="31">
        <v>233229.22877344501</v>
      </c>
      <c r="L3917" s="31">
        <v>153401.113814888</v>
      </c>
    </row>
    <row r="3918" spans="1:12" ht="14.25">
      <c r="A3918" s="33">
        <v>40626</v>
      </c>
      <c r="B3918" s="37">
        <v>2946.7060000000001</v>
      </c>
      <c r="C3918" s="31">
        <v>16.928368847612798</v>
      </c>
      <c r="D3918" s="31">
        <v>2.45749535868265</v>
      </c>
      <c r="E3918" s="31">
        <f t="shared" si="34"/>
        <v>0.31711606096131301</v>
      </c>
      <c r="F3918" s="31">
        <v>9.6507319121035007</v>
      </c>
      <c r="G3918" s="31">
        <v>1.74414846786961</v>
      </c>
      <c r="H3918" s="31">
        <v>0.46520806953734301</v>
      </c>
      <c r="I3918" s="31">
        <v>3.29310398734426</v>
      </c>
      <c r="J3918" s="31">
        <v>14.126734877646999</v>
      </c>
      <c r="K3918" s="31">
        <v>233130.49569829198</v>
      </c>
      <c r="L3918" s="31">
        <v>153381.80679254601</v>
      </c>
    </row>
    <row r="3919" spans="1:12" ht="14.25">
      <c r="A3919" s="33">
        <v>40627</v>
      </c>
      <c r="B3919" s="37">
        <v>2977.8139999999999</v>
      </c>
      <c r="C3919" s="31">
        <v>17.014953990642301</v>
      </c>
      <c r="D3919" s="31">
        <v>2.4839579296193999</v>
      </c>
      <c r="E3919" s="31">
        <f t="shared" si="34"/>
        <v>0.32415005861664714</v>
      </c>
      <c r="F3919" s="31">
        <v>9.5827890721306108</v>
      </c>
      <c r="G3919" s="31">
        <v>1.7578408597592701</v>
      </c>
      <c r="H3919" s="31">
        <v>0.46762918517615298</v>
      </c>
      <c r="I3919" s="31">
        <v>3.2921991544912701</v>
      </c>
      <c r="J3919" s="31">
        <v>14.204158473772999</v>
      </c>
      <c r="K3919" s="31">
        <v>235638.78144675301</v>
      </c>
      <c r="L3919" s="31">
        <v>154996.73446509099</v>
      </c>
    </row>
    <row r="3920" spans="1:12" ht="14.25">
      <c r="A3920" s="33">
        <v>40630</v>
      </c>
      <c r="B3920" s="37">
        <v>2984.0050000000001</v>
      </c>
      <c r="C3920" s="31">
        <v>16.864256289869399</v>
      </c>
      <c r="D3920" s="31">
        <v>2.4888015485107702</v>
      </c>
      <c r="E3920" s="31">
        <f t="shared" si="34"/>
        <v>0.31242672919109027</v>
      </c>
      <c r="F3920" s="31">
        <v>9.9358059172953208</v>
      </c>
      <c r="G3920" s="31">
        <v>1.7488720596979199</v>
      </c>
      <c r="H3920" s="31">
        <v>0.47448975318252701</v>
      </c>
      <c r="I3920" s="31">
        <v>3.2921991544912701</v>
      </c>
      <c r="J3920" s="31">
        <v>14.4125470822511</v>
      </c>
      <c r="K3920" s="31">
        <v>236106.46788597101</v>
      </c>
      <c r="L3920" s="31">
        <v>155344.24709092901</v>
      </c>
    </row>
    <row r="3921" spans="1:12" ht="14.25">
      <c r="A3921" s="33">
        <v>40631</v>
      </c>
      <c r="B3921" s="37">
        <v>2958.0770000000002</v>
      </c>
      <c r="C3921" s="31">
        <v>16.683844856146401</v>
      </c>
      <c r="D3921" s="31">
        <v>2.4691694668827</v>
      </c>
      <c r="E3921" s="31">
        <f t="shared" si="34"/>
        <v>0.29249706916764362</v>
      </c>
      <c r="F3921" s="31">
        <v>10.822732889384501</v>
      </c>
      <c r="G3921" s="31">
        <v>1.7308812502648701</v>
      </c>
      <c r="H3921" s="31">
        <v>0.47665577562779399</v>
      </c>
      <c r="I3921" s="31">
        <v>3.2921891750373198</v>
      </c>
      <c r="J3921" s="31">
        <v>14.478383540107201</v>
      </c>
      <c r="K3921" s="31">
        <v>234241.562284652</v>
      </c>
      <c r="L3921" s="31">
        <v>154074.10769482199</v>
      </c>
    </row>
    <row r="3922" spans="1:12" ht="14.25">
      <c r="A3922" s="33">
        <v>40632</v>
      </c>
      <c r="B3922" s="37">
        <v>2955.7710000000002</v>
      </c>
      <c r="C3922" s="31">
        <v>16.409118802225901</v>
      </c>
      <c r="D3922" s="31">
        <v>2.4683402380335302</v>
      </c>
      <c r="E3922" s="31">
        <f t="shared" si="34"/>
        <v>0.2584994138335287</v>
      </c>
      <c r="F3922" s="31">
        <v>12.6442734402073</v>
      </c>
      <c r="G3922" s="31">
        <v>1.72088454150368</v>
      </c>
      <c r="H3922" s="31">
        <v>0.484491355335193</v>
      </c>
      <c r="I3922" s="31">
        <v>3.29147931533379</v>
      </c>
      <c r="J3922" s="31">
        <v>14.719562510331599</v>
      </c>
      <c r="K3922" s="31">
        <v>234158.71825234499</v>
      </c>
      <c r="L3922" s="31">
        <v>154050.072698768</v>
      </c>
    </row>
    <row r="3923" spans="1:12" ht="14.25">
      <c r="A3923" s="33">
        <v>40633</v>
      </c>
      <c r="B3923" s="37">
        <v>2928.1109999999999</v>
      </c>
      <c r="C3923" s="31">
        <v>16.084223412474898</v>
      </c>
      <c r="D3923" s="31">
        <v>2.3270238623013602</v>
      </c>
      <c r="E3923" s="31">
        <f t="shared" si="34"/>
        <v>0.21688159437280188</v>
      </c>
      <c r="F3923" s="31">
        <v>14.1298980298168</v>
      </c>
      <c r="G3923" s="31">
        <v>1.6732066477074701</v>
      </c>
      <c r="H3923" s="31">
        <v>0.49067782091957202</v>
      </c>
      <c r="I3923" s="31">
        <v>3.45921478748211</v>
      </c>
      <c r="J3923" s="31">
        <v>14.184658977962</v>
      </c>
      <c r="K3923" s="31">
        <v>231979.41282269699</v>
      </c>
      <c r="L3923" s="31">
        <v>152598.475969708</v>
      </c>
    </row>
    <row r="3924" spans="1:12" ht="14.25">
      <c r="A3924" s="33">
        <v>40634</v>
      </c>
      <c r="B3924" s="37">
        <v>2967.41</v>
      </c>
      <c r="C3924" s="31">
        <v>16.270237673561301</v>
      </c>
      <c r="D3924" s="31">
        <v>2.3575463513716799</v>
      </c>
      <c r="E3924" s="31">
        <f t="shared" si="34"/>
        <v>0.24325908558030482</v>
      </c>
      <c r="F3924" s="31">
        <v>14.941538686141399</v>
      </c>
      <c r="G3924" s="31">
        <v>1.68926778931041</v>
      </c>
      <c r="H3924" s="31">
        <v>0.49236256672658102</v>
      </c>
      <c r="I3924" s="31">
        <v>3.4591005567172299</v>
      </c>
      <c r="J3924" s="31">
        <v>14.233832137966099</v>
      </c>
      <c r="K3924" s="31">
        <v>235025.134874337</v>
      </c>
      <c r="L3924" s="31">
        <v>154646.552073675</v>
      </c>
    </row>
    <row r="3925" spans="1:12" ht="14.25">
      <c r="A3925" s="33">
        <v>40639</v>
      </c>
      <c r="B3925" s="37">
        <v>3001.36</v>
      </c>
      <c r="C3925" s="31">
        <v>16.4546938436376</v>
      </c>
      <c r="D3925" s="31">
        <v>2.3858396622718598</v>
      </c>
      <c r="E3925" s="31">
        <f t="shared" si="34"/>
        <v>0.26787807737397423</v>
      </c>
      <c r="F3925" s="31">
        <v>15.0713114511982</v>
      </c>
      <c r="G3925" s="31">
        <v>1.70867235035042</v>
      </c>
      <c r="H3925" s="31">
        <v>0.492712180794729</v>
      </c>
      <c r="I3925" s="31">
        <v>3.4591005567172299</v>
      </c>
      <c r="J3925" s="31">
        <v>14.243939218185799</v>
      </c>
      <c r="K3925" s="31">
        <v>237844.20222306001</v>
      </c>
      <c r="L3925" s="31">
        <v>156388.112983778</v>
      </c>
    </row>
    <row r="3926" spans="1:12" ht="14.25">
      <c r="A3926" s="33">
        <v>40640</v>
      </c>
      <c r="B3926" s="37">
        <v>3007.9090000000001</v>
      </c>
      <c r="C3926" s="31">
        <v>16.491276610372701</v>
      </c>
      <c r="D3926" s="31">
        <v>2.3914003177718501</v>
      </c>
      <c r="E3926" s="31">
        <f t="shared" si="34"/>
        <v>0.27315357561547482</v>
      </c>
      <c r="F3926" s="31">
        <v>15.1822127745641</v>
      </c>
      <c r="G3926" s="31">
        <v>1.7125879658272201</v>
      </c>
      <c r="H3926" s="31">
        <v>0.49233637288846199</v>
      </c>
      <c r="I3926" s="31">
        <v>3.45634331511752</v>
      </c>
      <c r="J3926" s="31">
        <v>14.244429097510599</v>
      </c>
      <c r="K3926" s="31">
        <v>238403.88844613399</v>
      </c>
      <c r="L3926" s="31">
        <v>156728.53853785599</v>
      </c>
    </row>
    <row r="3927" spans="1:12" ht="14.25">
      <c r="A3927" s="33">
        <v>40641</v>
      </c>
      <c r="B3927" s="37">
        <v>3030.0210000000002</v>
      </c>
      <c r="C3927" s="31">
        <v>16.594462797674499</v>
      </c>
      <c r="D3927" s="31">
        <v>2.4079760474057199</v>
      </c>
      <c r="E3927" s="31">
        <f t="shared" si="34"/>
        <v>0.28370457209847599</v>
      </c>
      <c r="F3927" s="31">
        <v>15.3017552467795</v>
      </c>
      <c r="G3927" s="31">
        <v>1.72188174875161</v>
      </c>
      <c r="H3927" s="31">
        <v>0.49232614975803002</v>
      </c>
      <c r="I3927" s="31">
        <v>3.4535564905312901</v>
      </c>
      <c r="J3927" s="31">
        <v>14.2556275279658</v>
      </c>
      <c r="K3927" s="31">
        <v>240056.37895770301</v>
      </c>
      <c r="L3927" s="31">
        <v>157896.65306243699</v>
      </c>
    </row>
    <row r="3928" spans="1:12" ht="14.25">
      <c r="A3928" s="33">
        <v>40644</v>
      </c>
      <c r="B3928" s="37">
        <v>3022.7460000000001</v>
      </c>
      <c r="C3928" s="31">
        <v>16.532129299470501</v>
      </c>
      <c r="D3928" s="31">
        <v>2.4034659087812602</v>
      </c>
      <c r="E3928" s="31">
        <f t="shared" si="34"/>
        <v>0.2790152403282532</v>
      </c>
      <c r="F3928" s="31">
        <v>15.9317532102827</v>
      </c>
      <c r="G3928" s="31">
        <v>1.71736501013299</v>
      </c>
      <c r="H3928" s="31">
        <v>0.493414097312036</v>
      </c>
      <c r="I3928" s="31">
        <v>3.4512998903171099</v>
      </c>
      <c r="J3928" s="31">
        <v>14.296471271486698</v>
      </c>
      <c r="K3928" s="31">
        <v>239608.64103431898</v>
      </c>
      <c r="L3928" s="31">
        <v>157588.901320865</v>
      </c>
    </row>
    <row r="3929" spans="1:12" ht="14.25">
      <c r="A3929" s="33">
        <v>40645</v>
      </c>
      <c r="B3929" s="37">
        <v>3021.3690000000001</v>
      </c>
      <c r="C3929" s="31">
        <v>16.517073836323799</v>
      </c>
      <c r="D3929" s="31">
        <v>2.4030938687687602</v>
      </c>
      <c r="E3929" s="31">
        <f t="shared" si="34"/>
        <v>0.27608440797186401</v>
      </c>
      <c r="F3929" s="31">
        <v>15.9691011991134</v>
      </c>
      <c r="G3929" s="31">
        <v>1.7158270594767699</v>
      </c>
      <c r="H3929" s="31">
        <v>0.49386502042406799</v>
      </c>
      <c r="I3929" s="31">
        <v>3.4512162093182699</v>
      </c>
      <c r="J3929" s="31">
        <v>14.309883544549701</v>
      </c>
      <c r="K3929" s="31">
        <v>239575.654303021</v>
      </c>
      <c r="L3929" s="31">
        <v>157580.41829709901</v>
      </c>
    </row>
    <row r="3930" spans="1:12" ht="14.25">
      <c r="A3930" s="33">
        <v>40646</v>
      </c>
      <c r="B3930" s="37">
        <v>3050.3980000000001</v>
      </c>
      <c r="C3930" s="31">
        <v>16.6763730845746</v>
      </c>
      <c r="D3930" s="31">
        <v>2.42642933204458</v>
      </c>
      <c r="E3930" s="31">
        <f t="shared" si="34"/>
        <v>0.29660023446658851</v>
      </c>
      <c r="F3930" s="31">
        <v>16.123125567673899</v>
      </c>
      <c r="G3930" s="31">
        <v>1.73219682520212</v>
      </c>
      <c r="H3930" s="31">
        <v>0.49387396538929401</v>
      </c>
      <c r="I3930" s="31">
        <v>3.45091568652439</v>
      </c>
      <c r="J3930" s="31">
        <v>14.3113889254913</v>
      </c>
      <c r="K3930" s="31">
        <v>241901.112312499</v>
      </c>
      <c r="L3930" s="31">
        <v>159004.34447077199</v>
      </c>
    </row>
    <row r="3931" spans="1:12" ht="14.25">
      <c r="A3931" s="33">
        <v>40647</v>
      </c>
      <c r="B3931" s="37">
        <v>3042.6350000000002</v>
      </c>
      <c r="C3931" s="31">
        <v>16.645101526981801</v>
      </c>
      <c r="D3931" s="31">
        <v>2.42188158166655</v>
      </c>
      <c r="E3931" s="31">
        <f t="shared" si="34"/>
        <v>0.29132473622508792</v>
      </c>
      <c r="F3931" s="31">
        <v>16.0790277072804</v>
      </c>
      <c r="G3931" s="31">
        <v>1.72893548392691</v>
      </c>
      <c r="H3931" s="31">
        <v>0.49377861254151201</v>
      </c>
      <c r="I3931" s="31">
        <v>3.4502565045284901</v>
      </c>
      <c r="J3931" s="31">
        <v>14.311359514674498</v>
      </c>
      <c r="K3931" s="31">
        <v>241454.485957836</v>
      </c>
      <c r="L3931" s="31">
        <v>158472.43514069699</v>
      </c>
    </row>
    <row r="3932" spans="1:12" ht="14.25">
      <c r="A3932" s="33">
        <v>40648</v>
      </c>
      <c r="B3932" s="37">
        <v>3050.5259999999998</v>
      </c>
      <c r="C3932" s="31">
        <v>16.688295679097699</v>
      </c>
      <c r="D3932" s="31">
        <v>2.4300596949828299</v>
      </c>
      <c r="E3932" s="31">
        <f t="shared" si="34"/>
        <v>0.2989449003516999</v>
      </c>
      <c r="F3932" s="31">
        <v>16.1476865318491</v>
      </c>
      <c r="G3932" s="31">
        <v>1.73374543119304</v>
      </c>
      <c r="H3932" s="31">
        <v>0.49398829187730697</v>
      </c>
      <c r="I3932" s="31">
        <v>3.4500109075531502</v>
      </c>
      <c r="J3932" s="31">
        <v>14.3184559444671</v>
      </c>
      <c r="K3932" s="31">
        <v>242272.88921272199</v>
      </c>
      <c r="L3932" s="31">
        <v>158968.194744181</v>
      </c>
    </row>
    <row r="3933" spans="1:12" ht="14.25">
      <c r="A3933" s="33">
        <v>40651</v>
      </c>
      <c r="B3933" s="37">
        <v>3057.3290000000002</v>
      </c>
      <c r="C3933" s="31">
        <v>16.7290289875904</v>
      </c>
      <c r="D3933" s="31">
        <v>2.4362469658889601</v>
      </c>
      <c r="E3933" s="31">
        <f t="shared" si="34"/>
        <v>0.30597889800703398</v>
      </c>
      <c r="F3933" s="31">
        <v>16.118211260909799</v>
      </c>
      <c r="G3933" s="31">
        <v>1.7367795866934099</v>
      </c>
      <c r="H3933" s="31">
        <v>0.49404272720217401</v>
      </c>
      <c r="I3933" s="31">
        <v>3.4498613024850799</v>
      </c>
      <c r="J3933" s="31">
        <v>14.320654770853999</v>
      </c>
      <c r="K3933" s="31">
        <v>242893.65939729699</v>
      </c>
      <c r="L3933" s="31">
        <v>159377.31498486301</v>
      </c>
    </row>
    <row r="3934" spans="1:12" ht="14.25">
      <c r="A3934" s="33">
        <v>40652</v>
      </c>
      <c r="B3934" s="37">
        <v>2999.0410000000002</v>
      </c>
      <c r="C3934" s="31">
        <v>16.3871058619238</v>
      </c>
      <c r="D3934" s="31">
        <v>2.3888763138497602</v>
      </c>
      <c r="E3934" s="31">
        <f t="shared" si="34"/>
        <v>0.25615474794841736</v>
      </c>
      <c r="F3934" s="31">
        <v>15.810704765485101</v>
      </c>
      <c r="G3934" s="31">
        <v>1.6999816338971401</v>
      </c>
      <c r="H3934" s="31">
        <v>0.49468501878591098</v>
      </c>
      <c r="I3934" s="31">
        <v>3.4495233052723102</v>
      </c>
      <c r="J3934" s="31">
        <v>14.3406776823286</v>
      </c>
      <c r="K3934" s="31">
        <v>238175.74182744802</v>
      </c>
      <c r="L3934" s="31">
        <v>157250.722844039</v>
      </c>
    </row>
    <row r="3935" spans="1:12" ht="14.25">
      <c r="A3935" s="33">
        <v>40653</v>
      </c>
      <c r="B3935" s="37">
        <v>3007.0369999999998</v>
      </c>
      <c r="C3935" s="31">
        <v>16.429281053716799</v>
      </c>
      <c r="D3935" s="31">
        <v>2.3948003147371799</v>
      </c>
      <c r="E3935" s="31">
        <f t="shared" si="34"/>
        <v>0.26494724501758499</v>
      </c>
      <c r="F3935" s="31">
        <v>15.843239603002401</v>
      </c>
      <c r="G3935" s="31">
        <v>1.70243182060634</v>
      </c>
      <c r="H3935" s="31">
        <v>0.49474850706038498</v>
      </c>
      <c r="I3935" s="31">
        <v>3.4495233052723102</v>
      </c>
      <c r="J3935" s="31">
        <v>14.3425181764739</v>
      </c>
      <c r="K3935" s="31">
        <v>238757.90597518199</v>
      </c>
      <c r="L3935" s="31">
        <v>157615.10724271499</v>
      </c>
    </row>
    <row r="3936" spans="1:12" ht="14.25">
      <c r="A3936" s="33">
        <v>40654</v>
      </c>
      <c r="B3936" s="37">
        <v>3026.6680000000001</v>
      </c>
      <c r="C3936" s="31">
        <v>16.4941498126827</v>
      </c>
      <c r="D3936" s="31">
        <v>2.40969182974586</v>
      </c>
      <c r="E3936" s="31">
        <f t="shared" si="34"/>
        <v>0.27608440797186401</v>
      </c>
      <c r="F3936" s="31">
        <v>15.9507642901363</v>
      </c>
      <c r="G3936" s="31">
        <v>1.7062587702854</v>
      </c>
      <c r="H3936" s="31">
        <v>0.49527525666758399</v>
      </c>
      <c r="I3936" s="31">
        <v>3.4487758421619801</v>
      </c>
      <c r="J3936" s="31">
        <v>14.360900195737401</v>
      </c>
      <c r="K3936" s="31">
        <v>240234.436234138</v>
      </c>
      <c r="L3936" s="31">
        <v>158712.722620202</v>
      </c>
    </row>
    <row r="3937" spans="1:12" ht="14.25">
      <c r="A3937" s="33">
        <v>40655</v>
      </c>
      <c r="B3937" s="37">
        <v>3010.5169999999998</v>
      </c>
      <c r="C3937" s="31">
        <v>16.394970433564001</v>
      </c>
      <c r="D3937" s="31">
        <v>2.3960362666963499</v>
      </c>
      <c r="E3937" s="31">
        <f t="shared" si="34"/>
        <v>0.2584994138335287</v>
      </c>
      <c r="F3937" s="31">
        <v>15.8417263197185</v>
      </c>
      <c r="G3937" s="31">
        <v>1.6945950644466601</v>
      </c>
      <c r="H3937" s="31">
        <v>0.49492484057381603</v>
      </c>
      <c r="I3937" s="31">
        <v>3.4443858729203298</v>
      </c>
      <c r="J3937" s="31">
        <v>14.3690300342044</v>
      </c>
      <c r="K3937" s="31">
        <v>238872.7327507</v>
      </c>
      <c r="L3937" s="31">
        <v>157979.92148137401</v>
      </c>
    </row>
    <row r="3938" spans="1:12" ht="14.25">
      <c r="A3938" s="33">
        <v>40658</v>
      </c>
      <c r="B3938" s="37">
        <v>2964.951</v>
      </c>
      <c r="C3938" s="31">
        <v>16.136206095649701</v>
      </c>
      <c r="D3938" s="31">
        <v>2.3615950033457298</v>
      </c>
      <c r="E3938" s="31">
        <f t="shared" si="34"/>
        <v>0.22684642438452521</v>
      </c>
      <c r="F3938" s="31">
        <v>15.5886962944244</v>
      </c>
      <c r="G3938" s="31">
        <v>1.6642020827569499</v>
      </c>
      <c r="H3938" s="31">
        <v>0.49530200268373598</v>
      </c>
      <c r="I3938" s="31">
        <v>3.44396584028302</v>
      </c>
      <c r="J3938" s="31">
        <v>14.381733897890001</v>
      </c>
      <c r="K3938" s="31">
        <v>235436.99187543802</v>
      </c>
      <c r="L3938" s="31">
        <v>155950.92380671698</v>
      </c>
    </row>
    <row r="3939" spans="1:12" ht="14.25">
      <c r="A3939" s="33">
        <v>40659</v>
      </c>
      <c r="B3939" s="37">
        <v>2938.9810000000002</v>
      </c>
      <c r="C3939" s="31">
        <v>16.039888705534999</v>
      </c>
      <c r="D3939" s="31">
        <v>2.3449688245056901</v>
      </c>
      <c r="E3939" s="31">
        <f t="shared" si="34"/>
        <v>0.21219226260257915</v>
      </c>
      <c r="F3939" s="31">
        <v>15.2250607170925</v>
      </c>
      <c r="G3939" s="31">
        <v>1.6476376350401301</v>
      </c>
      <c r="H3939" s="31">
        <v>0.49418937641820798</v>
      </c>
      <c r="I3939" s="31">
        <v>3.44092248814091</v>
      </c>
      <c r="J3939" s="31">
        <v>14.3621188248623</v>
      </c>
      <c r="K3939" s="31">
        <v>233770.46517669302</v>
      </c>
      <c r="L3939" s="31">
        <v>154762.79754831598</v>
      </c>
    </row>
    <row r="3940" spans="1:12" ht="14.25">
      <c r="A3940" s="33">
        <v>40660</v>
      </c>
      <c r="B3940" s="37">
        <v>2925.4079999999999</v>
      </c>
      <c r="C3940" s="31">
        <v>15.9411518981442</v>
      </c>
      <c r="D3940" s="31">
        <v>2.3362548730375199</v>
      </c>
      <c r="E3940" s="31">
        <f t="shared" si="34"/>
        <v>0.19636576787807739</v>
      </c>
      <c r="F3940" s="31">
        <v>15.016362221863</v>
      </c>
      <c r="G3940" s="31">
        <v>1.6354646513705</v>
      </c>
      <c r="H3940" s="31">
        <v>0.494901694163775</v>
      </c>
      <c r="I3940" s="31">
        <v>3.4405147509746401</v>
      </c>
      <c r="J3940" s="31">
        <v>14.384524700078</v>
      </c>
      <c r="K3940" s="31">
        <v>232893.92482427898</v>
      </c>
      <c r="L3940" s="31">
        <v>154096.53426076801</v>
      </c>
    </row>
    <row r="3941" spans="1:12" ht="14.25">
      <c r="A3941" s="33">
        <v>40661</v>
      </c>
      <c r="B3941" s="37">
        <v>2887.0439999999999</v>
      </c>
      <c r="C3941" s="31">
        <v>15.5461292172466</v>
      </c>
      <c r="D3941" s="31">
        <v>2.31025225664236</v>
      </c>
      <c r="E3941" s="31">
        <f t="shared" si="34"/>
        <v>0.15357561547479484</v>
      </c>
      <c r="F3941" s="31">
        <v>11.8927030684328</v>
      </c>
      <c r="G3941" s="31">
        <v>1.5868278035977199</v>
      </c>
      <c r="H3941" s="31">
        <v>0.50228434020652701</v>
      </c>
      <c r="I3941" s="31">
        <v>3.4402169864654502</v>
      </c>
      <c r="J3941" s="31">
        <v>14.600368005350301</v>
      </c>
      <c r="K3941" s="31">
        <v>230290.39968120898</v>
      </c>
      <c r="L3941" s="31">
        <v>152211.62733603199</v>
      </c>
    </row>
    <row r="3942" spans="1:12" ht="14.25">
      <c r="A3942" s="33">
        <v>40662</v>
      </c>
      <c r="B3942" s="37">
        <v>2911.511</v>
      </c>
      <c r="C3942" s="31">
        <v>15.1374861318961</v>
      </c>
      <c r="D3942" s="31">
        <v>2.3285363376756698</v>
      </c>
      <c r="E3942" s="31">
        <f t="shared" si="34"/>
        <v>0.11664712778429073</v>
      </c>
      <c r="F3942" s="31">
        <v>12.2574904897842</v>
      </c>
      <c r="G3942" s="31">
        <v>1.56218102147223</v>
      </c>
      <c r="H3942" s="31">
        <v>0.51906860008105804</v>
      </c>
      <c r="I3942" s="31">
        <v>3.4402097197022701</v>
      </c>
      <c r="J3942" s="31">
        <v>15.088283633068201</v>
      </c>
      <c r="K3942" s="31">
        <v>232117.36203213001</v>
      </c>
      <c r="L3942" s="31">
        <v>153519.18201378902</v>
      </c>
    </row>
    <row r="3943" spans="1:12" ht="14.25">
      <c r="A3943" s="33">
        <v>40666</v>
      </c>
      <c r="B3943" s="37">
        <v>2932.1880000000001</v>
      </c>
      <c r="C3943" s="31">
        <v>15.163820992510701</v>
      </c>
      <c r="D3943" s="31">
        <v>2.3434233887261899</v>
      </c>
      <c r="E3943" s="31">
        <f t="shared" si="34"/>
        <v>0.12133645955451348</v>
      </c>
      <c r="F3943" s="31">
        <v>11.9513677497375</v>
      </c>
      <c r="G3943" s="31">
        <v>1.5620528511563101</v>
      </c>
      <c r="H3943" s="31">
        <v>0.52122365973660401</v>
      </c>
      <c r="I3943" s="31">
        <v>3.4402097197022701</v>
      </c>
      <c r="J3943" s="31">
        <v>15.150926897029802</v>
      </c>
      <c r="K3943" s="31">
        <v>233606.257867165</v>
      </c>
      <c r="L3943" s="31">
        <v>154726.97955796801</v>
      </c>
    </row>
    <row r="3944" spans="1:12" ht="14.25">
      <c r="A3944" s="33">
        <v>40667</v>
      </c>
      <c r="B3944" s="37">
        <v>2866.0169999999998</v>
      </c>
      <c r="C3944" s="31">
        <v>14.8261916373958</v>
      </c>
      <c r="D3944" s="31">
        <v>2.29118766443611</v>
      </c>
      <c r="E3944" s="31">
        <f t="shared" si="34"/>
        <v>9.6717467760844084E-2</v>
      </c>
      <c r="F3944" s="31">
        <v>11.6897887772885</v>
      </c>
      <c r="G3944" s="31">
        <v>1.52725105505171</v>
      </c>
      <c r="H3944" s="31">
        <v>0.52122365973660401</v>
      </c>
      <c r="I3944" s="31">
        <v>3.4402097197022701</v>
      </c>
      <c r="J3944" s="31">
        <v>15.150926897029802</v>
      </c>
      <c r="K3944" s="31">
        <v>228403.99308350397</v>
      </c>
      <c r="L3944" s="31">
        <v>151206.850128691</v>
      </c>
    </row>
    <row r="3945" spans="1:12" ht="14.25">
      <c r="A3945" s="33">
        <v>40668</v>
      </c>
      <c r="B3945" s="37">
        <v>2872.404</v>
      </c>
      <c r="C3945" s="31">
        <v>14.867470262301101</v>
      </c>
      <c r="D3945" s="31">
        <v>2.29779760413789</v>
      </c>
      <c r="E3945" s="31">
        <f t="shared" si="34"/>
        <v>0.10082063305978899</v>
      </c>
      <c r="F3945" s="31">
        <v>11.7512206700916</v>
      </c>
      <c r="G3945" s="31">
        <v>1.5316558000733</v>
      </c>
      <c r="H3945" s="31">
        <v>0.52122365973660401</v>
      </c>
      <c r="I3945" s="31">
        <v>3.4402097197022701</v>
      </c>
      <c r="J3945" s="31">
        <v>15.150926897029802</v>
      </c>
      <c r="K3945" s="31">
        <v>229061.582471592</v>
      </c>
      <c r="L3945" s="31">
        <v>151407.179770891</v>
      </c>
    </row>
    <row r="3946" spans="1:12" ht="14.25">
      <c r="A3946" s="33">
        <v>40669</v>
      </c>
      <c r="B3946" s="37">
        <v>2863.886</v>
      </c>
      <c r="C3946" s="31">
        <v>14.810575881630101</v>
      </c>
      <c r="D3946" s="31">
        <v>2.2892668900917399</v>
      </c>
      <c r="E3946" s="31">
        <f t="shared" si="34"/>
        <v>9.5545134818288399E-2</v>
      </c>
      <c r="F3946" s="31">
        <v>11.7276529097559</v>
      </c>
      <c r="G3946" s="31">
        <v>1.52598121045434</v>
      </c>
      <c r="H3946" s="31">
        <v>0.52026906465022604</v>
      </c>
      <c r="I3946" s="31">
        <v>3.4339091475137402</v>
      </c>
      <c r="J3946" s="31">
        <v>15.150926897029802</v>
      </c>
      <c r="K3946" s="31">
        <v>228218.13220239198</v>
      </c>
      <c r="L3946" s="31">
        <v>150842.70646919199</v>
      </c>
    </row>
    <row r="3947" spans="1:12" ht="14.25">
      <c r="A3947" s="33">
        <v>40672</v>
      </c>
      <c r="B3947" s="37">
        <v>2872.46</v>
      </c>
      <c r="C3947" s="31">
        <v>14.841307791551399</v>
      </c>
      <c r="D3947" s="31">
        <v>2.2942958494833299</v>
      </c>
      <c r="E3947" s="31">
        <f t="shared" ref="E3947:E4010" si="35">COUNTIF(C2242:C3947,"&lt;"&amp;C3947)/COUNTA(C2242:C3947)</f>
        <v>9.9062133645955452E-2</v>
      </c>
      <c r="F3947" s="31">
        <v>11.749906506362301</v>
      </c>
      <c r="G3947" s="31">
        <v>1.5293457245403199</v>
      </c>
      <c r="H3947" s="31">
        <v>0.52026906465022604</v>
      </c>
      <c r="I3947" s="31">
        <v>3.4339091475137402</v>
      </c>
      <c r="J3947" s="31">
        <v>15.150926897029802</v>
      </c>
      <c r="K3947" s="31">
        <v>228720.13574495001</v>
      </c>
      <c r="L3947" s="31">
        <v>151291.90371980501</v>
      </c>
    </row>
    <row r="3948" spans="1:12" ht="14.25">
      <c r="A3948" s="33">
        <v>40673</v>
      </c>
      <c r="B3948" s="37">
        <v>2890.634</v>
      </c>
      <c r="C3948" s="31">
        <v>14.9349831970561</v>
      </c>
      <c r="D3948" s="31">
        <v>2.3086947135010201</v>
      </c>
      <c r="E3948" s="31">
        <f t="shared" si="35"/>
        <v>0.10726846424384526</v>
      </c>
      <c r="F3948" s="31">
        <v>11.8198243360898</v>
      </c>
      <c r="G3948" s="31">
        <v>1.5389472578302801</v>
      </c>
      <c r="H3948" s="31">
        <v>0.52017530229448605</v>
      </c>
      <c r="I3948" s="31">
        <v>3.4332902919389201</v>
      </c>
      <c r="J3948" s="31">
        <v>15.150926897029802</v>
      </c>
      <c r="K3948" s="31">
        <v>230154.17434794601</v>
      </c>
      <c r="L3948" s="31">
        <v>152195.12680888001</v>
      </c>
    </row>
    <row r="3949" spans="1:12" ht="14.25">
      <c r="A3949" s="33">
        <v>40674</v>
      </c>
      <c r="B3949" s="37">
        <v>2883.42</v>
      </c>
      <c r="C3949" s="31">
        <v>14.898164532946501</v>
      </c>
      <c r="D3949" s="31">
        <v>2.3028190488507598</v>
      </c>
      <c r="E3949" s="31">
        <f t="shared" si="35"/>
        <v>0.10433763188745604</v>
      </c>
      <c r="F3949" s="31">
        <v>11.783394659050799</v>
      </c>
      <c r="G3949" s="31">
        <v>1.5350531805177301</v>
      </c>
      <c r="H3949" s="31">
        <v>0.51999671573198603</v>
      </c>
      <c r="I3949" s="31">
        <v>3.43211157486297</v>
      </c>
      <c r="J3949" s="31">
        <v>15.150926897029802</v>
      </c>
      <c r="K3949" s="31">
        <v>229573.55013993001</v>
      </c>
      <c r="L3949" s="31">
        <v>151835.09026711801</v>
      </c>
    </row>
    <row r="3950" spans="1:12" ht="14.25">
      <c r="A3950" s="33">
        <v>40675</v>
      </c>
      <c r="B3950" s="37">
        <v>2844.0830000000001</v>
      </c>
      <c r="C3950" s="31">
        <v>14.696941154028501</v>
      </c>
      <c r="D3950" s="31">
        <v>2.2716538515039799</v>
      </c>
      <c r="E3950" s="31">
        <f t="shared" si="35"/>
        <v>9.0855803048065648E-2</v>
      </c>
      <c r="F3950" s="31">
        <v>11.6307007050296</v>
      </c>
      <c r="G3950" s="31">
        <v>1.51428822394437</v>
      </c>
      <c r="H3950" s="31">
        <v>0.51982138253111398</v>
      </c>
      <c r="I3950" s="31">
        <v>3.4309543308074502</v>
      </c>
      <c r="J3950" s="31">
        <v>15.150926897029802</v>
      </c>
      <c r="K3950" s="31">
        <v>226469.60084715398</v>
      </c>
      <c r="L3950" s="31">
        <v>149789.72648670801</v>
      </c>
    </row>
    <row r="3951" spans="1:12" ht="14.25">
      <c r="A3951" s="33">
        <v>40676</v>
      </c>
      <c r="B3951" s="37">
        <v>2871.0309999999999</v>
      </c>
      <c r="C3951" s="31">
        <v>14.8493084759011</v>
      </c>
      <c r="D3951" s="31">
        <v>2.2962644859147199</v>
      </c>
      <c r="E3951" s="31">
        <f t="shared" si="35"/>
        <v>0.10140679953106682</v>
      </c>
      <c r="F3951" s="31">
        <v>11.722994764545501</v>
      </c>
      <c r="G3951" s="31">
        <v>1.52572212251415</v>
      </c>
      <c r="H3951" s="31">
        <v>0.52001412899249999</v>
      </c>
      <c r="I3951" s="31">
        <v>3.4305395474429501</v>
      </c>
      <c r="J3951" s="31">
        <v>15.158377328140901</v>
      </c>
      <c r="K3951" s="31">
        <v>228999.65676404198</v>
      </c>
      <c r="L3951" s="31">
        <v>151238.25475670601</v>
      </c>
    </row>
    <row r="3952" spans="1:12" ht="14.25">
      <c r="A3952" s="33">
        <v>40679</v>
      </c>
      <c r="B3952" s="37">
        <v>2849.067</v>
      </c>
      <c r="C3952" s="31">
        <v>14.728003399811</v>
      </c>
      <c r="D3952" s="31">
        <v>2.2776330563624598</v>
      </c>
      <c r="E3952" s="31">
        <f t="shared" si="35"/>
        <v>9.2614302461899181E-2</v>
      </c>
      <c r="F3952" s="31">
        <v>11.625171317391001</v>
      </c>
      <c r="G3952" s="31">
        <v>1.51340414452355</v>
      </c>
      <c r="H3952" s="31">
        <v>0.51936023947073895</v>
      </c>
      <c r="I3952" s="31">
        <v>3.4262258302975899</v>
      </c>
      <c r="J3952" s="31">
        <v>15.158377328140901</v>
      </c>
      <c r="K3952" s="31">
        <v>227145.96790148501</v>
      </c>
      <c r="L3952" s="31">
        <v>150187.005335503</v>
      </c>
    </row>
    <row r="3953" spans="1:12" ht="14.25">
      <c r="A3953" s="33">
        <v>40680</v>
      </c>
      <c r="B3953" s="37">
        <v>2852.7730000000001</v>
      </c>
      <c r="C3953" s="31">
        <v>14.748331135406801</v>
      </c>
      <c r="D3953" s="31">
        <v>2.2807518986845201</v>
      </c>
      <c r="E3953" s="31">
        <f t="shared" si="35"/>
        <v>9.3786635404454866E-2</v>
      </c>
      <c r="F3953" s="31">
        <v>11.650642092295801</v>
      </c>
      <c r="G3953" s="31">
        <v>1.51543380395489</v>
      </c>
      <c r="H3953" s="31">
        <v>0.51911458446283198</v>
      </c>
      <c r="I3953" s="31">
        <v>3.4246052412161299</v>
      </c>
      <c r="J3953" s="31">
        <v>15.158377328140901</v>
      </c>
      <c r="K3953" s="31">
        <v>227447.88158935</v>
      </c>
      <c r="L3953" s="31">
        <v>150443.05598627802</v>
      </c>
    </row>
    <row r="3954" spans="1:12" ht="14.25">
      <c r="A3954" s="33">
        <v>40681</v>
      </c>
      <c r="B3954" s="37">
        <v>2872.7710000000002</v>
      </c>
      <c r="C3954" s="31">
        <v>14.854417836753999</v>
      </c>
      <c r="D3954" s="31">
        <v>2.29713493012959</v>
      </c>
      <c r="E3954" s="31">
        <f t="shared" si="35"/>
        <v>0.10375146541617819</v>
      </c>
      <c r="F3954" s="31">
        <v>11.7429248269846</v>
      </c>
      <c r="G3954" s="31">
        <v>1.5263100390552</v>
      </c>
      <c r="H3954" s="31">
        <v>0.51911458446283198</v>
      </c>
      <c r="I3954" s="31">
        <v>3.4246052412161299</v>
      </c>
      <c r="J3954" s="31">
        <v>15.158377328140901</v>
      </c>
      <c r="K3954" s="31">
        <v>229082.60677101</v>
      </c>
      <c r="L3954" s="31">
        <v>151553.60637689999</v>
      </c>
    </row>
    <row r="3955" spans="1:12" ht="14.25">
      <c r="A3955" s="33">
        <v>40682</v>
      </c>
      <c r="B3955" s="37">
        <v>2859.5740000000001</v>
      </c>
      <c r="C3955" s="31">
        <v>14.794391542779101</v>
      </c>
      <c r="D3955" s="31">
        <v>2.2876863067654298</v>
      </c>
      <c r="E3955" s="31">
        <f t="shared" si="35"/>
        <v>9.6131301289566234E-2</v>
      </c>
      <c r="F3955" s="31">
        <v>11.697025889592901</v>
      </c>
      <c r="G3955" s="31">
        <v>1.52005231653854</v>
      </c>
      <c r="H3955" s="31">
        <v>0.51905802743718199</v>
      </c>
      <c r="I3955" s="31">
        <v>3.4242321338285402</v>
      </c>
      <c r="J3955" s="31">
        <v>15.158377328140901</v>
      </c>
      <c r="K3955" s="31">
        <v>228140.181692621</v>
      </c>
      <c r="L3955" s="31">
        <v>150926.40193868399</v>
      </c>
    </row>
    <row r="3956" spans="1:12" ht="14.25">
      <c r="A3956" s="33">
        <v>40683</v>
      </c>
      <c r="B3956" s="37">
        <v>2858.4589999999998</v>
      </c>
      <c r="C3956" s="31">
        <v>14.8005755307631</v>
      </c>
      <c r="D3956" s="31">
        <v>2.2887071082103301</v>
      </c>
      <c r="E3956" s="31">
        <f t="shared" si="35"/>
        <v>9.7303634232121919E-2</v>
      </c>
      <c r="F3956" s="31">
        <v>11.705532211517999</v>
      </c>
      <c r="G3956" s="31">
        <v>1.5206585377344</v>
      </c>
      <c r="H3956" s="31">
        <v>0.51888858815615202</v>
      </c>
      <c r="I3956" s="31">
        <v>3.42274453903527</v>
      </c>
      <c r="J3956" s="31">
        <v>15.1600150767432</v>
      </c>
      <c r="K3956" s="31">
        <v>228262.86956792802</v>
      </c>
      <c r="L3956" s="31">
        <v>151106.583742004</v>
      </c>
    </row>
    <row r="3957" spans="1:12" ht="14.25">
      <c r="A3957" s="33">
        <v>40686</v>
      </c>
      <c r="B3957" s="37">
        <v>2774.569</v>
      </c>
      <c r="C3957" s="31">
        <v>14.379035486390499</v>
      </c>
      <c r="D3957" s="31">
        <v>2.22341855568376</v>
      </c>
      <c r="E3957" s="31">
        <f t="shared" si="35"/>
        <v>6.8581477139507616E-2</v>
      </c>
      <c r="F3957" s="31">
        <v>11.3745960534473</v>
      </c>
      <c r="G3957" s="31">
        <v>1.4772346324222101</v>
      </c>
      <c r="H3957" s="31">
        <v>0.51868260074958805</v>
      </c>
      <c r="I3957" s="31">
        <v>3.42127431371122</v>
      </c>
      <c r="J3957" s="31">
        <v>15.160509014752099</v>
      </c>
      <c r="K3957" s="31">
        <v>221759.81855244198</v>
      </c>
      <c r="L3957" s="31">
        <v>146745.811331987</v>
      </c>
    </row>
    <row r="3958" spans="1:12" ht="14.25">
      <c r="A3958" s="33">
        <v>40687</v>
      </c>
      <c r="B3958" s="37">
        <v>2767.056</v>
      </c>
      <c r="C3958" s="31">
        <v>14.341396376292799</v>
      </c>
      <c r="D3958" s="31">
        <v>2.2175978924640098</v>
      </c>
      <c r="E3958" s="31">
        <f t="shared" si="35"/>
        <v>6.5064478311840562E-2</v>
      </c>
      <c r="F3958" s="31">
        <v>11.354407506338401</v>
      </c>
      <c r="G3958" s="31">
        <v>1.47335739628882</v>
      </c>
      <c r="H3958" s="31">
        <v>0.51865466668103899</v>
      </c>
      <c r="I3958" s="31">
        <v>3.4210900582319201</v>
      </c>
      <c r="J3958" s="31">
        <v>15.160509014752099</v>
      </c>
      <c r="K3958" s="31">
        <v>221174.71738144898</v>
      </c>
      <c r="L3958" s="31">
        <v>146339.12616545698</v>
      </c>
    </row>
    <row r="3959" spans="1:12" ht="14.25">
      <c r="A3959" s="33">
        <v>40688</v>
      </c>
      <c r="B3959" s="37">
        <v>2741.741</v>
      </c>
      <c r="C3959" s="31">
        <v>14.207831505525499</v>
      </c>
      <c r="D3959" s="31">
        <v>2.1968377946048898</v>
      </c>
      <c r="E3959" s="31">
        <f t="shared" si="35"/>
        <v>5.7444314185228607E-2</v>
      </c>
      <c r="F3959" s="31">
        <v>11.2175141398744</v>
      </c>
      <c r="G3959" s="31">
        <v>1.4595866753647899</v>
      </c>
      <c r="H3959" s="31">
        <v>0.51861009010700498</v>
      </c>
      <c r="I3959" s="31">
        <v>3.4207960273785298</v>
      </c>
      <c r="J3959" s="31">
        <v>15.160509014752099</v>
      </c>
      <c r="K3959" s="31">
        <v>219106.17030589603</v>
      </c>
      <c r="L3959" s="31">
        <v>145195.70769961801</v>
      </c>
    </row>
    <row r="3960" spans="1:12" ht="14.25">
      <c r="A3960" s="33">
        <v>40689</v>
      </c>
      <c r="B3960" s="37">
        <v>2736.527</v>
      </c>
      <c r="C3960" s="31">
        <v>14.1973350522644</v>
      </c>
      <c r="D3960" s="31">
        <v>2.19494697541609</v>
      </c>
      <c r="E3960" s="31">
        <f t="shared" si="35"/>
        <v>5.6858147713950764E-2</v>
      </c>
      <c r="F3960" s="31">
        <v>11.213573912916701</v>
      </c>
      <c r="G3960" s="31">
        <v>1.4583455698034899</v>
      </c>
      <c r="H3960" s="31">
        <v>0.51833880322576298</v>
      </c>
      <c r="I3960" s="31">
        <v>3.4190065961597198</v>
      </c>
      <c r="J3960" s="31">
        <v>15.160509014752099</v>
      </c>
      <c r="K3960" s="31">
        <v>218916.56318212103</v>
      </c>
      <c r="L3960" s="31">
        <v>144993.77935825501</v>
      </c>
    </row>
    <row r="3961" spans="1:12" ht="14.25">
      <c r="A3961" s="33">
        <v>40690</v>
      </c>
      <c r="B3961" s="37">
        <v>2709.9470000000001</v>
      </c>
      <c r="C3961" s="31">
        <v>14.0774325675775</v>
      </c>
      <c r="D3961" s="31">
        <v>2.1759077606802899</v>
      </c>
      <c r="E3961" s="31">
        <f t="shared" si="35"/>
        <v>4.9824150058616644E-2</v>
      </c>
      <c r="F3961" s="31">
        <v>11.1143943749807</v>
      </c>
      <c r="G3961" s="31">
        <v>1.4456323271895599</v>
      </c>
      <c r="H3961" s="31">
        <v>0.51832061845771005</v>
      </c>
      <c r="I3961" s="31">
        <v>3.4188866478912598</v>
      </c>
      <c r="J3961" s="31">
        <v>15.160509014752099</v>
      </c>
      <c r="K3961" s="31">
        <v>217003.30278087698</v>
      </c>
      <c r="L3961" s="31">
        <v>143775.066454377</v>
      </c>
    </row>
    <row r="3962" spans="1:12" ht="14.25">
      <c r="A3962" s="33">
        <v>40693</v>
      </c>
      <c r="B3962" s="37">
        <v>2706.3609999999999</v>
      </c>
      <c r="C3962" s="31">
        <v>14.088662005274299</v>
      </c>
      <c r="D3962" s="31">
        <v>2.1770400526665998</v>
      </c>
      <c r="E3962" s="31">
        <f t="shared" si="35"/>
        <v>5.216881594372802E-2</v>
      </c>
      <c r="F3962" s="31">
        <v>11.1588053292931</v>
      </c>
      <c r="G3962" s="31">
        <v>1.4463356187271601</v>
      </c>
      <c r="H3962" s="31">
        <v>0.51812616411745305</v>
      </c>
      <c r="I3962" s="31">
        <v>3.4176040106126</v>
      </c>
      <c r="J3962" s="31">
        <v>15.160509014752099</v>
      </c>
      <c r="K3962" s="31">
        <v>217104.30583758699</v>
      </c>
      <c r="L3962" s="31">
        <v>143642.195027751</v>
      </c>
    </row>
    <row r="3963" spans="1:12" ht="14.25">
      <c r="A3963" s="33">
        <v>40694</v>
      </c>
      <c r="B3963" s="37">
        <v>2743.4720000000002</v>
      </c>
      <c r="C3963" s="31">
        <v>14.280072033174299</v>
      </c>
      <c r="D3963" s="31">
        <v>2.2069225990360102</v>
      </c>
      <c r="E3963" s="31">
        <f t="shared" si="35"/>
        <v>6.3892145369284878E-2</v>
      </c>
      <c r="F3963" s="31">
        <v>11.3147944667574</v>
      </c>
      <c r="G3963" s="31">
        <v>1.4661692139118501</v>
      </c>
      <c r="H3963" s="31">
        <v>0.51804114421687097</v>
      </c>
      <c r="I3963" s="31">
        <v>3.4170432121559</v>
      </c>
      <c r="J3963" s="31">
        <v>15.160509014752099</v>
      </c>
      <c r="K3963" s="31">
        <v>220081.96352950198</v>
      </c>
      <c r="L3963" s="31">
        <v>145580.17764177598</v>
      </c>
    </row>
    <row r="3964" spans="1:12" ht="14.25">
      <c r="A3964" s="33">
        <v>40695</v>
      </c>
      <c r="B3964" s="37">
        <v>2743.5720000000001</v>
      </c>
      <c r="C3964" s="31">
        <v>14.270816824212</v>
      </c>
      <c r="D3964" s="31">
        <v>2.2067071472631099</v>
      </c>
      <c r="E3964" s="31">
        <f t="shared" si="35"/>
        <v>6.3892145369284878E-2</v>
      </c>
      <c r="F3964" s="31">
        <v>11.323759914775099</v>
      </c>
      <c r="G3964" s="31">
        <v>1.46499837840063</v>
      </c>
      <c r="H3964" s="31">
        <v>0.51828705952832499</v>
      </c>
      <c r="I3964" s="31">
        <v>3.4170984917210498</v>
      </c>
      <c r="J3964" s="31">
        <v>15.167460369785399</v>
      </c>
      <c r="K3964" s="31">
        <v>220125.80000010802</v>
      </c>
      <c r="L3964" s="31">
        <v>145479.520898863</v>
      </c>
    </row>
    <row r="3965" spans="1:12" ht="14.25">
      <c r="A3965" s="33">
        <v>40696</v>
      </c>
      <c r="B3965" s="37">
        <v>2705.181</v>
      </c>
      <c r="C3965" s="31">
        <v>14.056436769807799</v>
      </c>
      <c r="D3965" s="31">
        <v>2.17365814714976</v>
      </c>
      <c r="E3965" s="31">
        <f t="shared" si="35"/>
        <v>4.8651817116060959E-2</v>
      </c>
      <c r="F3965" s="31">
        <v>11.157133885619601</v>
      </c>
      <c r="G3965" s="31">
        <v>1.44303939418966</v>
      </c>
      <c r="H3965" s="31">
        <v>0.51825646084994204</v>
      </c>
      <c r="I3965" s="31">
        <v>3.4168967527506702</v>
      </c>
      <c r="J3965" s="31">
        <v>15.167460369785399</v>
      </c>
      <c r="K3965" s="31">
        <v>216832.38454995301</v>
      </c>
      <c r="L3965" s="31">
        <v>143465.754552125</v>
      </c>
    </row>
    <row r="3966" spans="1:12" ht="14.25">
      <c r="A3966" s="33">
        <v>40697</v>
      </c>
      <c r="B3966" s="37">
        <v>2728.02</v>
      </c>
      <c r="C3966" s="31">
        <v>14.173689283458399</v>
      </c>
      <c r="D3966" s="31">
        <v>2.1922609475633998</v>
      </c>
      <c r="E3966" s="31">
        <f t="shared" si="35"/>
        <v>5.8030480656506449E-2</v>
      </c>
      <c r="F3966" s="31">
        <v>11.251999733206199</v>
      </c>
      <c r="G3966" s="31">
        <v>1.4553685868739601</v>
      </c>
      <c r="H3966" s="31">
        <v>0.51729163888690599</v>
      </c>
      <c r="I3966" s="31">
        <v>3.4102979184078501</v>
      </c>
      <c r="J3966" s="31">
        <v>15.168517568354002</v>
      </c>
      <c r="K3966" s="31">
        <v>218701.57584206</v>
      </c>
      <c r="L3966" s="31">
        <v>144607.861208738</v>
      </c>
    </row>
    <row r="3967" spans="1:12" ht="14.25">
      <c r="A3967" s="33">
        <v>40701</v>
      </c>
      <c r="B3967" s="37">
        <v>2744.3</v>
      </c>
      <c r="C3967" s="31">
        <v>14.249528620124</v>
      </c>
      <c r="D3967" s="31">
        <v>2.2039352925139801</v>
      </c>
      <c r="E3967" s="31">
        <f t="shared" si="35"/>
        <v>6.2719812426729193E-2</v>
      </c>
      <c r="F3967" s="31">
        <v>11.2975748430603</v>
      </c>
      <c r="G3967" s="31">
        <v>1.46314981868922</v>
      </c>
      <c r="H3967" s="31">
        <v>0.51686241310075098</v>
      </c>
      <c r="I3967" s="31">
        <v>3.4074682036106001</v>
      </c>
      <c r="J3967" s="31">
        <v>15.168517568354002</v>
      </c>
      <c r="K3967" s="31">
        <v>219871.65061538602</v>
      </c>
      <c r="L3967" s="31">
        <v>145543.873762381</v>
      </c>
    </row>
    <row r="3968" spans="1:12" ht="14.25">
      <c r="A3968" s="33">
        <v>40702</v>
      </c>
      <c r="B3968" s="37">
        <v>2750.288</v>
      </c>
      <c r="C3968" s="31">
        <v>14.270742355020101</v>
      </c>
      <c r="D3968" s="31">
        <v>2.2072634578302601</v>
      </c>
      <c r="E3968" s="31">
        <f t="shared" si="35"/>
        <v>6.5650644783118411E-2</v>
      </c>
      <c r="F3968" s="31">
        <v>11.317346688161599</v>
      </c>
      <c r="G3968" s="31">
        <v>1.4653828823995301</v>
      </c>
      <c r="H3968" s="31">
        <v>0.51671361787563597</v>
      </c>
      <c r="I3968" s="31">
        <v>3.4064872559046502</v>
      </c>
      <c r="J3968" s="31">
        <v>15.168517568354002</v>
      </c>
      <c r="K3968" s="31">
        <v>220208.66315829399</v>
      </c>
      <c r="L3968" s="31">
        <v>145896.61740294</v>
      </c>
    </row>
    <row r="3969" spans="1:12" ht="14.25">
      <c r="A3969" s="33">
        <v>40703</v>
      </c>
      <c r="B3969" s="37">
        <v>2703.3449999999998</v>
      </c>
      <c r="C3969" s="31">
        <v>14.0411522881728</v>
      </c>
      <c r="D3969" s="31">
        <v>2.17135670743858</v>
      </c>
      <c r="E3969" s="31">
        <f t="shared" si="35"/>
        <v>4.8065650644783117E-2</v>
      </c>
      <c r="F3969" s="31">
        <v>11.131606064216699</v>
      </c>
      <c r="G3969" s="31">
        <v>1.4415612945638201</v>
      </c>
      <c r="H3969" s="31">
        <v>0.516586519539186</v>
      </c>
      <c r="I3969" s="31">
        <v>3.4056493471513498</v>
      </c>
      <c r="J3969" s="31">
        <v>15.168517568354002</v>
      </c>
      <c r="K3969" s="31">
        <v>216625.06116930398</v>
      </c>
      <c r="L3969" s="31">
        <v>143487.06771321999</v>
      </c>
    </row>
    <row r="3970" spans="1:12" ht="14.25">
      <c r="A3970" s="33">
        <v>40704</v>
      </c>
      <c r="B3970" s="37">
        <v>2705.143</v>
      </c>
      <c r="C3970" s="31">
        <v>14.036210856230699</v>
      </c>
      <c r="D3970" s="31">
        <v>2.1706329165294398</v>
      </c>
      <c r="E3970" s="31">
        <f t="shared" si="35"/>
        <v>4.8065650644783117E-2</v>
      </c>
      <c r="F3970" s="31">
        <v>11.115520034966501</v>
      </c>
      <c r="G3970" s="31">
        <v>1.4410859393589699</v>
      </c>
      <c r="H3970" s="31">
        <v>0.516586519539186</v>
      </c>
      <c r="I3970" s="31">
        <v>3.4056493471513498</v>
      </c>
      <c r="J3970" s="31">
        <v>15.168517568354002</v>
      </c>
      <c r="K3970" s="31">
        <v>216553.35848751699</v>
      </c>
      <c r="L3970" s="31">
        <v>143543.978550659</v>
      </c>
    </row>
    <row r="3971" spans="1:12" ht="14.25">
      <c r="A3971" s="33">
        <v>40707</v>
      </c>
      <c r="B3971" s="37">
        <v>2700.3789999999999</v>
      </c>
      <c r="C3971" s="31">
        <v>14.0157161693791</v>
      </c>
      <c r="D3971" s="31">
        <v>2.1674105400296302</v>
      </c>
      <c r="E3971" s="31">
        <f t="shared" si="35"/>
        <v>4.5134818288393906E-2</v>
      </c>
      <c r="F3971" s="31">
        <v>11.1055497355574</v>
      </c>
      <c r="G3971" s="31">
        <v>1.4388895971400899</v>
      </c>
      <c r="H3971" s="31">
        <v>0.51623357050401797</v>
      </c>
      <c r="I3971" s="31">
        <v>3.40326127594061</v>
      </c>
      <c r="J3971" s="31">
        <v>15.168790423278299</v>
      </c>
      <c r="K3971" s="31">
        <v>216243.53096382201</v>
      </c>
      <c r="L3971" s="31">
        <v>143302.60592377</v>
      </c>
    </row>
    <row r="3972" spans="1:12" ht="14.25">
      <c r="A3972" s="33">
        <v>40708</v>
      </c>
      <c r="B3972" s="37">
        <v>2730.04</v>
      </c>
      <c r="C3972" s="31">
        <v>14.159126930319999</v>
      </c>
      <c r="D3972" s="31">
        <v>2.1900070468909698</v>
      </c>
      <c r="E3972" s="31">
        <f t="shared" si="35"/>
        <v>5.9202813599062133E-2</v>
      </c>
      <c r="F3972" s="31">
        <v>11.202142878010299</v>
      </c>
      <c r="G3972" s="31">
        <v>1.4538586782985801</v>
      </c>
      <c r="H3972" s="31">
        <v>0.51617497927563705</v>
      </c>
      <c r="I3972" s="31">
        <v>3.40237319485083</v>
      </c>
      <c r="J3972" s="31">
        <v>15.171027683171801</v>
      </c>
      <c r="K3972" s="31">
        <v>218516.36866738103</v>
      </c>
      <c r="L3972" s="31">
        <v>144884.22622949802</v>
      </c>
    </row>
    <row r="3973" spans="1:12" ht="14.25">
      <c r="A3973" s="33">
        <v>40709</v>
      </c>
      <c r="B3973" s="37">
        <v>2705.431</v>
      </c>
      <c r="C3973" s="31">
        <v>14.0318598158191</v>
      </c>
      <c r="D3973" s="31">
        <v>2.1704178769450899</v>
      </c>
      <c r="E3973" s="31">
        <f t="shared" si="35"/>
        <v>4.8065650644783117E-2</v>
      </c>
      <c r="F3973" s="31">
        <v>11.0874918056781</v>
      </c>
      <c r="G3973" s="31">
        <v>1.44086741923249</v>
      </c>
      <c r="H3973" s="31">
        <v>0.51617497927563705</v>
      </c>
      <c r="I3973" s="31">
        <v>3.40237319485083</v>
      </c>
      <c r="J3973" s="31">
        <v>15.171027683171801</v>
      </c>
      <c r="K3973" s="31">
        <v>216562.56897299501</v>
      </c>
      <c r="L3973" s="31">
        <v>143521.70680205699</v>
      </c>
    </row>
    <row r="3974" spans="1:12" ht="14.25">
      <c r="A3974" s="33">
        <v>40710</v>
      </c>
      <c r="B3974" s="37">
        <v>2664.2829999999999</v>
      </c>
      <c r="C3974" s="31">
        <v>13.8393250137068</v>
      </c>
      <c r="D3974" s="31">
        <v>2.1404219594738598</v>
      </c>
      <c r="E3974" s="31">
        <f t="shared" si="35"/>
        <v>3.048065650644783E-2</v>
      </c>
      <c r="F3974" s="31">
        <v>10.9525990531445</v>
      </c>
      <c r="G3974" s="31">
        <v>1.42095314839082</v>
      </c>
      <c r="H3974" s="31">
        <v>0.515681646563101</v>
      </c>
      <c r="I3974" s="31">
        <v>3.3991213867146901</v>
      </c>
      <c r="J3974" s="31">
        <v>15.171027683171801</v>
      </c>
      <c r="K3974" s="31">
        <v>213567.39693124397</v>
      </c>
      <c r="L3974" s="31">
        <v>141328.142845553</v>
      </c>
    </row>
    <row r="3975" spans="1:12" ht="14.25">
      <c r="A3975" s="33">
        <v>40711</v>
      </c>
      <c r="B3975" s="37">
        <v>2642.8180000000002</v>
      </c>
      <c r="C3975" s="31">
        <v>13.7587640217836</v>
      </c>
      <c r="D3975" s="31">
        <v>2.12782222247845</v>
      </c>
      <c r="E3975" s="31">
        <f t="shared" si="35"/>
        <v>2.1101992966002344E-2</v>
      </c>
      <c r="F3975" s="31">
        <v>10.884496160104399</v>
      </c>
      <c r="G3975" s="31">
        <v>1.412466617727</v>
      </c>
      <c r="H3975" s="31">
        <v>0.51532315596205103</v>
      </c>
      <c r="I3975" s="31">
        <v>3.3964835617415101</v>
      </c>
      <c r="J3975" s="31">
        <v>15.172255263258899</v>
      </c>
      <c r="K3975" s="31">
        <v>212327.962964445</v>
      </c>
      <c r="L3975" s="31">
        <v>140390.206111659</v>
      </c>
    </row>
    <row r="3976" spans="1:12" ht="14.25">
      <c r="A3976" s="33">
        <v>40714</v>
      </c>
      <c r="B3976" s="37">
        <v>2621.2530000000002</v>
      </c>
      <c r="C3976" s="31">
        <v>13.655732558138</v>
      </c>
      <c r="D3976" s="31">
        <v>2.11182838697626</v>
      </c>
      <c r="E3976" s="31">
        <f t="shared" si="35"/>
        <v>1.4067995310668231E-2</v>
      </c>
      <c r="F3976" s="31">
        <v>10.8066278047098</v>
      </c>
      <c r="G3976" s="31">
        <v>1.4014617499767701</v>
      </c>
      <c r="H3976" s="31">
        <v>0.51523828907865699</v>
      </c>
      <c r="I3976" s="31">
        <v>3.39547920430969</v>
      </c>
      <c r="J3976" s="31">
        <v>15.1742436951077</v>
      </c>
      <c r="K3976" s="31">
        <v>210750.285568158</v>
      </c>
      <c r="L3976" s="31">
        <v>139161.62837554701</v>
      </c>
    </row>
    <row r="3977" spans="1:12" ht="14.25">
      <c r="A3977" s="33">
        <v>40715</v>
      </c>
      <c r="B3977" s="37">
        <v>2646.4830000000002</v>
      </c>
      <c r="C3977" s="31">
        <v>13.781087512135301</v>
      </c>
      <c r="D3977" s="31">
        <v>2.1318541272631801</v>
      </c>
      <c r="E3977" s="31">
        <f t="shared" si="35"/>
        <v>2.4618991793669401E-2</v>
      </c>
      <c r="F3977" s="31">
        <v>10.909397256252801</v>
      </c>
      <c r="G3977" s="31">
        <v>1.4147450167014</v>
      </c>
      <c r="H3977" s="31">
        <v>0.51487288899088202</v>
      </c>
      <c r="I3977" s="31">
        <v>3.39307117597486</v>
      </c>
      <c r="J3977" s="31">
        <v>15.1742436951077</v>
      </c>
      <c r="K3977" s="31">
        <v>212746.58974425198</v>
      </c>
      <c r="L3977" s="31">
        <v>140524.86280424302</v>
      </c>
    </row>
    <row r="3978" spans="1:12" ht="14.25">
      <c r="A3978" s="33">
        <v>40716</v>
      </c>
      <c r="B3978" s="37">
        <v>2649.3209999999999</v>
      </c>
      <c r="C3978" s="31">
        <v>13.811486696173001</v>
      </c>
      <c r="D3978" s="31">
        <v>2.13629919718923</v>
      </c>
      <c r="E3978" s="31">
        <f t="shared" si="35"/>
        <v>2.8135990621336461E-2</v>
      </c>
      <c r="F3978" s="31">
        <v>10.9433290046426</v>
      </c>
      <c r="G3978" s="31">
        <v>1.4176911363979701</v>
      </c>
      <c r="H3978" s="31">
        <v>0.51477956002691405</v>
      </c>
      <c r="I3978" s="31">
        <v>3.3924561274370699</v>
      </c>
      <c r="J3978" s="31">
        <v>15.1742436951077</v>
      </c>
      <c r="K3978" s="31">
        <v>213190.41249526103</v>
      </c>
      <c r="L3978" s="31">
        <v>140632.878179683</v>
      </c>
    </row>
    <row r="3979" spans="1:12" ht="14.25">
      <c r="A3979" s="33">
        <v>40717</v>
      </c>
      <c r="B3979" s="37">
        <v>2688.2489999999998</v>
      </c>
      <c r="C3979" s="31">
        <v>14.013911251188199</v>
      </c>
      <c r="D3979" s="31">
        <v>2.1676326346158401</v>
      </c>
      <c r="E3979" s="31">
        <f t="shared" si="35"/>
        <v>4.8065650644783117E-2</v>
      </c>
      <c r="F3979" s="31">
        <v>11.1095189783536</v>
      </c>
      <c r="G3979" s="31">
        <v>1.43848417336085</v>
      </c>
      <c r="H3979" s="31">
        <v>0.51467147550132697</v>
      </c>
      <c r="I3979" s="31">
        <v>3.3917438380620002</v>
      </c>
      <c r="J3979" s="31">
        <v>15.1742436951077</v>
      </c>
      <c r="K3979" s="31">
        <v>216317.66456858101</v>
      </c>
      <c r="L3979" s="31">
        <v>142689.621874067</v>
      </c>
    </row>
    <row r="3980" spans="1:12" ht="14.25">
      <c r="A3980" s="33">
        <v>40718</v>
      </c>
      <c r="B3980" s="37">
        <v>2746.2109999999998</v>
      </c>
      <c r="C3980" s="31">
        <v>14.282190919864</v>
      </c>
      <c r="D3980" s="31">
        <v>2.2092096593071302</v>
      </c>
      <c r="E3980" s="31">
        <f t="shared" si="35"/>
        <v>7.3856975381008202E-2</v>
      </c>
      <c r="F3980" s="31">
        <v>11.311997134159601</v>
      </c>
      <c r="G3980" s="31">
        <v>1.4660668417921101</v>
      </c>
      <c r="H3980" s="31">
        <v>0.51403188331772998</v>
      </c>
      <c r="I3980" s="31">
        <v>3.3875288524821698</v>
      </c>
      <c r="J3980" s="31">
        <v>15.1742436951077</v>
      </c>
      <c r="K3980" s="31">
        <v>220465.347373717</v>
      </c>
      <c r="L3980" s="31">
        <v>145705.77712285399</v>
      </c>
    </row>
    <row r="3981" spans="1:12" ht="14.25">
      <c r="A3981" s="33">
        <v>40721</v>
      </c>
      <c r="B3981" s="37">
        <v>2758.23</v>
      </c>
      <c r="C3981" s="31">
        <v>14.3394273355335</v>
      </c>
      <c r="D3981" s="31">
        <v>2.21840794874183</v>
      </c>
      <c r="E3981" s="31">
        <f t="shared" si="35"/>
        <v>7.737397420867527E-2</v>
      </c>
      <c r="F3981" s="31">
        <v>11.350411937878301</v>
      </c>
      <c r="G3981" s="31">
        <v>1.47216669977749</v>
      </c>
      <c r="H3981" s="31">
        <v>0.51403188331772998</v>
      </c>
      <c r="I3981" s="31">
        <v>3.3875288524821698</v>
      </c>
      <c r="J3981" s="31">
        <v>15.1742436951077</v>
      </c>
      <c r="K3981" s="31">
        <v>221383.79540753001</v>
      </c>
      <c r="L3981" s="31">
        <v>146189.14800534901</v>
      </c>
    </row>
    <row r="3982" spans="1:12" ht="14.25">
      <c r="A3982" s="33">
        <v>40722</v>
      </c>
      <c r="B3982" s="37">
        <v>2759.2020000000002</v>
      </c>
      <c r="C3982" s="31">
        <v>14.339964353179701</v>
      </c>
      <c r="D3982" s="31">
        <v>2.2184908489212898</v>
      </c>
      <c r="E3982" s="31">
        <f t="shared" si="35"/>
        <v>7.7960140679953105E-2</v>
      </c>
      <c r="F3982" s="31">
        <v>11.350384259396799</v>
      </c>
      <c r="G3982" s="31">
        <v>1.47224251725634</v>
      </c>
      <c r="H3982" s="31">
        <v>0.51381659306931304</v>
      </c>
      <c r="I3982" s="31">
        <v>3.3861100651426299</v>
      </c>
      <c r="J3982" s="31">
        <v>15.1742436951077</v>
      </c>
      <c r="K3982" s="31">
        <v>221395.17369833897</v>
      </c>
      <c r="L3982" s="31">
        <v>146201.61245666901</v>
      </c>
    </row>
    <row r="3983" spans="1:12" ht="14.25">
      <c r="A3983" s="33">
        <v>40723</v>
      </c>
      <c r="B3983" s="37">
        <v>2728.4830000000002</v>
      </c>
      <c r="C3983" s="31">
        <v>14.183936749493901</v>
      </c>
      <c r="D3983" s="31">
        <v>2.1945386075164399</v>
      </c>
      <c r="E3983" s="31">
        <f t="shared" si="35"/>
        <v>6.5064478311840562E-2</v>
      </c>
      <c r="F3983" s="31">
        <v>11.218640396222201</v>
      </c>
      <c r="G3983" s="31">
        <v>1.4562600687346099</v>
      </c>
      <c r="H3983" s="31">
        <v>0.51377250366160498</v>
      </c>
      <c r="I3983" s="31">
        <v>3.3855549139405801</v>
      </c>
      <c r="J3983" s="31">
        <v>15.175429633294801</v>
      </c>
      <c r="K3983" s="31">
        <v>219017.78130228698</v>
      </c>
      <c r="L3983" s="31">
        <v>144608.28098724698</v>
      </c>
    </row>
    <row r="3984" spans="1:12" ht="14.25">
      <c r="A3984" s="33">
        <v>40724</v>
      </c>
      <c r="B3984" s="37">
        <v>2762.076</v>
      </c>
      <c r="C3984" s="31">
        <v>14.3483962329229</v>
      </c>
      <c r="D3984" s="31">
        <v>2.1901713941802101</v>
      </c>
      <c r="E3984" s="31">
        <f t="shared" si="35"/>
        <v>8.0890973036342323E-2</v>
      </c>
      <c r="F3984" s="31">
        <v>11.3314461027547</v>
      </c>
      <c r="G3984" s="31">
        <v>1.4730743369269099</v>
      </c>
      <c r="H3984" s="31">
        <v>0.51374001711809203</v>
      </c>
      <c r="I3984" s="31">
        <v>3.43179138744798</v>
      </c>
      <c r="J3984" s="31">
        <v>14.970024664003001</v>
      </c>
      <c r="K3984" s="31">
        <v>221546.72057523101</v>
      </c>
      <c r="L3984" s="31">
        <v>146712.815305225</v>
      </c>
    </row>
    <row r="3985" spans="1:12" ht="14.25">
      <c r="A3985" s="33">
        <v>40725</v>
      </c>
      <c r="B3985" s="37">
        <v>2759.3620000000001</v>
      </c>
      <c r="C3985" s="31">
        <v>14.325730286931</v>
      </c>
      <c r="D3985" s="31">
        <v>2.1868754077524701</v>
      </c>
      <c r="E3985" s="31">
        <f t="shared" si="35"/>
        <v>7.678780773739742E-2</v>
      </c>
      <c r="F3985" s="31">
        <v>11.310312708052599</v>
      </c>
      <c r="G3985" s="31">
        <v>1.4708634866478201</v>
      </c>
      <c r="H3985" s="31">
        <v>0.51339124487377197</v>
      </c>
      <c r="I3985" s="31">
        <v>3.4294615833751898</v>
      </c>
      <c r="J3985" s="31">
        <v>14.970024664003001</v>
      </c>
      <c r="K3985" s="31">
        <v>221218.40438215001</v>
      </c>
      <c r="L3985" s="31">
        <v>146648.591897473</v>
      </c>
    </row>
    <row r="3986" spans="1:12" ht="14.25">
      <c r="A3986" s="33">
        <v>40728</v>
      </c>
      <c r="B3986" s="37">
        <v>2812.8180000000002</v>
      </c>
      <c r="C3986" s="31">
        <v>14.5884683599369</v>
      </c>
      <c r="D3986" s="31">
        <v>2.2271107105622101</v>
      </c>
      <c r="E3986" s="31">
        <f t="shared" si="35"/>
        <v>9.9062133645955452E-2</v>
      </c>
      <c r="F3986" s="31">
        <v>11.505939074177601</v>
      </c>
      <c r="G3986" s="31">
        <v>1.49790267262447</v>
      </c>
      <c r="H3986" s="31">
        <v>0.51203002081073801</v>
      </c>
      <c r="I3986" s="31">
        <v>3.4203685852433399</v>
      </c>
      <c r="J3986" s="31">
        <v>14.970024664003001</v>
      </c>
      <c r="K3986" s="31">
        <v>225286.661184255</v>
      </c>
      <c r="L3986" s="31">
        <v>149587.62402703901</v>
      </c>
    </row>
    <row r="3987" spans="1:12" ht="14.25">
      <c r="A3987" s="33">
        <v>40729</v>
      </c>
      <c r="B3987" s="37">
        <v>2816.355</v>
      </c>
      <c r="C3987" s="31">
        <v>14.5941892650665</v>
      </c>
      <c r="D3987" s="31">
        <v>2.2281971517557899</v>
      </c>
      <c r="E3987" s="31">
        <f t="shared" si="35"/>
        <v>0.10082063305978899</v>
      </c>
      <c r="F3987" s="31">
        <v>11.5116396019655</v>
      </c>
      <c r="G3987" s="31">
        <v>1.4986436139348001</v>
      </c>
      <c r="H3987" s="31">
        <v>0.51202243968043804</v>
      </c>
      <c r="I3987" s="31">
        <v>3.42031794317381</v>
      </c>
      <c r="J3987" s="31">
        <v>14.970024664003001</v>
      </c>
      <c r="K3987" s="31">
        <v>225399.47491115399</v>
      </c>
      <c r="L3987" s="31">
        <v>149877.13170453801</v>
      </c>
    </row>
    <row r="3988" spans="1:12" ht="14.25">
      <c r="A3988" s="33">
        <v>40730</v>
      </c>
      <c r="B3988" s="37">
        <v>2810.4789999999998</v>
      </c>
      <c r="C3988" s="31">
        <v>14.5576765035539</v>
      </c>
      <c r="D3988" s="31">
        <v>2.2226982117702798</v>
      </c>
      <c r="E3988" s="31">
        <f t="shared" si="35"/>
        <v>9.6717467760844084E-2</v>
      </c>
      <c r="F3988" s="31">
        <v>11.4576387502405</v>
      </c>
      <c r="G3988" s="31">
        <v>1.4951022046526701</v>
      </c>
      <c r="H3988" s="31">
        <v>0.51171682769883498</v>
      </c>
      <c r="I3988" s="31">
        <v>3.4185350422179699</v>
      </c>
      <c r="J3988" s="31">
        <v>14.968892270498099</v>
      </c>
      <c r="K3988" s="31">
        <v>224877.67758075899</v>
      </c>
      <c r="L3988" s="31">
        <v>149665.00586748499</v>
      </c>
    </row>
    <row r="3989" spans="1:12" ht="14.25">
      <c r="A3989" s="33">
        <v>40731</v>
      </c>
      <c r="B3989" s="37">
        <v>2794.2669999999998</v>
      </c>
      <c r="C3989" s="31">
        <v>14.4845641065838</v>
      </c>
      <c r="D3989" s="31">
        <v>2.2116047776727901</v>
      </c>
      <c r="E3989" s="31">
        <f t="shared" si="35"/>
        <v>9.2028135990621332E-2</v>
      </c>
      <c r="F3989" s="31">
        <v>11.407994594095801</v>
      </c>
      <c r="G3989" s="31">
        <v>1.48766095382041</v>
      </c>
      <c r="H3989" s="31">
        <v>0.51078988613053999</v>
      </c>
      <c r="I3989" s="31">
        <v>3.4123425895531798</v>
      </c>
      <c r="J3989" s="31">
        <v>14.968892270498099</v>
      </c>
      <c r="K3989" s="31">
        <v>223761.82219499</v>
      </c>
      <c r="L3989" s="31">
        <v>148948.335571801</v>
      </c>
    </row>
    <row r="3990" spans="1:12" ht="14.25">
      <c r="A3990" s="33">
        <v>40732</v>
      </c>
      <c r="B3990" s="37">
        <v>2797.7739999999999</v>
      </c>
      <c r="C3990" s="31">
        <v>14.5038187629196</v>
      </c>
      <c r="D3990" s="31">
        <v>2.2145061144782301</v>
      </c>
      <c r="E3990" s="31">
        <f t="shared" si="35"/>
        <v>9.4372801875732715E-2</v>
      </c>
      <c r="F3990" s="31">
        <v>11.4334806648084</v>
      </c>
      <c r="G3990" s="31">
        <v>1.48962741202459</v>
      </c>
      <c r="H3990" s="31">
        <v>0.51072995765357998</v>
      </c>
      <c r="I3990" s="31">
        <v>3.4119422361009799</v>
      </c>
      <c r="J3990" s="31">
        <v>14.968892270498099</v>
      </c>
      <c r="K3990" s="31">
        <v>224059.48015398698</v>
      </c>
      <c r="L3990" s="31">
        <v>149133.21046339598</v>
      </c>
    </row>
    <row r="3991" spans="1:12" ht="14.25">
      <c r="A3991" s="33">
        <v>40735</v>
      </c>
      <c r="B3991" s="37">
        <v>2802.692</v>
      </c>
      <c r="C3991" s="31">
        <v>14.517438693670099</v>
      </c>
      <c r="D3991" s="31">
        <v>2.2168057657064</v>
      </c>
      <c r="E3991" s="31">
        <f t="shared" si="35"/>
        <v>9.495896834701055E-2</v>
      </c>
      <c r="F3991" s="31">
        <v>11.441228440239501</v>
      </c>
      <c r="G3991" s="31">
        <v>1.4911847019920501</v>
      </c>
      <c r="H3991" s="31">
        <v>0.51065352965253796</v>
      </c>
      <c r="I3991" s="31">
        <v>3.4114316572307501</v>
      </c>
      <c r="J3991" s="31">
        <v>14.968892270498099</v>
      </c>
      <c r="K3991" s="31">
        <v>224295.14990493699</v>
      </c>
      <c r="L3991" s="31">
        <v>149408.15849571698</v>
      </c>
    </row>
    <row r="3992" spans="1:12" ht="14.25">
      <c r="A3992" s="33">
        <v>40736</v>
      </c>
      <c r="B3992" s="37">
        <v>2754.5819999999999</v>
      </c>
      <c r="C3992" s="31">
        <v>14.2752920283534</v>
      </c>
      <c r="D3992" s="31">
        <v>2.1796989830998301</v>
      </c>
      <c r="E3992" s="31">
        <f t="shared" si="35"/>
        <v>7.3856975381008202E-2</v>
      </c>
      <c r="F3992" s="31">
        <v>11.254225910044999</v>
      </c>
      <c r="G3992" s="31">
        <v>1.4662179556138999</v>
      </c>
      <c r="H3992" s="31">
        <v>0.51048093761510405</v>
      </c>
      <c r="I3992" s="31">
        <v>3.41027865249055</v>
      </c>
      <c r="J3992" s="31">
        <v>14.968892270498099</v>
      </c>
      <c r="K3992" s="31">
        <v>220540.32722325198</v>
      </c>
      <c r="L3992" s="31">
        <v>146944.987862059</v>
      </c>
    </row>
    <row r="3993" spans="1:12" ht="14.25">
      <c r="A3993" s="33">
        <v>40737</v>
      </c>
      <c r="B3993" s="37">
        <v>2795.4760000000001</v>
      </c>
      <c r="C3993" s="31">
        <v>14.486303064712001</v>
      </c>
      <c r="D3993" s="31">
        <v>2.2119349916034001</v>
      </c>
      <c r="E3993" s="31">
        <f t="shared" si="35"/>
        <v>9.3200468933177016E-2</v>
      </c>
      <c r="F3993" s="31">
        <v>11.428019284741</v>
      </c>
      <c r="G3993" s="31">
        <v>1.4878930439825699</v>
      </c>
      <c r="H3993" s="31">
        <v>0.51048093761510405</v>
      </c>
      <c r="I3993" s="31">
        <v>3.41027865249055</v>
      </c>
      <c r="J3993" s="31">
        <v>14.968892270498099</v>
      </c>
      <c r="K3993" s="31">
        <v>223802.23003037102</v>
      </c>
      <c r="L3993" s="31">
        <v>149064.712361743</v>
      </c>
    </row>
    <row r="3994" spans="1:12" ht="14.25">
      <c r="A3994" s="33">
        <v>40738</v>
      </c>
      <c r="B3994" s="37">
        <v>2810.444</v>
      </c>
      <c r="C3994" s="31">
        <v>14.565715456397299</v>
      </c>
      <c r="D3994" s="31">
        <v>2.2240797758102899</v>
      </c>
      <c r="E3994" s="31">
        <f t="shared" si="35"/>
        <v>0.10082063305978899</v>
      </c>
      <c r="F3994" s="31">
        <v>11.500656666820101</v>
      </c>
      <c r="G3994" s="31">
        <v>1.4958048560949999</v>
      </c>
      <c r="H3994" s="31">
        <v>0.51017164469114396</v>
      </c>
      <c r="I3994" s="31">
        <v>3.4085606567367002</v>
      </c>
      <c r="J3994" s="31">
        <v>14.967362944908599</v>
      </c>
      <c r="K3994" s="31">
        <v>225075.00041239802</v>
      </c>
      <c r="L3994" s="31">
        <v>149860.33245503099</v>
      </c>
    </row>
    <row r="3995" spans="1:12" ht="14.25">
      <c r="A3995" s="33">
        <v>40739</v>
      </c>
      <c r="B3995" s="37">
        <v>2820.1689999999999</v>
      </c>
      <c r="C3995" s="31">
        <v>14.6129833374856</v>
      </c>
      <c r="D3995" s="31">
        <v>2.2316607820843801</v>
      </c>
      <c r="E3995" s="31">
        <f t="shared" si="35"/>
        <v>0.10726846424384526</v>
      </c>
      <c r="F3995" s="31">
        <v>11.5360075924665</v>
      </c>
      <c r="G3995" s="31">
        <v>1.50087067360243</v>
      </c>
      <c r="H3995" s="31">
        <v>0.51014919484500199</v>
      </c>
      <c r="I3995" s="31">
        <v>3.4078734518837499</v>
      </c>
      <c r="J3995" s="31">
        <v>14.969722381064601</v>
      </c>
      <c r="K3995" s="31">
        <v>225845.530985991</v>
      </c>
      <c r="L3995" s="31">
        <v>150571.64051028999</v>
      </c>
    </row>
    <row r="3996" spans="1:12" ht="14.25">
      <c r="A3996" s="33">
        <v>40742</v>
      </c>
      <c r="B3996" s="37">
        <v>2816.6880000000001</v>
      </c>
      <c r="C3996" s="31">
        <v>14.592266569538699</v>
      </c>
      <c r="D3996" s="31">
        <v>2.2287477978167098</v>
      </c>
      <c r="E3996" s="31">
        <f t="shared" si="35"/>
        <v>0.10492379835873387</v>
      </c>
      <c r="F3996" s="31">
        <v>11.5245876929341</v>
      </c>
      <c r="G3996" s="31">
        <v>1.4988931848775</v>
      </c>
      <c r="H3996" s="31">
        <v>0.50994688242596597</v>
      </c>
      <c r="I3996" s="31">
        <v>3.4063313676537099</v>
      </c>
      <c r="J3996" s="31">
        <v>14.970560036184001</v>
      </c>
      <c r="K3996" s="31">
        <v>225549.61786133601</v>
      </c>
      <c r="L3996" s="31">
        <v>150381.552289905</v>
      </c>
    </row>
    <row r="3997" spans="1:12" ht="14.25">
      <c r="A3997" s="33">
        <v>40743</v>
      </c>
      <c r="B3997" s="37">
        <v>2796.9830000000002</v>
      </c>
      <c r="C3997" s="31">
        <v>14.493737333859301</v>
      </c>
      <c r="D3997" s="31">
        <v>2.2136834003625898</v>
      </c>
      <c r="E3997" s="31">
        <f t="shared" si="35"/>
        <v>9.495896834701055E-2</v>
      </c>
      <c r="F3997" s="31">
        <v>11.455786388633101</v>
      </c>
      <c r="G3997" s="31">
        <v>1.48871365476385</v>
      </c>
      <c r="H3997" s="31">
        <v>0.50901494176286299</v>
      </c>
      <c r="I3997" s="31">
        <v>3.3998719740079602</v>
      </c>
      <c r="J3997" s="31">
        <v>14.971591449745301</v>
      </c>
      <c r="K3997" s="31">
        <v>224025.12002495103</v>
      </c>
      <c r="L3997" s="31">
        <v>149373.69336384698</v>
      </c>
    </row>
    <row r="3998" spans="1:12" ht="14.25">
      <c r="A3998" s="33">
        <v>40744</v>
      </c>
      <c r="B3998" s="37">
        <v>2794.2049999999999</v>
      </c>
      <c r="C3998" s="31">
        <v>14.4778036631661</v>
      </c>
      <c r="D3998" s="31">
        <v>2.2114991957453798</v>
      </c>
      <c r="E3998" s="31">
        <f t="shared" si="35"/>
        <v>9.2614302461899181E-2</v>
      </c>
      <c r="F3998" s="31">
        <v>11.444455662728499</v>
      </c>
      <c r="G3998" s="31">
        <v>1.4871948237702199</v>
      </c>
      <c r="H3998" s="31">
        <v>0.50903147267555304</v>
      </c>
      <c r="I3998" s="31">
        <v>3.3996993712029902</v>
      </c>
      <c r="J3998" s="31">
        <v>14.9728378040506</v>
      </c>
      <c r="K3998" s="31">
        <v>223807.123884272</v>
      </c>
      <c r="L3998" s="31">
        <v>149215.93247441101</v>
      </c>
    </row>
    <row r="3999" spans="1:12" ht="14.25">
      <c r="A3999" s="33">
        <v>40745</v>
      </c>
      <c r="B3999" s="37">
        <v>2765.8939999999998</v>
      </c>
      <c r="C3999" s="31">
        <v>14.337915444822899</v>
      </c>
      <c r="D3999" s="31">
        <v>2.1900351960798599</v>
      </c>
      <c r="E3999" s="31">
        <f t="shared" si="35"/>
        <v>7.9132473622508789E-2</v>
      </c>
      <c r="F3999" s="31">
        <v>11.349248739975399</v>
      </c>
      <c r="G3999" s="31">
        <v>1.47276831550528</v>
      </c>
      <c r="H3999" s="31">
        <v>0.50903147267555304</v>
      </c>
      <c r="I3999" s="31">
        <v>3.3996993712029902</v>
      </c>
      <c r="J3999" s="31">
        <v>14.9728378040506</v>
      </c>
      <c r="K3999" s="31">
        <v>221636.59729261301</v>
      </c>
      <c r="L3999" s="31">
        <v>147731.080631955</v>
      </c>
    </row>
    <row r="4000" spans="1:12" ht="14.25">
      <c r="A4000" s="33">
        <v>40746</v>
      </c>
      <c r="B4000" s="37">
        <v>2770.79</v>
      </c>
      <c r="C4000" s="31">
        <v>14.3516074635367</v>
      </c>
      <c r="D4000" s="31">
        <v>2.1923481143863799</v>
      </c>
      <c r="E4000" s="31">
        <f t="shared" si="35"/>
        <v>8.3235638921453692E-2</v>
      </c>
      <c r="F4000" s="31">
        <v>11.3513816423017</v>
      </c>
      <c r="G4000" s="31">
        <v>1.47376984503204</v>
      </c>
      <c r="H4000" s="31">
        <v>0.50909466240038603</v>
      </c>
      <c r="I4000" s="31">
        <v>3.3996993712029902</v>
      </c>
      <c r="J4000" s="31">
        <v>14.974696489714701</v>
      </c>
      <c r="K4000" s="31">
        <v>221873.10650559899</v>
      </c>
      <c r="L4000" s="31">
        <v>148070.22850207199</v>
      </c>
    </row>
    <row r="4001" spans="1:12" ht="14.25">
      <c r="A4001" s="33">
        <v>40749</v>
      </c>
      <c r="B4001" s="37">
        <v>2688.7460000000001</v>
      </c>
      <c r="C4001" s="31">
        <v>13.954846543341199</v>
      </c>
      <c r="D4001" s="31">
        <v>2.1310844541560998</v>
      </c>
      <c r="E4001" s="31">
        <f t="shared" si="35"/>
        <v>4.1031652989449004E-2</v>
      </c>
      <c r="F4001" s="31">
        <v>11.0508273938412</v>
      </c>
      <c r="G4001" s="31">
        <v>1.4323698182825899</v>
      </c>
      <c r="H4001" s="31">
        <v>0.50919784743470797</v>
      </c>
      <c r="I4001" s="31">
        <v>3.39949614157472</v>
      </c>
      <c r="J4001" s="31">
        <v>14.978627014968099</v>
      </c>
      <c r="K4001" s="31">
        <v>215665.564200427</v>
      </c>
      <c r="L4001" s="31">
        <v>143815.66840024301</v>
      </c>
    </row>
    <row r="4002" spans="1:12" ht="14.25">
      <c r="A4002" s="33">
        <v>40750</v>
      </c>
      <c r="B4002" s="37">
        <v>2703.0259999999998</v>
      </c>
      <c r="C4002" s="31">
        <v>14.0235981355739</v>
      </c>
      <c r="D4002" s="31">
        <v>2.1421007570278898</v>
      </c>
      <c r="E4002" s="31">
        <f t="shared" si="35"/>
        <v>5.0996483001172335E-2</v>
      </c>
      <c r="F4002" s="31">
        <v>11.1267484991748</v>
      </c>
      <c r="G4002" s="31">
        <v>1.43952617882584</v>
      </c>
      <c r="H4002" s="31">
        <v>0.50928291491672695</v>
      </c>
      <c r="I4002" s="31">
        <v>3.39942969176948</v>
      </c>
      <c r="J4002" s="31">
        <v>14.981422211783798</v>
      </c>
      <c r="K4002" s="31">
        <v>216776.64688291601</v>
      </c>
      <c r="L4002" s="31">
        <v>144657.427992963</v>
      </c>
    </row>
    <row r="4003" spans="1:12" ht="14.25">
      <c r="A4003" s="33">
        <v>40751</v>
      </c>
      <c r="B4003" s="37">
        <v>2723.4920000000002</v>
      </c>
      <c r="C4003" s="31">
        <v>14.113233655973101</v>
      </c>
      <c r="D4003" s="31">
        <v>2.1556762615604499</v>
      </c>
      <c r="E4003" s="31">
        <f t="shared" si="35"/>
        <v>6.096131301289566E-2</v>
      </c>
      <c r="F4003" s="31">
        <v>11.181591568923199</v>
      </c>
      <c r="G4003" s="31">
        <v>1.4485812431912399</v>
      </c>
      <c r="H4003" s="31">
        <v>0.50930176144960704</v>
      </c>
      <c r="I4003" s="31">
        <v>3.39942969176948</v>
      </c>
      <c r="J4003" s="31">
        <v>14.981976614568602</v>
      </c>
      <c r="K4003" s="31">
        <v>218150.68441389801</v>
      </c>
      <c r="L4003" s="31">
        <v>145699.62115671899</v>
      </c>
    </row>
    <row r="4004" spans="1:12" ht="14.25">
      <c r="A4004" s="33">
        <v>40752</v>
      </c>
      <c r="B4004" s="37">
        <v>2708.777</v>
      </c>
      <c r="C4004" s="31">
        <v>14.0296805571625</v>
      </c>
      <c r="D4004" s="31">
        <v>2.1429837017448001</v>
      </c>
      <c r="E4004" s="31">
        <f t="shared" si="35"/>
        <v>5.216881594372802E-2</v>
      </c>
      <c r="F4004" s="31">
        <v>11.123523016773699</v>
      </c>
      <c r="G4004" s="31">
        <v>1.4399956923756001</v>
      </c>
      <c r="H4004" s="31">
        <v>0.50927675286396201</v>
      </c>
      <c r="I4004" s="31">
        <v>3.3993654076686801</v>
      </c>
      <c r="J4004" s="31">
        <v>14.981524249057701</v>
      </c>
      <c r="K4004" s="31">
        <v>216868.56516515999</v>
      </c>
      <c r="L4004" s="31">
        <v>144915.01104313802</v>
      </c>
    </row>
    <row r="4005" spans="1:12" ht="14.25">
      <c r="A4005" s="33">
        <v>40753</v>
      </c>
      <c r="B4005" s="37">
        <v>2701.7289999999998</v>
      </c>
      <c r="C4005" s="31">
        <v>13.9930766113727</v>
      </c>
      <c r="D4005" s="31">
        <v>2.1400250345629299</v>
      </c>
      <c r="E4005" s="31">
        <f t="shared" si="35"/>
        <v>4.6893317702227433E-2</v>
      </c>
      <c r="F4005" s="31">
        <v>11.151177222598101</v>
      </c>
      <c r="G4005" s="31">
        <v>1.4375059644961901</v>
      </c>
      <c r="H4005" s="31">
        <v>0.50997294725265696</v>
      </c>
      <c r="I4005" s="31">
        <v>3.39936533259268</v>
      </c>
      <c r="J4005" s="31">
        <v>15.002004708440699</v>
      </c>
      <c r="K4005" s="31">
        <v>216568.21021213397</v>
      </c>
      <c r="L4005" s="31">
        <v>144534.262313454</v>
      </c>
    </row>
    <row r="4006" spans="1:12" ht="14.25">
      <c r="A4006" s="33">
        <v>40756</v>
      </c>
      <c r="B4006" s="37">
        <v>2703.7829999999999</v>
      </c>
      <c r="C4006" s="31">
        <v>13.9949789467319</v>
      </c>
      <c r="D4006" s="31">
        <v>2.1410759869592502</v>
      </c>
      <c r="E4006" s="31">
        <f t="shared" si="35"/>
        <v>4.7479484173505275E-2</v>
      </c>
      <c r="F4006" s="31">
        <v>11.1593503649447</v>
      </c>
      <c r="G4006" s="31">
        <v>1.4380297654196199</v>
      </c>
      <c r="H4006" s="31">
        <v>0.510147109580809</v>
      </c>
      <c r="I4006" s="31">
        <v>3.3989385258710199</v>
      </c>
      <c r="J4006" s="31">
        <v>15.009012540174599</v>
      </c>
      <c r="K4006" s="31">
        <v>216675.1248242</v>
      </c>
      <c r="L4006" s="31">
        <v>144676.738182856</v>
      </c>
    </row>
    <row r="4007" spans="1:12" ht="14.25">
      <c r="A4007" s="33">
        <v>40757</v>
      </c>
      <c r="B4007" s="37">
        <v>2679.259</v>
      </c>
      <c r="C4007" s="31">
        <v>13.8663202826411</v>
      </c>
      <c r="D4007" s="31">
        <v>2.1216211840716399</v>
      </c>
      <c r="E4007" s="31">
        <f t="shared" si="35"/>
        <v>3.5169988276670575E-2</v>
      </c>
      <c r="F4007" s="31">
        <v>11.0600905406578</v>
      </c>
      <c r="G4007" s="31">
        <v>1.42461376283052</v>
      </c>
      <c r="H4007" s="31">
        <v>0.510173760125744</v>
      </c>
      <c r="I4007" s="31">
        <v>3.3988076170862498</v>
      </c>
      <c r="J4007" s="31">
        <v>15.010374743219801</v>
      </c>
      <c r="K4007" s="31">
        <v>214703.38808825699</v>
      </c>
      <c r="L4007" s="31">
        <v>143369.46704210999</v>
      </c>
    </row>
    <row r="4008" spans="1:12" ht="14.25">
      <c r="A4008" s="33">
        <v>40758</v>
      </c>
      <c r="B4008" s="37">
        <v>2678.4850000000001</v>
      </c>
      <c r="C4008" s="31">
        <v>13.859761662974201</v>
      </c>
      <c r="D4008" s="31">
        <v>2.1207880261312102</v>
      </c>
      <c r="E4008" s="31">
        <f t="shared" si="35"/>
        <v>3.5169988276670575E-2</v>
      </c>
      <c r="F4008" s="31">
        <v>11.0428563306734</v>
      </c>
      <c r="G4008" s="31">
        <v>1.4239957266575001</v>
      </c>
      <c r="H4008" s="31">
        <v>0.50977199226200698</v>
      </c>
      <c r="I4008" s="31">
        <v>3.3959693681226502</v>
      </c>
      <c r="J4008" s="31">
        <v>15.0110892355845</v>
      </c>
      <c r="K4008" s="31">
        <v>214620.42767770501</v>
      </c>
      <c r="L4008" s="31">
        <v>143361.384061335</v>
      </c>
    </row>
    <row r="4009" spans="1:12" ht="14.25">
      <c r="A4009" s="33">
        <v>40759</v>
      </c>
      <c r="B4009" s="37">
        <v>2684.0390000000002</v>
      </c>
      <c r="C4009" s="31">
        <v>13.882723232937</v>
      </c>
      <c r="D4009" s="31">
        <v>2.1243340242634998</v>
      </c>
      <c r="E4009" s="31">
        <f t="shared" si="35"/>
        <v>3.6342321219226259E-2</v>
      </c>
      <c r="F4009" s="31">
        <v>11.0806855982337</v>
      </c>
      <c r="G4009" s="31">
        <v>1.4263807880984301</v>
      </c>
      <c r="H4009" s="31">
        <v>0.50978270809127402</v>
      </c>
      <c r="I4009" s="31">
        <v>3.3959693681226502</v>
      </c>
      <c r="J4009" s="31">
        <v>15.0114047811064</v>
      </c>
      <c r="K4009" s="31">
        <v>214981.979031822</v>
      </c>
      <c r="L4009" s="31">
        <v>143671.05889895401</v>
      </c>
    </row>
    <row r="4010" spans="1:12" ht="14.25">
      <c r="A4010" s="33">
        <v>40760</v>
      </c>
      <c r="B4010" s="37">
        <v>2626.4229999999998</v>
      </c>
      <c r="C4010" s="31">
        <v>13.583029138067401</v>
      </c>
      <c r="D4010" s="31">
        <v>2.07907003413911</v>
      </c>
      <c r="E4010" s="31">
        <f t="shared" si="35"/>
        <v>1.23094958968347E-2</v>
      </c>
      <c r="F4010" s="31">
        <v>10.8509567032904</v>
      </c>
      <c r="G4010" s="31">
        <v>1.39510813028824</v>
      </c>
      <c r="H4010" s="31">
        <v>0.50986066164312904</v>
      </c>
      <c r="I4010" s="31">
        <v>3.3957928912181301</v>
      </c>
      <c r="J4010" s="31">
        <v>15.014480505029701</v>
      </c>
      <c r="K4010" s="31">
        <v>210401.68510178398</v>
      </c>
      <c r="L4010" s="31">
        <v>140616.34504988801</v>
      </c>
    </row>
    <row r="4011" spans="1:12" ht="14.25">
      <c r="A4011" s="33">
        <v>40763</v>
      </c>
      <c r="B4011" s="37">
        <v>2526.8159999999998</v>
      </c>
      <c r="C4011" s="31">
        <v>13.067556979288801</v>
      </c>
      <c r="D4011" s="31">
        <v>2.0035670183338499</v>
      </c>
      <c r="E4011" s="31">
        <f t="shared" ref="E4011:E4074" si="36">COUNTIF(C2306:C4011,"&lt;"&amp;C4011)/COUNTA(C2306:C4011)</f>
        <v>5.275498241500586E-3</v>
      </c>
      <c r="F4011" s="31">
        <v>10.5880074317507</v>
      </c>
      <c r="G4011" s="31">
        <v>1.34315168762338</v>
      </c>
      <c r="H4011" s="31">
        <v>0.51076374166074501</v>
      </c>
      <c r="I4011" s="31">
        <v>3.3951273752599298</v>
      </c>
      <c r="J4011" s="31">
        <v>15.044022954268099</v>
      </c>
      <c r="K4011" s="31">
        <v>202757.85106809199</v>
      </c>
      <c r="L4011" s="31">
        <v>135238.81959132999</v>
      </c>
    </row>
    <row r="4012" spans="1:12" ht="14.25">
      <c r="A4012" s="33">
        <v>40764</v>
      </c>
      <c r="B4012" s="37">
        <v>2526.0700000000002</v>
      </c>
      <c r="C4012" s="31">
        <v>13.0591248793768</v>
      </c>
      <c r="D4012" s="31">
        <v>2.0040635437319199</v>
      </c>
      <c r="E4012" s="31">
        <f t="shared" si="36"/>
        <v>5.275498241500586E-3</v>
      </c>
      <c r="F4012" s="31">
        <v>10.5795298374791</v>
      </c>
      <c r="G4012" s="31">
        <v>1.3423887794074401</v>
      </c>
      <c r="H4012" s="31">
        <v>0.51130307797049701</v>
      </c>
      <c r="I4012" s="31">
        <v>3.3951205986684299</v>
      </c>
      <c r="J4012" s="31">
        <v>15.059938612225702</v>
      </c>
      <c r="K4012" s="31">
        <v>202800.427664118</v>
      </c>
      <c r="L4012" s="31">
        <v>135220.515322725</v>
      </c>
    </row>
    <row r="4013" spans="1:12" ht="14.25">
      <c r="A4013" s="33">
        <v>40765</v>
      </c>
      <c r="B4013" s="37">
        <v>2549.1759999999999</v>
      </c>
      <c r="C4013" s="31">
        <v>13.1653146817989</v>
      </c>
      <c r="D4013" s="31">
        <v>2.0210926416413901</v>
      </c>
      <c r="E4013" s="31">
        <f t="shared" si="36"/>
        <v>7.0339976553341153E-3</v>
      </c>
      <c r="F4013" s="31">
        <v>10.6451272726189</v>
      </c>
      <c r="G4013" s="31">
        <v>1.3520758042957199</v>
      </c>
      <c r="H4013" s="31">
        <v>0.51169588931076204</v>
      </c>
      <c r="I4013" s="31">
        <v>3.3951205986684299</v>
      </c>
      <c r="J4013" s="31">
        <v>15.071508491081302</v>
      </c>
      <c r="K4013" s="31">
        <v>204521.590016509</v>
      </c>
      <c r="L4013" s="31">
        <v>136513.20899812199</v>
      </c>
    </row>
    <row r="4014" spans="1:12" ht="14.25">
      <c r="A4014" s="33">
        <v>40766</v>
      </c>
      <c r="B4014" s="37">
        <v>2581.5079999999998</v>
      </c>
      <c r="C4014" s="31">
        <v>13.3233134185382</v>
      </c>
      <c r="D4014" s="31">
        <v>2.0455418951295701</v>
      </c>
      <c r="E4014" s="31">
        <f t="shared" si="36"/>
        <v>8.7924970691676436E-3</v>
      </c>
      <c r="F4014" s="31">
        <v>10.781728847923899</v>
      </c>
      <c r="G4014" s="31">
        <v>1.3681436949310899</v>
      </c>
      <c r="H4014" s="31">
        <v>0.51175518117097796</v>
      </c>
      <c r="I4014" s="31">
        <v>3.3951205986684299</v>
      </c>
      <c r="J4014" s="31">
        <v>15.0732548755908</v>
      </c>
      <c r="K4014" s="31">
        <v>206994.93254608801</v>
      </c>
      <c r="L4014" s="31">
        <v>138240.84593856501</v>
      </c>
    </row>
    <row r="4015" spans="1:12" ht="14.25">
      <c r="A4015" s="33">
        <v>40767</v>
      </c>
      <c r="B4015" s="37">
        <v>2593.1729999999998</v>
      </c>
      <c r="C4015" s="31">
        <v>13.3609235716411</v>
      </c>
      <c r="D4015" s="31">
        <v>2.05371519110001</v>
      </c>
      <c r="E4015" s="31">
        <f t="shared" si="36"/>
        <v>9.3786635404454859E-3</v>
      </c>
      <c r="F4015" s="31">
        <v>10.698887822663799</v>
      </c>
      <c r="G4015" s="31">
        <v>1.37301366757721</v>
      </c>
      <c r="H4015" s="31">
        <v>0.51197360104642697</v>
      </c>
      <c r="I4015" s="31">
        <v>3.3946292712458201</v>
      </c>
      <c r="J4015" s="31">
        <v>15.081870806426402</v>
      </c>
      <c r="K4015" s="31">
        <v>207824.726221352</v>
      </c>
      <c r="L4015" s="31">
        <v>138822.854415757</v>
      </c>
    </row>
    <row r="4016" spans="1:12" ht="14.25">
      <c r="A4016" s="33">
        <v>40770</v>
      </c>
      <c r="B4016" s="37">
        <v>2626.77</v>
      </c>
      <c r="C4016" s="31">
        <v>13.531583448210601</v>
      </c>
      <c r="D4016" s="31">
        <v>2.0803306683575999</v>
      </c>
      <c r="E4016" s="31">
        <f t="shared" si="36"/>
        <v>1.3481828839390387E-2</v>
      </c>
      <c r="F4016" s="31">
        <v>10.7372909532628</v>
      </c>
      <c r="G4016" s="31">
        <v>1.38936289000959</v>
      </c>
      <c r="H4016" s="31">
        <v>0.51209744266539403</v>
      </c>
      <c r="I4016" s="31">
        <v>3.3946292712458201</v>
      </c>
      <c r="J4016" s="31">
        <v>15.085518969718201</v>
      </c>
      <c r="K4016" s="31">
        <v>210517.47795518499</v>
      </c>
      <c r="L4016" s="31">
        <v>140655.461779729</v>
      </c>
    </row>
    <row r="4017" spans="1:12" ht="14.25">
      <c r="A4017" s="33">
        <v>40771</v>
      </c>
      <c r="B4017" s="37">
        <v>2608.1660000000002</v>
      </c>
      <c r="C4017" s="31">
        <v>13.3771321909335</v>
      </c>
      <c r="D4017" s="31">
        <v>2.0657201421876299</v>
      </c>
      <c r="E4017" s="31">
        <f t="shared" si="36"/>
        <v>1.0550996483001172E-2</v>
      </c>
      <c r="F4017" s="31">
        <v>11.5324861532021</v>
      </c>
      <c r="G4017" s="31">
        <v>1.3774253630292499</v>
      </c>
      <c r="H4017" s="31">
        <v>0.51442420883486395</v>
      </c>
      <c r="I4017" s="31">
        <v>3.3946292712458201</v>
      </c>
      <c r="J4017" s="31">
        <v>15.154061540454201</v>
      </c>
      <c r="K4017" s="31">
        <v>209042.34437321199</v>
      </c>
      <c r="L4017" s="31">
        <v>139664.145832257</v>
      </c>
    </row>
    <row r="4018" spans="1:12" ht="14.25">
      <c r="A4018" s="33">
        <v>40772</v>
      </c>
      <c r="B4018" s="37">
        <v>2601.261</v>
      </c>
      <c r="C4018" s="31">
        <v>13.321805833596001</v>
      </c>
      <c r="D4018" s="31">
        <v>2.0614056369126299</v>
      </c>
      <c r="E4018" s="31">
        <f t="shared" si="36"/>
        <v>8.7924970691676436E-3</v>
      </c>
      <c r="F4018" s="31">
        <v>12.1360550134119</v>
      </c>
      <c r="G4018" s="31">
        <v>1.37349692327786</v>
      </c>
      <c r="H4018" s="31">
        <v>0.51548005811731001</v>
      </c>
      <c r="I4018" s="31">
        <v>3.3946292712458201</v>
      </c>
      <c r="J4018" s="31">
        <v>15.185165063050601</v>
      </c>
      <c r="K4018" s="31">
        <v>208607.07857839897</v>
      </c>
      <c r="L4018" s="31">
        <v>139287.61835669601</v>
      </c>
    </row>
    <row r="4019" spans="1:12" ht="14.25">
      <c r="A4019" s="33">
        <v>40773</v>
      </c>
      <c r="B4019" s="37">
        <v>2559.4720000000002</v>
      </c>
      <c r="C4019" s="31">
        <v>13.1104623642281</v>
      </c>
      <c r="D4019" s="31">
        <v>2.0306153391647901</v>
      </c>
      <c r="E4019" s="31">
        <f t="shared" si="36"/>
        <v>7.0339976553341153E-3</v>
      </c>
      <c r="F4019" s="31">
        <v>12.0549086735057</v>
      </c>
      <c r="G4019" s="31">
        <v>1.35117401934545</v>
      </c>
      <c r="H4019" s="31">
        <v>0.51584772377524302</v>
      </c>
      <c r="I4019" s="31">
        <v>3.3934220392501002</v>
      </c>
      <c r="J4019" s="31">
        <v>15.201401942012399</v>
      </c>
      <c r="K4019" s="31">
        <v>205493.272242356</v>
      </c>
      <c r="L4019" s="31">
        <v>137792.95508888402</v>
      </c>
    </row>
    <row r="4020" spans="1:12" ht="14.25">
      <c r="A4020" s="33">
        <v>40774</v>
      </c>
      <c r="B4020" s="37">
        <v>2534.3580000000002</v>
      </c>
      <c r="C4020" s="31">
        <v>12.9527895381925</v>
      </c>
      <c r="D4020" s="31">
        <v>2.0095371113981702</v>
      </c>
      <c r="E4020" s="31">
        <f t="shared" si="36"/>
        <v>5.275498241500586E-3</v>
      </c>
      <c r="F4020" s="31">
        <v>11.752695434464099</v>
      </c>
      <c r="G4020" s="31">
        <v>1.3350809359040401</v>
      </c>
      <c r="H4020" s="31">
        <v>0.51718584262561296</v>
      </c>
      <c r="I4020" s="31">
        <v>3.3934220392501002</v>
      </c>
      <c r="J4020" s="31">
        <v>15.240834669061801</v>
      </c>
      <c r="K4020" s="31">
        <v>203364.49325334397</v>
      </c>
      <c r="L4020" s="31">
        <v>136475.10669157401</v>
      </c>
    </row>
    <row r="4021" spans="1:12" ht="14.25">
      <c r="A4021" s="33">
        <v>40777</v>
      </c>
      <c r="B4021" s="37">
        <v>2515.8629999999998</v>
      </c>
      <c r="C4021" s="31">
        <v>12.743875288242</v>
      </c>
      <c r="D4021" s="31">
        <v>1.99531647905027</v>
      </c>
      <c r="E4021" s="31">
        <f t="shared" si="36"/>
        <v>3.5169988276670576E-3</v>
      </c>
      <c r="F4021" s="31">
        <v>10.915585060804601</v>
      </c>
      <c r="G4021" s="31">
        <v>1.3218350041510101</v>
      </c>
      <c r="H4021" s="31">
        <v>0.52190580534583098</v>
      </c>
      <c r="I4021" s="31">
        <v>3.39328006891084</v>
      </c>
      <c r="J4021" s="31">
        <v>15.380569677331399</v>
      </c>
      <c r="K4021" s="31">
        <v>201946.53343514301</v>
      </c>
      <c r="L4021" s="31">
        <v>135424.262238756</v>
      </c>
    </row>
    <row r="4022" spans="1:12" ht="14.25">
      <c r="A4022" s="33">
        <v>40778</v>
      </c>
      <c r="B4022" s="37">
        <v>2554.0189999999998</v>
      </c>
      <c r="C4022" s="31">
        <v>12.930970332301399</v>
      </c>
      <c r="D4022" s="31">
        <v>2.0246769844861601</v>
      </c>
      <c r="E4022" s="31">
        <f t="shared" si="36"/>
        <v>5.275498241500586E-3</v>
      </c>
      <c r="F4022" s="31">
        <v>11.0473144979848</v>
      </c>
      <c r="G4022" s="31">
        <v>1.3390285671020801</v>
      </c>
      <c r="H4022" s="31">
        <v>0.52194702016802597</v>
      </c>
      <c r="I4022" s="31">
        <v>3.3931340002809698</v>
      </c>
      <c r="J4022" s="31">
        <v>15.382446438154401</v>
      </c>
      <c r="K4022" s="31">
        <v>204919.95494473699</v>
      </c>
      <c r="L4022" s="31">
        <v>137448.972520827</v>
      </c>
    </row>
    <row r="4023" spans="1:12" ht="14.25">
      <c r="A4023" s="33">
        <v>40779</v>
      </c>
      <c r="B4023" s="37">
        <v>2541.0909999999999</v>
      </c>
      <c r="C4023" s="31">
        <v>12.866348744679801</v>
      </c>
      <c r="D4023" s="31">
        <v>2.0159613728427601</v>
      </c>
      <c r="E4023" s="31">
        <f t="shared" si="36"/>
        <v>4.6893317702227429E-3</v>
      </c>
      <c r="F4023" s="31">
        <v>10.917513825368101</v>
      </c>
      <c r="G4023" s="31">
        <v>1.33298380134932</v>
      </c>
      <c r="H4023" s="31">
        <v>0.521261577345698</v>
      </c>
      <c r="I4023" s="31">
        <v>3.3881595867894401</v>
      </c>
      <c r="J4023" s="31">
        <v>15.384800036518801</v>
      </c>
      <c r="K4023" s="31">
        <v>204083.739979098</v>
      </c>
      <c r="L4023" s="31">
        <v>136865.40627901099</v>
      </c>
    </row>
    <row r="4024" spans="1:12" ht="14.25">
      <c r="A4024" s="33">
        <v>40780</v>
      </c>
      <c r="B4024" s="37">
        <v>2615.261</v>
      </c>
      <c r="C4024" s="31">
        <v>13.185889005509299</v>
      </c>
      <c r="D4024" s="31">
        <v>2.0749854597691302</v>
      </c>
      <c r="E4024" s="31">
        <f t="shared" si="36"/>
        <v>1.0550996483001172E-2</v>
      </c>
      <c r="F4024" s="31">
        <v>11.634777103496599</v>
      </c>
      <c r="G4024" s="31">
        <v>1.3682529437061099</v>
      </c>
      <c r="H4024" s="31">
        <v>0.523485645098824</v>
      </c>
      <c r="I4024" s="31">
        <v>3.38790171483239</v>
      </c>
      <c r="J4024" s="31">
        <v>15.451618410504</v>
      </c>
      <c r="K4024" s="31">
        <v>210051.61727713898</v>
      </c>
      <c r="L4024" s="31">
        <v>140905.61497782302</v>
      </c>
    </row>
    <row r="4025" spans="1:12" ht="14.25">
      <c r="A4025" s="33">
        <v>40781</v>
      </c>
      <c r="B4025" s="37">
        <v>2612.1880000000001</v>
      </c>
      <c r="C4025" s="31">
        <v>13.0059724823581</v>
      </c>
      <c r="D4025" s="31">
        <v>2.0716684096378799</v>
      </c>
      <c r="E4025" s="31">
        <f t="shared" si="36"/>
        <v>7.6201641266119575E-3</v>
      </c>
      <c r="F4025" s="31">
        <v>10.1841772191417</v>
      </c>
      <c r="G4025" s="31">
        <v>1.3459647267081101</v>
      </c>
      <c r="H4025" s="31">
        <v>0.52966742591602001</v>
      </c>
      <c r="I4025" s="31">
        <v>3.38746176767869</v>
      </c>
      <c r="J4025" s="31">
        <v>15.636115246224099</v>
      </c>
      <c r="K4025" s="31">
        <v>209741.18660732399</v>
      </c>
      <c r="L4025" s="31">
        <v>140805.92726201098</v>
      </c>
    </row>
    <row r="4026" spans="1:12" ht="14.25">
      <c r="A4026" s="33">
        <v>40784</v>
      </c>
      <c r="B4026" s="37">
        <v>2576.413</v>
      </c>
      <c r="C4026" s="31">
        <v>12.776710975616099</v>
      </c>
      <c r="D4026" s="31">
        <v>2.0430906971036702</v>
      </c>
      <c r="E4026" s="31">
        <f t="shared" si="36"/>
        <v>4.1031652989449007E-3</v>
      </c>
      <c r="F4026" s="31">
        <v>9.2294388561572394</v>
      </c>
      <c r="G4026" s="31">
        <v>1.3095714962054401</v>
      </c>
      <c r="H4026" s="31">
        <v>0.53107882752489599</v>
      </c>
      <c r="I4026" s="31">
        <v>3.3869760826839999</v>
      </c>
      <c r="J4026" s="31">
        <v>15.68002886823</v>
      </c>
      <c r="K4026" s="31">
        <v>206855.44965658698</v>
      </c>
      <c r="L4026" s="31">
        <v>138942.52206476001</v>
      </c>
    </row>
    <row r="4027" spans="1:12" ht="14.25">
      <c r="A4027" s="33">
        <v>40785</v>
      </c>
      <c r="B4027" s="37">
        <v>2566.5949999999998</v>
      </c>
      <c r="C4027" s="31">
        <v>12.707300293095599</v>
      </c>
      <c r="D4027" s="31">
        <v>2.03779782947294</v>
      </c>
      <c r="E4027" s="31">
        <f t="shared" si="36"/>
        <v>3.5169988276670576E-3</v>
      </c>
      <c r="F4027" s="31">
        <v>9.0570877787027495</v>
      </c>
      <c r="G4027" s="31">
        <v>1.30318379612267</v>
      </c>
      <c r="H4027" s="31">
        <v>0.53256146198371901</v>
      </c>
      <c r="I4027" s="31">
        <v>3.3867081257128899</v>
      </c>
      <c r="J4027" s="31">
        <v>15.7250475156201</v>
      </c>
      <c r="K4027" s="31">
        <v>206328.43204020499</v>
      </c>
      <c r="L4027" s="31">
        <v>138531.465646116</v>
      </c>
    </row>
    <row r="4028" spans="1:12" ht="14.25">
      <c r="A4028" s="33">
        <v>40786</v>
      </c>
      <c r="B4028" s="37">
        <v>2567.34</v>
      </c>
      <c r="C4028" s="31">
        <v>12.7109336914097</v>
      </c>
      <c r="D4028" s="31">
        <v>2.0427738361089598</v>
      </c>
      <c r="E4028" s="31">
        <f t="shared" si="36"/>
        <v>4.1031652989449007E-3</v>
      </c>
      <c r="F4028" s="31">
        <v>8.6650250635404902</v>
      </c>
      <c r="G4028" s="31">
        <v>1.29749510885442</v>
      </c>
      <c r="H4028" s="31">
        <v>0.533250310774398</v>
      </c>
      <c r="I4028" s="31">
        <v>3.3845544850171398</v>
      </c>
      <c r="J4028" s="31">
        <v>15.755406306354599</v>
      </c>
      <c r="K4028" s="31">
        <v>206830.47388644301</v>
      </c>
      <c r="L4028" s="31">
        <v>138793.368367499</v>
      </c>
    </row>
    <row r="4029" spans="1:12" ht="14.25">
      <c r="A4029" s="33">
        <v>40787</v>
      </c>
      <c r="B4029" s="37">
        <v>2556.0419999999999</v>
      </c>
      <c r="C4029" s="31">
        <v>12.6662758845154</v>
      </c>
      <c r="D4029" s="31">
        <v>2.03554498267391</v>
      </c>
      <c r="E4029" s="31">
        <f t="shared" si="36"/>
        <v>3.5169988276670576E-3</v>
      </c>
      <c r="F4029" s="31">
        <v>8.6391112952116291</v>
      </c>
      <c r="G4029" s="31">
        <v>1.2927140523118199</v>
      </c>
      <c r="H4029" s="31">
        <v>0.53326110487532896</v>
      </c>
      <c r="I4029" s="31">
        <v>3.3845295157987598</v>
      </c>
      <c r="J4029" s="31">
        <v>15.755841465884702</v>
      </c>
      <c r="K4029" s="31">
        <v>206141.71216833699</v>
      </c>
      <c r="L4029" s="31">
        <v>138228.79457282499</v>
      </c>
    </row>
    <row r="4030" spans="1:12" ht="14.25">
      <c r="A4030" s="33">
        <v>40788</v>
      </c>
      <c r="B4030" s="37">
        <v>2528.2800000000002</v>
      </c>
      <c r="C4030" s="31">
        <v>12.5304137059205</v>
      </c>
      <c r="D4030" s="31">
        <v>2.0136431082602102</v>
      </c>
      <c r="E4030" s="31">
        <f t="shared" si="36"/>
        <v>1.1723329425556857E-3</v>
      </c>
      <c r="F4030" s="31">
        <v>8.5515599130843594</v>
      </c>
      <c r="G4030" s="31">
        <v>1.2788258621726201</v>
      </c>
      <c r="H4030" s="31">
        <v>0.53326110487532896</v>
      </c>
      <c r="I4030" s="31">
        <v>3.3845295157987598</v>
      </c>
      <c r="J4030" s="31">
        <v>15.755841465884702</v>
      </c>
      <c r="K4030" s="31">
        <v>203923.909779557</v>
      </c>
      <c r="L4030" s="31">
        <v>136763.74985985499</v>
      </c>
    </row>
    <row r="4031" spans="1:12" ht="14.25">
      <c r="A4031" s="33">
        <v>40791</v>
      </c>
      <c r="B4031" s="37">
        <v>2478.739</v>
      </c>
      <c r="C4031" s="31">
        <v>12.295240222244701</v>
      </c>
      <c r="D4031" s="31">
        <v>1.9757293445280499</v>
      </c>
      <c r="E4031" s="31">
        <f t="shared" si="36"/>
        <v>0</v>
      </c>
      <c r="F4031" s="31">
        <v>8.4022141377770403</v>
      </c>
      <c r="G4031" s="31">
        <v>1.25477975468352</v>
      </c>
      <c r="H4031" s="31">
        <v>0.533254124843479</v>
      </c>
      <c r="I4031" s="31">
        <v>3.3844852145669599</v>
      </c>
      <c r="J4031" s="31">
        <v>15.755841465884702</v>
      </c>
      <c r="K4031" s="31">
        <v>200086.02285383397</v>
      </c>
      <c r="L4031" s="31">
        <v>134090.81200715198</v>
      </c>
    </row>
    <row r="4032" spans="1:12" ht="14.25">
      <c r="A4032" s="33">
        <v>40792</v>
      </c>
      <c r="B4032" s="37">
        <v>2470.5239999999999</v>
      </c>
      <c r="C4032" s="31">
        <v>12.267792841963001</v>
      </c>
      <c r="D4032" s="31">
        <v>1.97136831349167</v>
      </c>
      <c r="E4032" s="31">
        <f t="shared" si="36"/>
        <v>0</v>
      </c>
      <c r="F4032" s="31">
        <v>8.3704576729534992</v>
      </c>
      <c r="G4032" s="31">
        <v>1.2519992767485499</v>
      </c>
      <c r="H4032" s="31">
        <v>0.53301028137446005</v>
      </c>
      <c r="I4032" s="31">
        <v>3.3829375760638198</v>
      </c>
      <c r="J4032" s="31">
        <v>15.755841465884702</v>
      </c>
      <c r="K4032" s="31">
        <v>199642.75991189</v>
      </c>
      <c r="L4032" s="31">
        <v>133643.64703487098</v>
      </c>
    </row>
    <row r="4033" spans="1:12" ht="14.25">
      <c r="A4033" s="33">
        <v>40793</v>
      </c>
      <c r="B4033" s="37">
        <v>2516.09</v>
      </c>
      <c r="C4033" s="31">
        <v>12.483485996356899</v>
      </c>
      <c r="D4033" s="31">
        <v>2.0060860094520199</v>
      </c>
      <c r="E4033" s="31">
        <f t="shared" si="36"/>
        <v>1.1723329425556857E-3</v>
      </c>
      <c r="F4033" s="31">
        <v>8.5147098121429803</v>
      </c>
      <c r="G4033" s="31">
        <v>1.27405409960695</v>
      </c>
      <c r="H4033" s="31">
        <v>0.53301028137446005</v>
      </c>
      <c r="I4033" s="31">
        <v>3.3829375760638198</v>
      </c>
      <c r="J4033" s="31">
        <v>15.755841465884702</v>
      </c>
      <c r="K4033" s="31">
        <v>203158.19326295602</v>
      </c>
      <c r="L4033" s="31">
        <v>136132.52052015599</v>
      </c>
    </row>
    <row r="4034" spans="1:12" ht="14.25">
      <c r="A4034" s="33">
        <v>40794</v>
      </c>
      <c r="B4034" s="37">
        <v>2498.9430000000002</v>
      </c>
      <c r="C4034" s="31">
        <v>12.407980213914501</v>
      </c>
      <c r="D4034" s="31">
        <v>1.9937608144355901</v>
      </c>
      <c r="E4034" s="31">
        <f t="shared" si="36"/>
        <v>1.1723329425556857E-3</v>
      </c>
      <c r="F4034" s="31">
        <v>8.4650617965343997</v>
      </c>
      <c r="G4034" s="31">
        <v>1.2663493534080901</v>
      </c>
      <c r="H4034" s="31">
        <v>0.53298590246493305</v>
      </c>
      <c r="I4034" s="31">
        <v>3.3825332978495202</v>
      </c>
      <c r="J4034" s="31">
        <v>15.757003864641399</v>
      </c>
      <c r="K4034" s="31">
        <v>201927.998654892</v>
      </c>
      <c r="L4034" s="31">
        <v>135248.280601665</v>
      </c>
    </row>
    <row r="4035" spans="1:12" ht="14.25">
      <c r="A4035" s="33">
        <v>40795</v>
      </c>
      <c r="B4035" s="37">
        <v>2497.7530000000002</v>
      </c>
      <c r="C4035" s="31">
        <v>12.4078722534482</v>
      </c>
      <c r="D4035" s="31">
        <v>1.99370920112431</v>
      </c>
      <c r="E4035" s="31">
        <f t="shared" si="36"/>
        <v>1.1723329425556857E-3</v>
      </c>
      <c r="F4035" s="31">
        <v>8.4665622330067301</v>
      </c>
      <c r="G4035" s="31">
        <v>1.26661542527992</v>
      </c>
      <c r="H4035" s="31">
        <v>0.53293696228432197</v>
      </c>
      <c r="I4035" s="31">
        <v>3.3822227046616899</v>
      </c>
      <c r="J4035" s="31">
        <v>15.757003864641399</v>
      </c>
      <c r="K4035" s="31">
        <v>201967.68467997698</v>
      </c>
      <c r="L4035" s="31">
        <v>135205.842635799</v>
      </c>
    </row>
    <row r="4036" spans="1:12" ht="14.25">
      <c r="A4036" s="33">
        <v>40799</v>
      </c>
      <c r="B4036" s="37">
        <v>2471.3049999999998</v>
      </c>
      <c r="C4036" s="31">
        <v>12.281542094955199</v>
      </c>
      <c r="D4036" s="31">
        <v>1.97332358239936</v>
      </c>
      <c r="E4036" s="31">
        <f t="shared" si="36"/>
        <v>5.8616647127784287E-4</v>
      </c>
      <c r="F4036" s="31">
        <v>8.3812771961824399</v>
      </c>
      <c r="G4036" s="31">
        <v>1.25367785137331</v>
      </c>
      <c r="H4036" s="31">
        <v>0.53293696228432197</v>
      </c>
      <c r="I4036" s="31">
        <v>3.3822227046616899</v>
      </c>
      <c r="J4036" s="31">
        <v>15.757003864641399</v>
      </c>
      <c r="K4036" s="31">
        <v>199904.32874575001</v>
      </c>
      <c r="L4036" s="31">
        <v>133744.69153122901</v>
      </c>
    </row>
    <row r="4037" spans="1:12" ht="14.25">
      <c r="A4037" s="33">
        <v>40800</v>
      </c>
      <c r="B4037" s="37">
        <v>2484.8270000000002</v>
      </c>
      <c r="C4037" s="31">
        <v>12.3394916354067</v>
      </c>
      <c r="D4037" s="31">
        <v>1.9828646688935601</v>
      </c>
      <c r="E4037" s="31">
        <f t="shared" si="36"/>
        <v>1.7584994138335288E-3</v>
      </c>
      <c r="F4037" s="31">
        <v>8.4038813351822306</v>
      </c>
      <c r="G4037" s="31">
        <v>1.2597150503149599</v>
      </c>
      <c r="H4037" s="31">
        <v>0.53293686584174504</v>
      </c>
      <c r="I4037" s="31">
        <v>3.3822220926000401</v>
      </c>
      <c r="J4037" s="31">
        <v>15.757003864641399</v>
      </c>
      <c r="K4037" s="31">
        <v>200868.77080491398</v>
      </c>
      <c r="L4037" s="31">
        <v>134460.23694503499</v>
      </c>
    </row>
    <row r="4038" spans="1:12" ht="14.25">
      <c r="A4038" s="33">
        <v>40801</v>
      </c>
      <c r="B4038" s="37">
        <v>2479.0549999999998</v>
      </c>
      <c r="C4038" s="31">
        <v>12.305848412788899</v>
      </c>
      <c r="D4038" s="31">
        <v>1.9775635614544</v>
      </c>
      <c r="E4038" s="31">
        <f t="shared" si="36"/>
        <v>1.7584994138335288E-3</v>
      </c>
      <c r="F4038" s="31">
        <v>8.3805210052624908</v>
      </c>
      <c r="G4038" s="31">
        <v>1.2563525934050701</v>
      </c>
      <c r="H4038" s="31">
        <v>0.53287339507698905</v>
      </c>
      <c r="I4038" s="31">
        <v>3.3818192827429101</v>
      </c>
      <c r="J4038" s="31">
        <v>15.757003864641399</v>
      </c>
      <c r="K4038" s="31">
        <v>200332.772369463</v>
      </c>
      <c r="L4038" s="31">
        <v>134157.15086336</v>
      </c>
    </row>
    <row r="4039" spans="1:12" ht="14.25">
      <c r="A4039" s="33">
        <v>40802</v>
      </c>
      <c r="B4039" s="37">
        <v>2482.3429999999998</v>
      </c>
      <c r="C4039" s="31">
        <v>12.325959223622799</v>
      </c>
      <c r="D4039" s="31">
        <v>1.98081449717854</v>
      </c>
      <c r="E4039" s="31">
        <f t="shared" si="36"/>
        <v>2.3446658851113715E-3</v>
      </c>
      <c r="F4039" s="31">
        <v>8.3988564321925008</v>
      </c>
      <c r="G4039" s="31">
        <v>1.2584589240261601</v>
      </c>
      <c r="H4039" s="31">
        <v>0.53287341783415498</v>
      </c>
      <c r="I4039" s="31">
        <v>3.3818194271686299</v>
      </c>
      <c r="J4039" s="31">
        <v>15.757003864641399</v>
      </c>
      <c r="K4039" s="31">
        <v>200668.00296665102</v>
      </c>
      <c r="L4039" s="31">
        <v>134368.00331180901</v>
      </c>
    </row>
    <row r="4040" spans="1:12" ht="14.25">
      <c r="A4040" s="33">
        <v>40805</v>
      </c>
      <c r="B4040" s="37">
        <v>2437.7950000000001</v>
      </c>
      <c r="C4040" s="31">
        <v>12.1106282699832</v>
      </c>
      <c r="D4040" s="31">
        <v>1.94637436198694</v>
      </c>
      <c r="E4040" s="31">
        <f t="shared" si="36"/>
        <v>0</v>
      </c>
      <c r="F4040" s="31">
        <v>8.2627266346624406</v>
      </c>
      <c r="G4040" s="31">
        <v>1.2365571942589499</v>
      </c>
      <c r="H4040" s="31">
        <v>0.53287341783415498</v>
      </c>
      <c r="I4040" s="31">
        <v>3.3818194271686299</v>
      </c>
      <c r="J4040" s="31">
        <v>15.757003864641399</v>
      </c>
      <c r="K4040" s="31">
        <v>197180.16541602899</v>
      </c>
      <c r="L4040" s="31">
        <v>131994.18414255101</v>
      </c>
    </row>
    <row r="4041" spans="1:12" ht="14.25">
      <c r="A4041" s="33">
        <v>40806</v>
      </c>
      <c r="B4041" s="37">
        <v>2447.7550000000001</v>
      </c>
      <c r="C4041" s="31">
        <v>12.1571668658724</v>
      </c>
      <c r="D4041" s="31">
        <v>1.9538548347745199</v>
      </c>
      <c r="E4041" s="31">
        <f t="shared" si="36"/>
        <v>5.8616647127784287E-4</v>
      </c>
      <c r="F4041" s="31">
        <v>8.2825587814540391</v>
      </c>
      <c r="G4041" s="31">
        <v>1.24130240356641</v>
      </c>
      <c r="H4041" s="31">
        <v>0.53287341783415498</v>
      </c>
      <c r="I4041" s="31">
        <v>3.3818194271686299</v>
      </c>
      <c r="J4041" s="31">
        <v>15.757003864641399</v>
      </c>
      <c r="K4041" s="31">
        <v>197936.25510331601</v>
      </c>
      <c r="L4041" s="31">
        <v>132528.252482501</v>
      </c>
    </row>
    <row r="4042" spans="1:12" ht="14.25">
      <c r="A4042" s="33">
        <v>40807</v>
      </c>
      <c r="B4042" s="37">
        <v>2512.9630000000002</v>
      </c>
      <c r="C4042" s="31">
        <v>12.465058537665501</v>
      </c>
      <c r="D4042" s="31">
        <v>2.0035766379662698</v>
      </c>
      <c r="E4042" s="31">
        <f t="shared" si="36"/>
        <v>5.8616647127784291E-3</v>
      </c>
      <c r="F4042" s="31">
        <v>8.4803712197853507</v>
      </c>
      <c r="G4042" s="31">
        <v>1.27286138970925</v>
      </c>
      <c r="H4042" s="31">
        <v>0.53285984230072703</v>
      </c>
      <c r="I4042" s="31">
        <v>3.3817332716180899</v>
      </c>
      <c r="J4042" s="31">
        <v>15.757003864641399</v>
      </c>
      <c r="K4042" s="31">
        <v>202971.09875293</v>
      </c>
      <c r="L4042" s="31">
        <v>135999.56859458599</v>
      </c>
    </row>
    <row r="4043" spans="1:12" ht="14.25">
      <c r="A4043" s="33">
        <v>40808</v>
      </c>
      <c r="B4043" s="37">
        <v>2443.0569999999998</v>
      </c>
      <c r="C4043" s="31">
        <v>12.124188063348599</v>
      </c>
      <c r="D4043" s="31">
        <v>1.9489081898740701</v>
      </c>
      <c r="E4043" s="31">
        <f t="shared" si="36"/>
        <v>5.8616647127784287E-4</v>
      </c>
      <c r="F4043" s="31">
        <v>8.2484958291951198</v>
      </c>
      <c r="G4043" s="31">
        <v>1.23815801649099</v>
      </c>
      <c r="H4043" s="31">
        <v>0.53285984230072703</v>
      </c>
      <c r="I4043" s="31">
        <v>3.3817332716180899</v>
      </c>
      <c r="J4043" s="31">
        <v>15.757003864641399</v>
      </c>
      <c r="K4043" s="31">
        <v>197444.78178073399</v>
      </c>
      <c r="L4043" s="31">
        <v>132198.91648770199</v>
      </c>
    </row>
    <row r="4044" spans="1:12" ht="14.25">
      <c r="A4044" s="33">
        <v>40809</v>
      </c>
      <c r="B4044" s="37">
        <v>2433.1590000000001</v>
      </c>
      <c r="C4044" s="31">
        <v>12.08248485655</v>
      </c>
      <c r="D4044" s="31">
        <v>1.9428035678454201</v>
      </c>
      <c r="E4044" s="31">
        <f t="shared" si="36"/>
        <v>0</v>
      </c>
      <c r="F4044" s="31">
        <v>8.2082146618090306</v>
      </c>
      <c r="G4044" s="31">
        <v>1.23426187941359</v>
      </c>
      <c r="H4044" s="31">
        <v>0.532942052239466</v>
      </c>
      <c r="I4044" s="31">
        <v>3.3813972029574</v>
      </c>
      <c r="J4044" s="31">
        <v>15.761001155775201</v>
      </c>
      <c r="K4044" s="31">
        <v>196846.63053416699</v>
      </c>
      <c r="L4044" s="31">
        <v>131665.265449948</v>
      </c>
    </row>
    <row r="4045" spans="1:12" ht="14.25">
      <c r="A4045" s="33">
        <v>40812</v>
      </c>
      <c r="B4045" s="37">
        <v>2393.183</v>
      </c>
      <c r="C4045" s="31">
        <v>11.8756961620963</v>
      </c>
      <c r="D4045" s="31">
        <v>1.9095323626760301</v>
      </c>
      <c r="E4045" s="31">
        <f t="shared" si="36"/>
        <v>0</v>
      </c>
      <c r="F4045" s="31">
        <v>8.0440567349723509</v>
      </c>
      <c r="G4045" s="31">
        <v>1.2130974508330801</v>
      </c>
      <c r="H4045" s="31">
        <v>0.53285849692545595</v>
      </c>
      <c r="I4045" s="31">
        <v>3.3808670633223299</v>
      </c>
      <c r="J4045" s="31">
        <v>15.761001155775201</v>
      </c>
      <c r="K4045" s="31">
        <v>193471.13676793</v>
      </c>
      <c r="L4045" s="31">
        <v>129453.26828130501</v>
      </c>
    </row>
    <row r="4046" spans="1:12" ht="14.25">
      <c r="A4046" s="33">
        <v>40813</v>
      </c>
      <c r="B4046" s="37">
        <v>2415.0540000000001</v>
      </c>
      <c r="C4046" s="31">
        <v>11.9879655756709</v>
      </c>
      <c r="D4046" s="31">
        <v>1.9278627939723401</v>
      </c>
      <c r="E4046" s="31">
        <f t="shared" si="36"/>
        <v>5.8616647127784287E-4</v>
      </c>
      <c r="F4046" s="31">
        <v>8.1198660464042298</v>
      </c>
      <c r="G4046" s="31">
        <v>1.22472834665735</v>
      </c>
      <c r="H4046" s="31">
        <v>0.53280780530241301</v>
      </c>
      <c r="I4046" s="31">
        <v>3.3805454363993799</v>
      </c>
      <c r="J4046" s="31">
        <v>15.761001155775201</v>
      </c>
      <c r="K4046" s="31">
        <v>195322.93017878302</v>
      </c>
      <c r="L4046" s="31">
        <v>130680.18641215599</v>
      </c>
    </row>
    <row r="4047" spans="1:12" ht="14.25">
      <c r="A4047" s="33">
        <v>40814</v>
      </c>
      <c r="B4047" s="37">
        <v>2392.0619999999999</v>
      </c>
      <c r="C4047" s="31">
        <v>11.8810074419352</v>
      </c>
      <c r="D4047" s="31">
        <v>1.9104958568903501</v>
      </c>
      <c r="E4047" s="31">
        <f t="shared" si="36"/>
        <v>5.8616647127784287E-4</v>
      </c>
      <c r="F4047" s="31">
        <v>8.0410907141539099</v>
      </c>
      <c r="G4047" s="31">
        <v>1.2137310608624901</v>
      </c>
      <c r="H4047" s="31">
        <v>0.53280780530241301</v>
      </c>
      <c r="I4047" s="31">
        <v>3.3805454363993799</v>
      </c>
      <c r="J4047" s="31">
        <v>15.761001155775201</v>
      </c>
      <c r="K4047" s="31">
        <v>193564.69522600897</v>
      </c>
      <c r="L4047" s="31">
        <v>129495.38799294901</v>
      </c>
    </row>
    <row r="4048" spans="1:12" ht="14.25">
      <c r="A4048" s="33">
        <v>40815</v>
      </c>
      <c r="B4048" s="37">
        <v>2365.3429999999998</v>
      </c>
      <c r="C4048" s="31">
        <v>11.771234255857101</v>
      </c>
      <c r="D4048" s="31">
        <v>1.8944723058287001</v>
      </c>
      <c r="E4048" s="31">
        <f t="shared" si="36"/>
        <v>0</v>
      </c>
      <c r="F4048" s="31">
        <v>7.9547558893256403</v>
      </c>
      <c r="G4048" s="31">
        <v>1.2023127373863101</v>
      </c>
      <c r="H4048" s="31">
        <v>0.53267544392936195</v>
      </c>
      <c r="I4048" s="31">
        <v>3.37970563331998</v>
      </c>
      <c r="J4048" s="31">
        <v>15.761001155775201</v>
      </c>
      <c r="K4048" s="31">
        <v>191932.11603997499</v>
      </c>
      <c r="L4048" s="31">
        <v>128138.052947848</v>
      </c>
    </row>
    <row r="4049" spans="1:12" ht="14.25">
      <c r="A4049" s="33">
        <v>40816</v>
      </c>
      <c r="B4049" s="37">
        <v>2359.2199999999998</v>
      </c>
      <c r="C4049" s="31">
        <v>11.7471491456875</v>
      </c>
      <c r="D4049" s="31">
        <v>1.8249828213859101</v>
      </c>
      <c r="E4049" s="31">
        <f t="shared" si="36"/>
        <v>0</v>
      </c>
      <c r="F4049" s="31">
        <v>7.9433287520343399</v>
      </c>
      <c r="G4049" s="31">
        <v>1.1997850741843299</v>
      </c>
      <c r="H4049" s="31">
        <v>0.53257353926976603</v>
      </c>
      <c r="I4049" s="31">
        <v>3.5016939257615198</v>
      </c>
      <c r="J4049" s="31">
        <v>15.209025990298301</v>
      </c>
      <c r="K4049" s="31">
        <v>191534.95875659699</v>
      </c>
      <c r="L4049" s="31">
        <v>127827.13349704401</v>
      </c>
    </row>
    <row r="4050" spans="1:12" ht="14.25">
      <c r="A4050" s="33">
        <v>40826</v>
      </c>
      <c r="B4050" s="37">
        <v>2344.7869999999998</v>
      </c>
      <c r="C4050" s="31">
        <v>11.697276376760801</v>
      </c>
      <c r="D4050" s="31">
        <v>1.81705286331483</v>
      </c>
      <c r="E4050" s="31">
        <f t="shared" si="36"/>
        <v>0</v>
      </c>
      <c r="F4050" s="31">
        <v>7.9144603216060796</v>
      </c>
      <c r="G4050" s="31">
        <v>1.1944587005665901</v>
      </c>
      <c r="H4050" s="31">
        <v>0.53240530135396702</v>
      </c>
      <c r="I4050" s="31">
        <v>3.5008811258219499</v>
      </c>
      <c r="J4050" s="31">
        <v>15.207751483677301</v>
      </c>
      <c r="K4050" s="31">
        <v>190755.08008302501</v>
      </c>
      <c r="L4050" s="31">
        <v>127095.16950513</v>
      </c>
    </row>
    <row r="4051" spans="1:12" ht="14.25">
      <c r="A4051" s="33">
        <v>40827</v>
      </c>
      <c r="B4051" s="37">
        <v>2348.5160000000001</v>
      </c>
      <c r="C4051" s="31">
        <v>11.7413902420674</v>
      </c>
      <c r="D4051" s="31">
        <v>1.8237182759561401</v>
      </c>
      <c r="E4051" s="31">
        <f t="shared" si="36"/>
        <v>5.8616647127784287E-4</v>
      </c>
      <c r="F4051" s="31">
        <v>7.9690039750903203</v>
      </c>
      <c r="G4051" s="31">
        <v>1.19886211853213</v>
      </c>
      <c r="H4051" s="31">
        <v>0.53240530135396702</v>
      </c>
      <c r="I4051" s="31">
        <v>3.5008811258219499</v>
      </c>
      <c r="J4051" s="31">
        <v>15.207751483677301</v>
      </c>
      <c r="K4051" s="31">
        <v>191451.97367042603</v>
      </c>
      <c r="L4051" s="31">
        <v>127288.597742991</v>
      </c>
    </row>
    <row r="4052" spans="1:12" ht="14.25">
      <c r="A4052" s="33">
        <v>40828</v>
      </c>
      <c r="B4052" s="37">
        <v>2420</v>
      </c>
      <c r="C4052" s="31">
        <v>12.082733896864699</v>
      </c>
      <c r="D4052" s="31">
        <v>1.8770290600016799</v>
      </c>
      <c r="E4052" s="31">
        <f t="shared" si="36"/>
        <v>4.6893317702227429E-3</v>
      </c>
      <c r="F4052" s="31">
        <v>8.1976496002070096</v>
      </c>
      <c r="G4052" s="31">
        <v>1.23390835277813</v>
      </c>
      <c r="H4052" s="31">
        <v>0.53211100265615197</v>
      </c>
      <c r="I4052" s="31">
        <v>3.4989459370589602</v>
      </c>
      <c r="J4052" s="31">
        <v>15.207751483677301</v>
      </c>
      <c r="K4052" s="31">
        <v>197042.23070273499</v>
      </c>
      <c r="L4052" s="31">
        <v>131069.94820304801</v>
      </c>
    </row>
    <row r="4053" spans="1:12" ht="14.25">
      <c r="A4053" s="33">
        <v>40829</v>
      </c>
      <c r="B4053" s="37">
        <v>2438.79</v>
      </c>
      <c r="C4053" s="31">
        <v>12.171874736602801</v>
      </c>
      <c r="D4053" s="31">
        <v>1.89092502910268</v>
      </c>
      <c r="E4053" s="31">
        <f t="shared" si="36"/>
        <v>7.0339976553341153E-3</v>
      </c>
      <c r="F4053" s="31">
        <v>8.2567897106046306</v>
      </c>
      <c r="G4053" s="31">
        <v>1.24302723475472</v>
      </c>
      <c r="H4053" s="31">
        <v>0.53211100265615197</v>
      </c>
      <c r="I4053" s="31">
        <v>3.4989459370589602</v>
      </c>
      <c r="J4053" s="31">
        <v>15.207751483677301</v>
      </c>
      <c r="K4053" s="31">
        <v>198498.975611223</v>
      </c>
      <c r="L4053" s="31">
        <v>132317.119126912</v>
      </c>
    </row>
    <row r="4054" spans="1:12" ht="14.25">
      <c r="A4054" s="33">
        <v>40830</v>
      </c>
      <c r="B4054" s="37">
        <v>2431.375</v>
      </c>
      <c r="C4054" s="31">
        <v>12.1436230244145</v>
      </c>
      <c r="D4054" s="31">
        <v>1.8864411581943099</v>
      </c>
      <c r="E4054" s="31">
        <f t="shared" si="36"/>
        <v>6.4478311840562722E-3</v>
      </c>
      <c r="F4054" s="31">
        <v>8.2476490125171793</v>
      </c>
      <c r="G4054" s="31">
        <v>1.24010398718076</v>
      </c>
      <c r="H4054" s="31">
        <v>0.53211100265615197</v>
      </c>
      <c r="I4054" s="31">
        <v>3.4989459370589602</v>
      </c>
      <c r="J4054" s="31">
        <v>15.207751483677301</v>
      </c>
      <c r="K4054" s="31">
        <v>198031.50492750801</v>
      </c>
      <c r="L4054" s="31">
        <v>131895.68138886901</v>
      </c>
    </row>
    <row r="4055" spans="1:12" ht="14.25">
      <c r="A4055" s="33">
        <v>40833</v>
      </c>
      <c r="B4055" s="37">
        <v>2440.402</v>
      </c>
      <c r="C4055" s="31">
        <v>12.1869216411424</v>
      </c>
      <c r="D4055" s="31">
        <v>1.89345850243547</v>
      </c>
      <c r="E4055" s="31">
        <f t="shared" si="36"/>
        <v>8.2063305978898014E-3</v>
      </c>
      <c r="F4055" s="31">
        <v>8.28941283754863</v>
      </c>
      <c r="G4055" s="31">
        <v>1.2446503898278001</v>
      </c>
      <c r="H4055" s="31">
        <v>0.53222316612935705</v>
      </c>
      <c r="I4055" s="31">
        <v>3.4989459370589602</v>
      </c>
      <c r="J4055" s="31">
        <v>15.210957119752401</v>
      </c>
      <c r="K4055" s="31">
        <v>198766.21503853699</v>
      </c>
      <c r="L4055" s="31">
        <v>132455.727352129</v>
      </c>
    </row>
    <row r="4056" spans="1:12" ht="14.25">
      <c r="A4056" s="33">
        <v>40834</v>
      </c>
      <c r="B4056" s="37">
        <v>2383.4850000000001</v>
      </c>
      <c r="C4056" s="31">
        <v>11.924365740813201</v>
      </c>
      <c r="D4056" s="31">
        <v>1.85293611077804</v>
      </c>
      <c r="E4056" s="31">
        <f t="shared" si="36"/>
        <v>3.5169988276670576E-3</v>
      </c>
      <c r="F4056" s="31">
        <v>8.1316792226420205</v>
      </c>
      <c r="G4056" s="31">
        <v>1.2177254486707101</v>
      </c>
      <c r="H4056" s="31">
        <v>0.53238738114971396</v>
      </c>
      <c r="I4056" s="31">
        <v>3.4989459370589602</v>
      </c>
      <c r="J4056" s="31">
        <v>15.215650390906299</v>
      </c>
      <c r="K4056" s="31">
        <v>194515.58232331302</v>
      </c>
      <c r="L4056" s="31">
        <v>129317.51342240699</v>
      </c>
    </row>
    <row r="4057" spans="1:12" ht="14.25">
      <c r="A4057" s="33">
        <v>40835</v>
      </c>
      <c r="B4057" s="37">
        <v>2377.5120000000002</v>
      </c>
      <c r="C4057" s="31">
        <v>11.8933440588954</v>
      </c>
      <c r="D4057" s="31">
        <v>1.84931383002067</v>
      </c>
      <c r="E4057" s="31">
        <f t="shared" si="36"/>
        <v>3.5169988276670576E-3</v>
      </c>
      <c r="F4057" s="31">
        <v>8.1023191624333304</v>
      </c>
      <c r="G4057" s="31">
        <v>1.21471405812164</v>
      </c>
      <c r="H4057" s="31">
        <v>0.53319307074056899</v>
      </c>
      <c r="I4057" s="31">
        <v>3.5006897133843902</v>
      </c>
      <c r="J4057" s="31">
        <v>15.231086282853902</v>
      </c>
      <c r="K4057" s="31">
        <v>194426.824268747</v>
      </c>
      <c r="L4057" s="31">
        <v>129127.26793064801</v>
      </c>
    </row>
    <row r="4058" spans="1:12" ht="14.25">
      <c r="A4058" s="33">
        <v>40836</v>
      </c>
      <c r="B4058" s="37">
        <v>2331.366</v>
      </c>
      <c r="C4058" s="31">
        <v>11.666900781383299</v>
      </c>
      <c r="D4058" s="31">
        <v>1.8147168718823099</v>
      </c>
      <c r="E4058" s="31">
        <f t="shared" si="36"/>
        <v>0</v>
      </c>
      <c r="F4058" s="31">
        <v>7.9306329058034502</v>
      </c>
      <c r="G4058" s="31">
        <v>1.1920321623110299</v>
      </c>
      <c r="H4058" s="31">
        <v>0.53322629213741402</v>
      </c>
      <c r="I4058" s="31">
        <v>3.5004816290890899</v>
      </c>
      <c r="J4058" s="31">
        <v>15.232940738962601</v>
      </c>
      <c r="K4058" s="31">
        <v>190816.13991655898</v>
      </c>
      <c r="L4058" s="31">
        <v>126816.439309494</v>
      </c>
    </row>
    <row r="4059" spans="1:12" ht="14.25">
      <c r="A4059" s="33">
        <v>40837</v>
      </c>
      <c r="B4059" s="37">
        <v>2317.2750000000001</v>
      </c>
      <c r="C4059" s="31">
        <v>11.6069219173659</v>
      </c>
      <c r="D4059" s="31">
        <v>1.8057946748129801</v>
      </c>
      <c r="E4059" s="31">
        <f t="shared" si="36"/>
        <v>0</v>
      </c>
      <c r="F4059" s="31">
        <v>7.9125374130610702</v>
      </c>
      <c r="G4059" s="31">
        <v>1.1853880525478699</v>
      </c>
      <c r="H4059" s="31">
        <v>0.53320946167453298</v>
      </c>
      <c r="I4059" s="31">
        <v>3.5004816290890899</v>
      </c>
      <c r="J4059" s="31">
        <v>15.2324599347572</v>
      </c>
      <c r="K4059" s="31">
        <v>189877.313760144</v>
      </c>
      <c r="L4059" s="31">
        <v>126068.50981738801</v>
      </c>
    </row>
    <row r="4060" spans="1:12" ht="14.25">
      <c r="A4060" s="33">
        <v>40840</v>
      </c>
      <c r="B4060" s="37">
        <v>2370.3330000000001</v>
      </c>
      <c r="C4060" s="31">
        <v>11.8715896959399</v>
      </c>
      <c r="D4060" s="31">
        <v>1.8465977473142701</v>
      </c>
      <c r="E4060" s="31">
        <f t="shared" si="36"/>
        <v>3.5169988276670576E-3</v>
      </c>
      <c r="F4060" s="31">
        <v>8.0738149319418593</v>
      </c>
      <c r="G4060" s="31">
        <v>1.21105768187178</v>
      </c>
      <c r="H4060" s="31">
        <v>0.53288868928585897</v>
      </c>
      <c r="I4060" s="31">
        <v>3.5004816290890899</v>
      </c>
      <c r="J4060" s="31">
        <v>15.2232962703629</v>
      </c>
      <c r="K4060" s="31">
        <v>194159.87215047699</v>
      </c>
      <c r="L4060" s="31">
        <v>129034.58381774301</v>
      </c>
    </row>
    <row r="4061" spans="1:12" ht="14.25">
      <c r="A4061" s="33">
        <v>40841</v>
      </c>
      <c r="B4061" s="37">
        <v>2409.672</v>
      </c>
      <c r="C4061" s="31">
        <v>12.0552391709706</v>
      </c>
      <c r="D4061" s="31">
        <v>1.8766776700510801</v>
      </c>
      <c r="E4061" s="31">
        <f t="shared" si="36"/>
        <v>7.0339976553341153E-3</v>
      </c>
      <c r="F4061" s="31">
        <v>8.1611906413473694</v>
      </c>
      <c r="G4061" s="31">
        <v>1.2286084436365701</v>
      </c>
      <c r="H4061" s="31">
        <v>0.53308774352972998</v>
      </c>
      <c r="I4061" s="31">
        <v>3.5004816290890899</v>
      </c>
      <c r="J4061" s="31">
        <v>15.228982751966399</v>
      </c>
      <c r="K4061" s="31">
        <v>197321.58642764899</v>
      </c>
      <c r="L4061" s="31">
        <v>131073.09010022</v>
      </c>
    </row>
    <row r="4062" spans="1:12" ht="14.25">
      <c r="A4062" s="33">
        <v>40842</v>
      </c>
      <c r="B4062" s="37">
        <v>2427.48</v>
      </c>
      <c r="C4062" s="31">
        <v>12.115700608834601</v>
      </c>
      <c r="D4062" s="31">
        <v>1.8895538634409399</v>
      </c>
      <c r="E4062" s="31">
        <f t="shared" si="36"/>
        <v>9.3786635404454859E-3</v>
      </c>
      <c r="F4062" s="31">
        <v>8.2796778009842793</v>
      </c>
      <c r="G4062" s="31">
        <v>1.2310325088848699</v>
      </c>
      <c r="H4062" s="31">
        <v>0.53373923188064698</v>
      </c>
      <c r="I4062" s="31">
        <v>3.50042886739012</v>
      </c>
      <c r="J4062" s="31">
        <v>15.247823969598201</v>
      </c>
      <c r="K4062" s="31">
        <v>198677.401384948</v>
      </c>
      <c r="L4062" s="31">
        <v>132080.703510847</v>
      </c>
    </row>
    <row r="4063" spans="1:12" ht="14.25">
      <c r="A4063" s="33">
        <v>40843</v>
      </c>
      <c r="B4063" s="37">
        <v>2435.614</v>
      </c>
      <c r="C4063" s="31">
        <v>12.0523233701311</v>
      </c>
      <c r="D4063" s="31">
        <v>1.89783995503146</v>
      </c>
      <c r="E4063" s="31">
        <f t="shared" si="36"/>
        <v>7.0339976553341153E-3</v>
      </c>
      <c r="F4063" s="31">
        <v>6.8258600143660297</v>
      </c>
      <c r="G4063" s="31">
        <v>1.2298991576682901</v>
      </c>
      <c r="H4063" s="31">
        <v>0.53776647447749504</v>
      </c>
      <c r="I4063" s="31">
        <v>3.50042886739012</v>
      </c>
      <c r="J4063" s="31">
        <v>15.362873946313</v>
      </c>
      <c r="K4063" s="31">
        <v>199545.08228256399</v>
      </c>
      <c r="L4063" s="31">
        <v>132569.63588838599</v>
      </c>
    </row>
    <row r="4064" spans="1:12" ht="14.25">
      <c r="A4064" s="33">
        <v>40844</v>
      </c>
      <c r="B4064" s="37">
        <v>2473.41</v>
      </c>
      <c r="C4064" s="31">
        <v>12.0301057217794</v>
      </c>
      <c r="D4064" s="31">
        <v>1.92487701248178</v>
      </c>
      <c r="E4064" s="31">
        <f t="shared" si="36"/>
        <v>7.0339976553341153E-3</v>
      </c>
      <c r="F4064" s="31">
        <v>8.1021387186458895</v>
      </c>
      <c r="G4064" s="31">
        <v>1.2131707911457299</v>
      </c>
      <c r="H4064" s="31">
        <v>0.54345203411975496</v>
      </c>
      <c r="I4064" s="31">
        <v>3.50042886739012</v>
      </c>
      <c r="J4064" s="31">
        <v>15.5252986050519</v>
      </c>
      <c r="K4064" s="31">
        <v>202385.49961844398</v>
      </c>
      <c r="L4064" s="31">
        <v>134616.33135060401</v>
      </c>
    </row>
    <row r="4065" spans="1:12" ht="14.25">
      <c r="A4065" s="33">
        <v>40847</v>
      </c>
      <c r="B4065" s="37">
        <v>2468.25</v>
      </c>
      <c r="C4065" s="31">
        <v>11.8812544074916</v>
      </c>
      <c r="D4065" s="31">
        <v>1.92131093148292</v>
      </c>
      <c r="E4065" s="31">
        <f t="shared" si="36"/>
        <v>5.275498241500586E-3</v>
      </c>
      <c r="F4065" s="31">
        <v>8.3976151223713895</v>
      </c>
      <c r="G4065" s="31">
        <v>1.19746180650167</v>
      </c>
      <c r="H4065" s="31">
        <v>0.54913712126205905</v>
      </c>
      <c r="I4065" s="31">
        <v>3.5004287716115701</v>
      </c>
      <c r="J4065" s="31">
        <v>15.687710194692499</v>
      </c>
      <c r="K4065" s="31">
        <v>202011.11917500501</v>
      </c>
      <c r="L4065" s="31">
        <v>134341.64044999599</v>
      </c>
    </row>
    <row r="4066" spans="1:12" ht="14.25">
      <c r="A4066" s="33">
        <v>40848</v>
      </c>
      <c r="B4066" s="37">
        <v>2470.0189999999998</v>
      </c>
      <c r="C4066" s="31">
        <v>11.8992471132145</v>
      </c>
      <c r="D4066" s="31">
        <v>1.9230538942943201</v>
      </c>
      <c r="E4066" s="31">
        <f t="shared" si="36"/>
        <v>6.4478311840562722E-3</v>
      </c>
      <c r="F4066" s="31">
        <v>8.3534161749479505</v>
      </c>
      <c r="G4066" s="31">
        <v>1.19349625749735</v>
      </c>
      <c r="H4066" s="31">
        <v>0.54749786240831499</v>
      </c>
      <c r="I4066" s="31">
        <v>3.4916940489940398</v>
      </c>
      <c r="J4066" s="31">
        <v>15.680006745323199</v>
      </c>
      <c r="K4066" s="31">
        <v>202704.656042335</v>
      </c>
      <c r="L4066" s="31">
        <v>134631.22526013601</v>
      </c>
    </row>
    <row r="4067" spans="1:12" ht="14.25">
      <c r="A4067" s="33">
        <v>40849</v>
      </c>
      <c r="B4067" s="37">
        <v>2504.1080000000002</v>
      </c>
      <c r="C4067" s="31">
        <v>12.0585567867984</v>
      </c>
      <c r="D4067" s="31">
        <v>1.9488212672589</v>
      </c>
      <c r="E4067" s="31">
        <f t="shared" si="36"/>
        <v>9.9648300117233298E-3</v>
      </c>
      <c r="F4067" s="31">
        <v>8.4645011792944604</v>
      </c>
      <c r="G4067" s="31">
        <v>1.20948287242721</v>
      </c>
      <c r="H4067" s="31">
        <v>0.54749786240831499</v>
      </c>
      <c r="I4067" s="31">
        <v>3.4916940489940398</v>
      </c>
      <c r="J4067" s="31">
        <v>15.680006745323199</v>
      </c>
      <c r="K4067" s="31">
        <v>205419.08969584398</v>
      </c>
      <c r="L4067" s="31">
        <v>136598.44773837199</v>
      </c>
    </row>
    <row r="4068" spans="1:12" ht="14.25">
      <c r="A4068" s="33">
        <v>40850</v>
      </c>
      <c r="B4068" s="37">
        <v>2508.09</v>
      </c>
      <c r="C4068" s="31">
        <v>12.0715184948293</v>
      </c>
      <c r="D4068" s="31">
        <v>1.9512982790594</v>
      </c>
      <c r="E4068" s="31">
        <f t="shared" si="36"/>
        <v>1.0550996483001172E-2</v>
      </c>
      <c r="F4068" s="31">
        <v>8.4776699811373604</v>
      </c>
      <c r="G4068" s="31">
        <v>1.21101057160211</v>
      </c>
      <c r="H4068" s="31">
        <v>0.54749786240831499</v>
      </c>
      <c r="I4068" s="31">
        <v>3.4916940489940398</v>
      </c>
      <c r="J4068" s="31">
        <v>15.680006745323199</v>
      </c>
      <c r="K4068" s="31">
        <v>205682.20286878999</v>
      </c>
      <c r="L4068" s="31">
        <v>136906.54161627599</v>
      </c>
    </row>
    <row r="4069" spans="1:12" ht="14.25">
      <c r="A4069" s="33">
        <v>40851</v>
      </c>
      <c r="B4069" s="37">
        <v>2528.2939999999999</v>
      </c>
      <c r="C4069" s="31">
        <v>12.1657131416789</v>
      </c>
      <c r="D4069" s="31">
        <v>1.9662991087361401</v>
      </c>
      <c r="E4069" s="31">
        <f t="shared" si="36"/>
        <v>1.5240328253223915E-2</v>
      </c>
      <c r="F4069" s="31">
        <v>8.5516560788898506</v>
      </c>
      <c r="G4069" s="31">
        <v>1.2202893421686101</v>
      </c>
      <c r="H4069" s="31">
        <v>0.54749786240831499</v>
      </c>
      <c r="I4069" s="31">
        <v>3.4916940489940398</v>
      </c>
      <c r="J4069" s="31">
        <v>15.680006745323199</v>
      </c>
      <c r="K4069" s="31">
        <v>207262.120783677</v>
      </c>
      <c r="L4069" s="31">
        <v>138044.497297567</v>
      </c>
    </row>
    <row r="4070" spans="1:12" ht="14.25">
      <c r="A4070" s="33">
        <v>40854</v>
      </c>
      <c r="B4070" s="37">
        <v>2509.799</v>
      </c>
      <c r="C4070" s="31">
        <v>12.076186843005599</v>
      </c>
      <c r="D4070" s="31">
        <v>1.95208628714167</v>
      </c>
      <c r="E4070" s="31">
        <f t="shared" si="36"/>
        <v>1.1137162954279016E-2</v>
      </c>
      <c r="F4070" s="31">
        <v>8.4867987599029906</v>
      </c>
      <c r="G4070" s="31">
        <v>1.2114937469959199</v>
      </c>
      <c r="H4070" s="31">
        <v>0.54742037820843703</v>
      </c>
      <c r="I4070" s="31">
        <v>3.4911998897686298</v>
      </c>
      <c r="J4070" s="31">
        <v>15.680006745323199</v>
      </c>
      <c r="K4070" s="31">
        <v>205771.04805916399</v>
      </c>
      <c r="L4070" s="31">
        <v>137069.199966699</v>
      </c>
    </row>
    <row r="4071" spans="1:12" ht="14.25">
      <c r="A4071" s="33">
        <v>40855</v>
      </c>
      <c r="B4071" s="37">
        <v>2503.8359999999998</v>
      </c>
      <c r="C4071" s="31">
        <v>12.0634422445632</v>
      </c>
      <c r="D4071" s="31">
        <v>1.9496272044706699</v>
      </c>
      <c r="E4071" s="31">
        <f t="shared" si="36"/>
        <v>1.0550996483001172E-2</v>
      </c>
      <c r="F4071" s="31">
        <v>8.4852200300956806</v>
      </c>
      <c r="G4071" s="31">
        <v>1.2099719054601099</v>
      </c>
      <c r="H4071" s="31">
        <v>0.54737377897016704</v>
      </c>
      <c r="I4071" s="31">
        <v>3.4909027008768998</v>
      </c>
      <c r="J4071" s="31">
        <v>15.680006745323199</v>
      </c>
      <c r="K4071" s="31">
        <v>205509.82823883899</v>
      </c>
      <c r="L4071" s="31">
        <v>136867.738273975</v>
      </c>
    </row>
    <row r="4072" spans="1:12" ht="14.25">
      <c r="A4072" s="33">
        <v>40856</v>
      </c>
      <c r="B4072" s="37">
        <v>2524.9189999999999</v>
      </c>
      <c r="C4072" s="31">
        <v>12.157934531266401</v>
      </c>
      <c r="D4072" s="31">
        <v>1.96481372760634</v>
      </c>
      <c r="E4072" s="31">
        <f t="shared" si="36"/>
        <v>1.6412661195779603E-2</v>
      </c>
      <c r="F4072" s="31">
        <v>8.5487265455339898</v>
      </c>
      <c r="G4072" s="31">
        <v>1.21937944233575</v>
      </c>
      <c r="H4072" s="31">
        <v>0.54737377897016704</v>
      </c>
      <c r="I4072" s="31">
        <v>3.4909027008768998</v>
      </c>
      <c r="J4072" s="31">
        <v>15.680006745323199</v>
      </c>
      <c r="K4072" s="31">
        <v>207112.29278675898</v>
      </c>
      <c r="L4072" s="31">
        <v>137998.52142482399</v>
      </c>
    </row>
    <row r="4073" spans="1:12" ht="14.25">
      <c r="A4073" s="33">
        <v>40857</v>
      </c>
      <c r="B4073" s="37">
        <v>2479.5360000000001</v>
      </c>
      <c r="C4073" s="31">
        <v>11.928735737652</v>
      </c>
      <c r="D4073" s="31">
        <v>1.9277273890881199</v>
      </c>
      <c r="E4073" s="31">
        <f t="shared" si="36"/>
        <v>7.6201641266119575E-3</v>
      </c>
      <c r="F4073" s="31">
        <v>8.4017370709266803</v>
      </c>
      <c r="G4073" s="31">
        <v>1.1963622933403799</v>
      </c>
      <c r="H4073" s="31">
        <v>0.54737377897016704</v>
      </c>
      <c r="I4073" s="31">
        <v>3.4909027008768998</v>
      </c>
      <c r="J4073" s="31">
        <v>15.680006745323199</v>
      </c>
      <c r="K4073" s="31">
        <v>203207.57137635601</v>
      </c>
      <c r="L4073" s="31">
        <v>135515.82648697699</v>
      </c>
    </row>
    <row r="4074" spans="1:12" ht="14.25">
      <c r="A4074" s="33">
        <v>40858</v>
      </c>
      <c r="B4074" s="37">
        <v>2481.0839999999998</v>
      </c>
      <c r="C4074" s="31">
        <v>11.947593612333</v>
      </c>
      <c r="D4074" s="31">
        <v>1.9308191803127299</v>
      </c>
      <c r="E4074" s="31">
        <f t="shared" si="36"/>
        <v>8.2063305978898014E-3</v>
      </c>
      <c r="F4074" s="31">
        <v>8.4002112758995207</v>
      </c>
      <c r="G4074" s="31">
        <v>1.1982656695645999</v>
      </c>
      <c r="H4074" s="31">
        <v>0.54741326491715403</v>
      </c>
      <c r="I4074" s="31">
        <v>3.4906693295246898</v>
      </c>
      <c r="J4074" s="31">
        <v>15.682186229644801</v>
      </c>
      <c r="K4074" s="31">
        <v>203548.49417843699</v>
      </c>
      <c r="L4074" s="31">
        <v>135623.672697375</v>
      </c>
    </row>
    <row r="4075" spans="1:12" ht="14.25">
      <c r="A4075" s="33">
        <v>40861</v>
      </c>
      <c r="B4075" s="37">
        <v>2528.7139999999999</v>
      </c>
      <c r="C4075" s="31">
        <v>12.1757432301786</v>
      </c>
      <c r="D4075" s="31">
        <v>1.9677221521342201</v>
      </c>
      <c r="E4075" s="31">
        <f t="shared" ref="E4075:E4138" si="37">COUNTIF(C2370:C4075,"&lt;"&amp;C4075)/COUNTA(C2370:C4075)</f>
        <v>1.9343493552168817E-2</v>
      </c>
      <c r="F4075" s="31">
        <v>8.5544174971267708</v>
      </c>
      <c r="G4075" s="31">
        <v>1.22115707917328</v>
      </c>
      <c r="H4075" s="31">
        <v>0.54741275348141705</v>
      </c>
      <c r="I4075" s="31">
        <v>3.49066606827189</v>
      </c>
      <c r="J4075" s="31">
        <v>15.682186229644801</v>
      </c>
      <c r="K4075" s="31">
        <v>207436.18804885398</v>
      </c>
      <c r="L4075" s="31">
        <v>138321.18280114399</v>
      </c>
    </row>
    <row r="4076" spans="1:12" ht="14.25">
      <c r="A4076" s="33">
        <v>40862</v>
      </c>
      <c r="B4076" s="37">
        <v>2529.761</v>
      </c>
      <c r="C4076" s="31">
        <v>12.1737054110878</v>
      </c>
      <c r="D4076" s="31">
        <v>1.9675622150097101</v>
      </c>
      <c r="E4076" s="31">
        <f t="shared" si="37"/>
        <v>1.9343493552168817E-2</v>
      </c>
      <c r="F4076" s="31">
        <v>8.5495288892561003</v>
      </c>
      <c r="G4076" s="31">
        <v>1.2210998195710101</v>
      </c>
      <c r="H4076" s="31">
        <v>0.54741275348141705</v>
      </c>
      <c r="I4076" s="31">
        <v>3.49066606827189</v>
      </c>
      <c r="J4076" s="31">
        <v>15.682186229644801</v>
      </c>
      <c r="K4076" s="31">
        <v>207427.88688290201</v>
      </c>
      <c r="L4076" s="31">
        <v>138291.785980974</v>
      </c>
    </row>
    <row r="4077" spans="1:12" ht="14.25">
      <c r="A4077" s="33">
        <v>40863</v>
      </c>
      <c r="B4077" s="37">
        <v>2466.9589999999998</v>
      </c>
      <c r="C4077" s="31">
        <v>11.874509190583099</v>
      </c>
      <c r="D4077" s="31">
        <v>1.91920969104809</v>
      </c>
      <c r="E4077" s="31">
        <f t="shared" si="37"/>
        <v>4.1031652989449007E-3</v>
      </c>
      <c r="F4077" s="31">
        <v>8.3330909878712998</v>
      </c>
      <c r="G4077" s="31">
        <v>1.1911203017726999</v>
      </c>
      <c r="H4077" s="31">
        <v>0.54741275348141705</v>
      </c>
      <c r="I4077" s="31">
        <v>3.49066606827189</v>
      </c>
      <c r="J4077" s="31">
        <v>15.682186229644801</v>
      </c>
      <c r="K4077" s="31">
        <v>202335.38868228602</v>
      </c>
      <c r="L4077" s="31">
        <v>134846.95645156401</v>
      </c>
    </row>
    <row r="4078" spans="1:12" ht="14.25">
      <c r="A4078" s="33">
        <v>40864</v>
      </c>
      <c r="B4078" s="37">
        <v>2463.0459999999998</v>
      </c>
      <c r="C4078" s="31">
        <v>11.8598941487808</v>
      </c>
      <c r="D4078" s="31">
        <v>1.91684570918111</v>
      </c>
      <c r="E4078" s="31">
        <f t="shared" si="37"/>
        <v>3.5169988276670576E-3</v>
      </c>
      <c r="F4078" s="31">
        <v>8.3157101197640593</v>
      </c>
      <c r="G4078" s="31">
        <v>1.1896906775298399</v>
      </c>
      <c r="H4078" s="31">
        <v>0.54741275348141705</v>
      </c>
      <c r="I4078" s="31">
        <v>3.49066606827189</v>
      </c>
      <c r="J4078" s="31">
        <v>15.682186229644801</v>
      </c>
      <c r="K4078" s="31">
        <v>202094.73798716301</v>
      </c>
      <c r="L4078" s="31">
        <v>134596.759104606</v>
      </c>
    </row>
    <row r="4079" spans="1:12" ht="14.25">
      <c r="A4079" s="33">
        <v>40865</v>
      </c>
      <c r="B4079" s="37">
        <v>2416.5619999999999</v>
      </c>
      <c r="C4079" s="31">
        <v>11.647184284710001</v>
      </c>
      <c r="D4079" s="31">
        <v>1.88235888223545</v>
      </c>
      <c r="E4079" s="31">
        <f t="shared" si="37"/>
        <v>5.8616647127784287E-4</v>
      </c>
      <c r="F4079" s="31">
        <v>8.1572038303592596</v>
      </c>
      <c r="G4079" s="31">
        <v>1.16827788299397</v>
      </c>
      <c r="H4079" s="31">
        <v>0.54741275348141705</v>
      </c>
      <c r="I4079" s="31">
        <v>3.49066606827189</v>
      </c>
      <c r="J4079" s="31">
        <v>15.682186229644801</v>
      </c>
      <c r="K4079" s="31">
        <v>198458.39210139</v>
      </c>
      <c r="L4079" s="31">
        <v>132173.37262328601</v>
      </c>
    </row>
    <row r="4080" spans="1:12" ht="14.25">
      <c r="A4080" s="33">
        <v>40868</v>
      </c>
      <c r="B4080" s="37">
        <v>2415.13</v>
      </c>
      <c r="C4080" s="31">
        <v>11.637070418293</v>
      </c>
      <c r="D4080" s="31">
        <v>1.88098458613482</v>
      </c>
      <c r="E4080" s="31">
        <f t="shared" si="37"/>
        <v>5.8616647127784287E-4</v>
      </c>
      <c r="F4080" s="31">
        <v>8.1579577675180008</v>
      </c>
      <c r="G4080" s="31">
        <v>1.1673135969150801</v>
      </c>
      <c r="H4080" s="31">
        <v>0.547399049887765</v>
      </c>
      <c r="I4080" s="31">
        <v>3.4905512410433599</v>
      </c>
      <c r="J4080" s="31">
        <v>15.682309528971199</v>
      </c>
      <c r="K4080" s="31">
        <v>198324.01548321301</v>
      </c>
      <c r="L4080" s="31">
        <v>132192.13789913198</v>
      </c>
    </row>
    <row r="4081" spans="1:12" ht="14.25">
      <c r="A4081" s="33">
        <v>40869</v>
      </c>
      <c r="B4081" s="37">
        <v>2412.625</v>
      </c>
      <c r="C4081" s="31">
        <v>11.620803624953201</v>
      </c>
      <c r="D4081" s="31">
        <v>1.87882825850579</v>
      </c>
      <c r="E4081" s="31">
        <f t="shared" si="37"/>
        <v>5.8616647127784287E-4</v>
      </c>
      <c r="F4081" s="31">
        <v>8.1573176465082096</v>
      </c>
      <c r="G4081" s="31">
        <v>1.16597143259518</v>
      </c>
      <c r="H4081" s="31">
        <v>0.54735253506758796</v>
      </c>
      <c r="I4081" s="31">
        <v>3.4902546340921199</v>
      </c>
      <c r="J4081" s="31">
        <v>15.682309528971199</v>
      </c>
      <c r="K4081" s="31">
        <v>198098.61015754699</v>
      </c>
      <c r="L4081" s="31">
        <v>132040.872561834</v>
      </c>
    </row>
    <row r="4082" spans="1:12" ht="14.25">
      <c r="A4082" s="33">
        <v>40870</v>
      </c>
      <c r="B4082" s="37">
        <v>2395.0650000000001</v>
      </c>
      <c r="C4082" s="31">
        <v>11.5465572726942</v>
      </c>
      <c r="D4082" s="31">
        <v>1.86662974433776</v>
      </c>
      <c r="E4082" s="31">
        <f t="shared" si="37"/>
        <v>0</v>
      </c>
      <c r="F4082" s="31">
        <v>8.1036771755773298</v>
      </c>
      <c r="G4082" s="31">
        <v>1.15844000352418</v>
      </c>
      <c r="H4082" s="31">
        <v>0.54735253506758796</v>
      </c>
      <c r="I4082" s="31">
        <v>3.4902546340921199</v>
      </c>
      <c r="J4082" s="31">
        <v>15.682309528971199</v>
      </c>
      <c r="K4082" s="31">
        <v>196815.101570709</v>
      </c>
      <c r="L4082" s="31">
        <v>131023.76847433699</v>
      </c>
    </row>
    <row r="4083" spans="1:12" ht="14.25">
      <c r="A4083" s="33">
        <v>40871</v>
      </c>
      <c r="B4083" s="37">
        <v>2397.5540000000001</v>
      </c>
      <c r="C4083" s="31">
        <v>11.5696261581207</v>
      </c>
      <c r="D4083" s="31">
        <v>1.8701110779557999</v>
      </c>
      <c r="E4083" s="31">
        <f t="shared" si="37"/>
        <v>5.8616647127784287E-4</v>
      </c>
      <c r="F4083" s="31">
        <v>8.1156271825616297</v>
      </c>
      <c r="G4083" s="31">
        <v>1.1605816704548699</v>
      </c>
      <c r="H4083" s="31">
        <v>0.547340247756673</v>
      </c>
      <c r="I4083" s="31">
        <v>3.49017628268034</v>
      </c>
      <c r="J4083" s="31">
        <v>15.682309528971199</v>
      </c>
      <c r="K4083" s="31">
        <v>197177.883472544</v>
      </c>
      <c r="L4083" s="31">
        <v>131273.036144215</v>
      </c>
    </row>
    <row r="4084" spans="1:12" ht="14.25">
      <c r="A4084" s="33">
        <v>40872</v>
      </c>
      <c r="B4084" s="37">
        <v>2380.2240000000002</v>
      </c>
      <c r="C4084" s="31">
        <v>11.484851723529101</v>
      </c>
      <c r="D4084" s="31">
        <v>1.8563744824353401</v>
      </c>
      <c r="E4084" s="31">
        <f t="shared" si="37"/>
        <v>0</v>
      </c>
      <c r="F4084" s="31">
        <v>8.0592806576547193</v>
      </c>
      <c r="G4084" s="31">
        <v>1.15206941195458</v>
      </c>
      <c r="H4084" s="31">
        <v>0.547340247756673</v>
      </c>
      <c r="I4084" s="31">
        <v>3.49017628268034</v>
      </c>
      <c r="J4084" s="31">
        <v>15.682309528971199</v>
      </c>
      <c r="K4084" s="31">
        <v>195730.14701654602</v>
      </c>
      <c r="L4084" s="31">
        <v>130362.67790402099</v>
      </c>
    </row>
    <row r="4085" spans="1:12" ht="14.25">
      <c r="A4085" s="33">
        <v>40875</v>
      </c>
      <c r="B4085" s="37">
        <v>2383.0340000000001</v>
      </c>
      <c r="C4085" s="31">
        <v>11.4962687137535</v>
      </c>
      <c r="D4085" s="31">
        <v>1.8580578387311599</v>
      </c>
      <c r="E4085" s="31">
        <f t="shared" si="37"/>
        <v>5.8616647127784287E-4</v>
      </c>
      <c r="F4085" s="31">
        <v>8.0645913593059806</v>
      </c>
      <c r="G4085" s="31">
        <v>1.1531021949999201</v>
      </c>
      <c r="H4085" s="31">
        <v>0.54732263334617604</v>
      </c>
      <c r="I4085" s="31">
        <v>3.49006396242252</v>
      </c>
      <c r="J4085" s="31">
        <v>15.682309528971199</v>
      </c>
      <c r="K4085" s="31">
        <v>195901.96716787398</v>
      </c>
      <c r="L4085" s="31">
        <v>130539.991473553</v>
      </c>
    </row>
    <row r="4086" spans="1:12" ht="14.25">
      <c r="A4086" s="33">
        <v>40876</v>
      </c>
      <c r="B4086" s="37">
        <v>2412.393</v>
      </c>
      <c r="C4086" s="31">
        <v>11.630898591688901</v>
      </c>
      <c r="D4086" s="31">
        <v>1.8798592961598399</v>
      </c>
      <c r="E4086" s="31">
        <f t="shared" si="37"/>
        <v>3.5169988276670576E-3</v>
      </c>
      <c r="F4086" s="31">
        <v>8.1650650755432395</v>
      </c>
      <c r="G4086" s="31">
        <v>1.16662330020719</v>
      </c>
      <c r="H4086" s="31">
        <v>0.54732263334617604</v>
      </c>
      <c r="I4086" s="31">
        <v>3.49006396242252</v>
      </c>
      <c r="J4086" s="31">
        <v>15.682309528971199</v>
      </c>
      <c r="K4086" s="31">
        <v>198197.19899902301</v>
      </c>
      <c r="L4086" s="31">
        <v>132129.52666179198</v>
      </c>
    </row>
    <row r="4087" spans="1:12" ht="14.25">
      <c r="A4087" s="33">
        <v>40877</v>
      </c>
      <c r="B4087" s="37">
        <v>2333.4140000000002</v>
      </c>
      <c r="C4087" s="31">
        <v>11.272161082714801</v>
      </c>
      <c r="D4087" s="31">
        <v>1.82129545450721</v>
      </c>
      <c r="E4087" s="31">
        <f t="shared" si="37"/>
        <v>0</v>
      </c>
      <c r="F4087" s="31">
        <v>7.8991915439206197</v>
      </c>
      <c r="G4087" s="31">
        <v>1.1303101950593</v>
      </c>
      <c r="H4087" s="31">
        <v>0.54731762048191401</v>
      </c>
      <c r="I4087" s="31">
        <v>3.4900319973331002</v>
      </c>
      <c r="J4087" s="31">
        <v>15.682309528971199</v>
      </c>
      <c r="K4087" s="31">
        <v>192023.76419745898</v>
      </c>
      <c r="L4087" s="31">
        <v>127865.93727843801</v>
      </c>
    </row>
    <row r="4088" spans="1:12" ht="14.25">
      <c r="A4088" s="33">
        <v>40878</v>
      </c>
      <c r="B4088" s="37">
        <v>2386.86</v>
      </c>
      <c r="C4088" s="31">
        <v>11.5359491027298</v>
      </c>
      <c r="D4088" s="31">
        <v>1.8635879986222099</v>
      </c>
      <c r="E4088" s="31">
        <f t="shared" si="37"/>
        <v>1.7584994138335288E-3</v>
      </c>
      <c r="F4088" s="31">
        <v>8.0934870975043296</v>
      </c>
      <c r="G4088" s="31">
        <v>1.1565530474438199</v>
      </c>
      <c r="H4088" s="31">
        <v>0.54727377465975102</v>
      </c>
      <c r="I4088" s="31">
        <v>3.4897524095460999</v>
      </c>
      <c r="J4088" s="31">
        <v>15.682309528971199</v>
      </c>
      <c r="K4088" s="31">
        <v>196477.205226235</v>
      </c>
      <c r="L4088" s="31">
        <v>130842.411633198</v>
      </c>
    </row>
    <row r="4089" spans="1:12" ht="14.25">
      <c r="A4089" s="33">
        <v>40879</v>
      </c>
      <c r="B4089" s="37">
        <v>2360.6640000000002</v>
      </c>
      <c r="C4089" s="31">
        <v>11.419378385356101</v>
      </c>
      <c r="D4089" s="31">
        <v>1.8442657342000399</v>
      </c>
      <c r="E4089" s="31">
        <f t="shared" si="37"/>
        <v>5.8616647127784287E-4</v>
      </c>
      <c r="F4089" s="31">
        <v>8.0127198500629397</v>
      </c>
      <c r="G4089" s="31">
        <v>1.1445588857212501</v>
      </c>
      <c r="H4089" s="31">
        <v>0.54727282885363004</v>
      </c>
      <c r="I4089" s="31">
        <v>3.4897463785076299</v>
      </c>
      <c r="J4089" s="31">
        <v>15.682309528971199</v>
      </c>
      <c r="K4089" s="31">
        <v>194434.92942633101</v>
      </c>
      <c r="L4089" s="31">
        <v>129495.029421696</v>
      </c>
    </row>
    <row r="4090" spans="1:12" ht="14.25">
      <c r="A4090" s="33">
        <v>40882</v>
      </c>
      <c r="B4090" s="37">
        <v>2333.2289999999998</v>
      </c>
      <c r="C4090" s="31">
        <v>11.321572046725301</v>
      </c>
      <c r="D4090" s="31">
        <v>1.82776043997363</v>
      </c>
      <c r="E4090" s="31">
        <f t="shared" si="37"/>
        <v>5.8616647127784287E-4</v>
      </c>
      <c r="F4090" s="31">
        <v>7.9276144219627502</v>
      </c>
      <c r="G4090" s="31">
        <v>1.13428762160741</v>
      </c>
      <c r="H4090" s="31">
        <v>0.54727282885363004</v>
      </c>
      <c r="I4090" s="31">
        <v>3.4897463785076299</v>
      </c>
      <c r="J4090" s="31">
        <v>15.682309528971199</v>
      </c>
      <c r="K4090" s="31">
        <v>192689.26069601899</v>
      </c>
      <c r="L4090" s="31">
        <v>128458.421044381</v>
      </c>
    </row>
    <row r="4091" spans="1:12" ht="14.25">
      <c r="A4091" s="33">
        <v>40883</v>
      </c>
      <c r="B4091" s="37">
        <v>2325.9050000000002</v>
      </c>
      <c r="C4091" s="31">
        <v>11.281669190607399</v>
      </c>
      <c r="D4091" s="31">
        <v>1.8211302462177501</v>
      </c>
      <c r="E4091" s="31">
        <f t="shared" si="37"/>
        <v>5.8616647127784287E-4</v>
      </c>
      <c r="F4091" s="31">
        <v>7.9090030626574199</v>
      </c>
      <c r="G4091" s="31">
        <v>1.1301449424664101</v>
      </c>
      <c r="H4091" s="31">
        <v>0.54727131809688701</v>
      </c>
      <c r="I4091" s="31">
        <v>3.4897367449983601</v>
      </c>
      <c r="J4091" s="31">
        <v>15.682309528971199</v>
      </c>
      <c r="K4091" s="31">
        <v>191984.039897949</v>
      </c>
      <c r="L4091" s="31">
        <v>128116.845916563</v>
      </c>
    </row>
    <row r="4092" spans="1:12" ht="14.25">
      <c r="A4092" s="33">
        <v>40884</v>
      </c>
      <c r="B4092" s="37">
        <v>2332.73</v>
      </c>
      <c r="C4092" s="31">
        <v>11.3102976121253</v>
      </c>
      <c r="D4092" s="31">
        <v>1.82562797199406</v>
      </c>
      <c r="E4092" s="31">
        <f t="shared" si="37"/>
        <v>1.1723329425556857E-3</v>
      </c>
      <c r="F4092" s="31">
        <v>7.9385752022120304</v>
      </c>
      <c r="G4092" s="31">
        <v>1.13293440873048</v>
      </c>
      <c r="H4092" s="31">
        <v>0.54727134658536603</v>
      </c>
      <c r="I4092" s="31">
        <v>3.4897369266583298</v>
      </c>
      <c r="J4092" s="31">
        <v>15.682309528971199</v>
      </c>
      <c r="K4092" s="31">
        <v>192458.95411112398</v>
      </c>
      <c r="L4092" s="31">
        <v>128507.694817685</v>
      </c>
    </row>
    <row r="4093" spans="1:12" ht="14.25">
      <c r="A4093" s="33">
        <v>40885</v>
      </c>
      <c r="B4093" s="37">
        <v>2329.8200000000002</v>
      </c>
      <c r="C4093" s="31">
        <v>11.298097408709699</v>
      </c>
      <c r="D4093" s="31">
        <v>1.82353027366283</v>
      </c>
      <c r="E4093" s="31">
        <f t="shared" si="37"/>
        <v>1.1723329425556857E-3</v>
      </c>
      <c r="F4093" s="31">
        <v>7.9339175196699498</v>
      </c>
      <c r="G4093" s="31">
        <v>1.13161027504073</v>
      </c>
      <c r="H4093" s="31">
        <v>0.54726571255800005</v>
      </c>
      <c r="I4093" s="31">
        <v>3.4897010006529401</v>
      </c>
      <c r="J4093" s="31">
        <v>15.682309528971199</v>
      </c>
      <c r="K4093" s="31">
        <v>192238.916797921</v>
      </c>
      <c r="L4093" s="31">
        <v>128310.44070345401</v>
      </c>
    </row>
    <row r="4094" spans="1:12" ht="14.25">
      <c r="A4094" s="33">
        <v>40886</v>
      </c>
      <c r="B4094" s="37">
        <v>2315.27</v>
      </c>
      <c r="C4094" s="31">
        <v>11.2396294700499</v>
      </c>
      <c r="D4094" s="31">
        <v>1.8137122488267301</v>
      </c>
      <c r="E4094" s="31">
        <f t="shared" si="37"/>
        <v>0</v>
      </c>
      <c r="F4094" s="31">
        <v>7.8949988026893196</v>
      </c>
      <c r="G4094" s="31">
        <v>1.12551299000506</v>
      </c>
      <c r="H4094" s="31">
        <v>0.54726571255800005</v>
      </c>
      <c r="I4094" s="31">
        <v>3.4897010006529401</v>
      </c>
      <c r="J4094" s="31">
        <v>15.682309528971199</v>
      </c>
      <c r="K4094" s="31">
        <v>191202.16663835698</v>
      </c>
      <c r="L4094" s="31">
        <v>127533.20124025199</v>
      </c>
    </row>
    <row r="4095" spans="1:12" ht="14.25">
      <c r="A4095" s="33">
        <v>40889</v>
      </c>
      <c r="B4095" s="37">
        <v>2291.5450000000001</v>
      </c>
      <c r="C4095" s="31">
        <v>11.1297325783527</v>
      </c>
      <c r="D4095" s="31">
        <v>1.79603227477904</v>
      </c>
      <c r="E4095" s="31">
        <f t="shared" si="37"/>
        <v>0</v>
      </c>
      <c r="F4095" s="31">
        <v>7.8245559791720902</v>
      </c>
      <c r="G4095" s="31">
        <v>1.1145448259666699</v>
      </c>
      <c r="H4095" s="31">
        <v>0.54724930184257903</v>
      </c>
      <c r="I4095" s="31">
        <v>3.4895963558913401</v>
      </c>
      <c r="J4095" s="31">
        <v>15.682309528971199</v>
      </c>
      <c r="K4095" s="31">
        <v>189337.78368494898</v>
      </c>
      <c r="L4095" s="31">
        <v>126330.63928349699</v>
      </c>
    </row>
    <row r="4096" spans="1:12" ht="14.25">
      <c r="A4096" s="33">
        <v>40890</v>
      </c>
      <c r="B4096" s="37">
        <v>2248.59</v>
      </c>
      <c r="C4096" s="31">
        <v>10.942018790690801</v>
      </c>
      <c r="D4096" s="31">
        <v>1.7652307382327499</v>
      </c>
      <c r="E4096" s="31">
        <f t="shared" si="37"/>
        <v>0</v>
      </c>
      <c r="F4096" s="31">
        <v>7.6922541382395604</v>
      </c>
      <c r="G4096" s="31">
        <v>1.0954066086760601</v>
      </c>
      <c r="H4096" s="31">
        <v>0.54724477136816696</v>
      </c>
      <c r="I4096" s="31">
        <v>3.4895674668147398</v>
      </c>
      <c r="J4096" s="31">
        <v>15.682309528971199</v>
      </c>
      <c r="K4096" s="31">
        <v>186082.010534353</v>
      </c>
      <c r="L4096" s="31">
        <v>124124.237838064</v>
      </c>
    </row>
    <row r="4097" spans="1:12" ht="14.25">
      <c r="A4097" s="33">
        <v>40891</v>
      </c>
      <c r="B4097" s="37">
        <v>2228.5250000000001</v>
      </c>
      <c r="C4097" s="31">
        <v>10.865366540564599</v>
      </c>
      <c r="D4097" s="31">
        <v>1.75241665363989</v>
      </c>
      <c r="E4097" s="31">
        <f t="shared" si="37"/>
        <v>0</v>
      </c>
      <c r="F4097" s="31">
        <v>7.6532560997546497</v>
      </c>
      <c r="G4097" s="31">
        <v>1.08746238291895</v>
      </c>
      <c r="H4097" s="31">
        <v>0.54700234932818703</v>
      </c>
      <c r="I4097" s="31">
        <v>3.4878943134624101</v>
      </c>
      <c r="J4097" s="31">
        <v>15.682881996076899</v>
      </c>
      <c r="K4097" s="31">
        <v>184786.156839945</v>
      </c>
      <c r="L4097" s="31">
        <v>123156.348133482</v>
      </c>
    </row>
    <row r="4098" spans="1:12" ht="14.25">
      <c r="A4098" s="33">
        <v>40892</v>
      </c>
      <c r="B4098" s="37">
        <v>2180.895</v>
      </c>
      <c r="C4098" s="31">
        <v>10.6529769673056</v>
      </c>
      <c r="D4098" s="31">
        <v>1.71754113167941</v>
      </c>
      <c r="E4098" s="31">
        <f t="shared" si="37"/>
        <v>0</v>
      </c>
      <c r="F4098" s="31">
        <v>7.4888753021932004</v>
      </c>
      <c r="G4098" s="31">
        <v>1.06579336196631</v>
      </c>
      <c r="H4098" s="31">
        <v>0.54690307264693305</v>
      </c>
      <c r="I4098" s="31">
        <v>3.4872612877132001</v>
      </c>
      <c r="J4098" s="31">
        <v>15.682881996076899</v>
      </c>
      <c r="K4098" s="31">
        <v>181103.82702562603</v>
      </c>
      <c r="L4098" s="31">
        <v>120637.23564985901</v>
      </c>
    </row>
    <row r="4099" spans="1:12" ht="14.25">
      <c r="A4099" s="33">
        <v>40893</v>
      </c>
      <c r="B4099" s="37">
        <v>2224.84</v>
      </c>
      <c r="C4099" s="31">
        <v>10.8547206315355</v>
      </c>
      <c r="D4099" s="31">
        <v>1.7502194230516399</v>
      </c>
      <c r="E4099" s="31">
        <f t="shared" si="37"/>
        <v>5.8616647127784287E-4</v>
      </c>
      <c r="F4099" s="31">
        <v>7.6420469452359496</v>
      </c>
      <c r="G4099" s="31">
        <v>1.0860280264530799</v>
      </c>
      <c r="H4099" s="31">
        <v>0.54686564226716505</v>
      </c>
      <c r="I4099" s="31">
        <v>3.4870226174243002</v>
      </c>
      <c r="J4099" s="31">
        <v>15.682881996076899</v>
      </c>
      <c r="K4099" s="31">
        <v>184558.178214432</v>
      </c>
      <c r="L4099" s="31">
        <v>123049.799133864</v>
      </c>
    </row>
    <row r="4100" spans="1:12" ht="14.25">
      <c r="A4100" s="33">
        <v>40896</v>
      </c>
      <c r="B4100" s="37">
        <v>2218.2350000000001</v>
      </c>
      <c r="C4100" s="31">
        <v>10.816551732933601</v>
      </c>
      <c r="D4100" s="31">
        <v>1.74423013547197</v>
      </c>
      <c r="E4100" s="31">
        <f t="shared" si="37"/>
        <v>5.8616647127784287E-4</v>
      </c>
      <c r="F4100" s="31">
        <v>7.6122029316948003</v>
      </c>
      <c r="G4100" s="31">
        <v>1.08229551187684</v>
      </c>
      <c r="H4100" s="31">
        <v>0.54672448042164001</v>
      </c>
      <c r="I4100" s="31">
        <v>3.48612251599166</v>
      </c>
      <c r="J4100" s="31">
        <v>15.682881996076899</v>
      </c>
      <c r="K4100" s="31">
        <v>183923.40820090499</v>
      </c>
      <c r="L4100" s="31">
        <v>122693.14091465199</v>
      </c>
    </row>
    <row r="4101" spans="1:12" ht="14.25">
      <c r="A4101" s="33">
        <v>40897</v>
      </c>
      <c r="B4101" s="37">
        <v>2215.9299999999998</v>
      </c>
      <c r="C4101" s="31">
        <v>10.7997252033911</v>
      </c>
      <c r="D4101" s="31">
        <v>1.7414450769420899</v>
      </c>
      <c r="E4101" s="31">
        <f t="shared" si="37"/>
        <v>5.8616647127784287E-4</v>
      </c>
      <c r="F4101" s="31">
        <v>7.6231024417723603</v>
      </c>
      <c r="G4101" s="31">
        <v>1.0805948347054299</v>
      </c>
      <c r="H4101" s="31">
        <v>0.54672448042164001</v>
      </c>
      <c r="I4101" s="31">
        <v>3.48612251599166</v>
      </c>
      <c r="J4101" s="31">
        <v>15.682881996076899</v>
      </c>
      <c r="K4101" s="31">
        <v>183634.86155877</v>
      </c>
      <c r="L4101" s="31">
        <v>122762.667410714</v>
      </c>
    </row>
    <row r="4102" spans="1:12" ht="14.25">
      <c r="A4102" s="33">
        <v>40898</v>
      </c>
      <c r="B4102" s="37">
        <v>2191.1480000000001</v>
      </c>
      <c r="C4102" s="31">
        <v>10.690759948792101</v>
      </c>
      <c r="D4102" s="31">
        <v>1.72314970456078</v>
      </c>
      <c r="E4102" s="31">
        <f t="shared" si="37"/>
        <v>5.8616647127784287E-4</v>
      </c>
      <c r="F4102" s="31">
        <v>7.5574287331042704</v>
      </c>
      <c r="G4102" s="31">
        <v>1.0692694127520199</v>
      </c>
      <c r="H4102" s="31">
        <v>0.54671649831930402</v>
      </c>
      <c r="I4102" s="31">
        <v>3.4860716190816601</v>
      </c>
      <c r="J4102" s="31">
        <v>15.682881996076899</v>
      </c>
      <c r="K4102" s="31">
        <v>181705.194543638</v>
      </c>
      <c r="L4102" s="31">
        <v>121402.089501806</v>
      </c>
    </row>
    <row r="4103" spans="1:12" ht="14.25">
      <c r="A4103" s="33">
        <v>40899</v>
      </c>
      <c r="B4103" s="37">
        <v>2186.297</v>
      </c>
      <c r="C4103" s="31">
        <v>10.6762143782357</v>
      </c>
      <c r="D4103" s="31">
        <v>1.72042096547749</v>
      </c>
      <c r="E4103" s="31">
        <f t="shared" si="37"/>
        <v>5.8616647127784287E-4</v>
      </c>
      <c r="F4103" s="31">
        <v>7.5409080956043102</v>
      </c>
      <c r="G4103" s="31">
        <v>1.0675470161445799</v>
      </c>
      <c r="H4103" s="31">
        <v>0.54671649831930402</v>
      </c>
      <c r="I4103" s="31">
        <v>3.4860716190816601</v>
      </c>
      <c r="J4103" s="31">
        <v>15.682881996076899</v>
      </c>
      <c r="K4103" s="31">
        <v>181408.74502515301</v>
      </c>
      <c r="L4103" s="31">
        <v>121215.26124229301</v>
      </c>
    </row>
    <row r="4104" spans="1:12" ht="14.25">
      <c r="A4104" s="33">
        <v>40900</v>
      </c>
      <c r="B4104" s="37">
        <v>2204.7840000000001</v>
      </c>
      <c r="C4104" s="31">
        <v>10.767462476229101</v>
      </c>
      <c r="D4104" s="31">
        <v>1.7350941661994601</v>
      </c>
      <c r="E4104" s="31">
        <f t="shared" si="37"/>
        <v>1.7584994138335288E-3</v>
      </c>
      <c r="F4104" s="31">
        <v>7.6069772899429804</v>
      </c>
      <c r="G4104" s="31">
        <v>1.07664961369928</v>
      </c>
      <c r="H4104" s="31">
        <v>0.54666895247057301</v>
      </c>
      <c r="I4104" s="31">
        <v>3.4857684487285101</v>
      </c>
      <c r="J4104" s="31">
        <v>15.682881996076899</v>
      </c>
      <c r="K4104" s="31">
        <v>182954.155738147</v>
      </c>
      <c r="L4104" s="31">
        <v>122382.00182371501</v>
      </c>
    </row>
    <row r="4105" spans="1:12" ht="14.25">
      <c r="A4105" s="33">
        <v>40903</v>
      </c>
      <c r="B4105" s="37">
        <v>2190.11</v>
      </c>
      <c r="C4105" s="31">
        <v>10.7022932845138</v>
      </c>
      <c r="D4105" s="31">
        <v>1.72456993709085</v>
      </c>
      <c r="E4105" s="31">
        <f t="shared" si="37"/>
        <v>1.7584994138335288E-3</v>
      </c>
      <c r="F4105" s="31">
        <v>7.5675796255168599</v>
      </c>
      <c r="G4105" s="31">
        <v>1.0704193201702099</v>
      </c>
      <c r="H4105" s="31">
        <v>0.54651009746539403</v>
      </c>
      <c r="I4105" s="31">
        <v>3.48486919072618</v>
      </c>
      <c r="J4105" s="31">
        <v>15.682370486666999</v>
      </c>
      <c r="K4105" s="31">
        <v>181916.77182690302</v>
      </c>
      <c r="L4105" s="31">
        <v>121586.665882862</v>
      </c>
    </row>
    <row r="4106" spans="1:12" ht="14.25">
      <c r="A4106" s="33">
        <v>40904</v>
      </c>
      <c r="B4106" s="37">
        <v>2166.2049999999999</v>
      </c>
      <c r="C4106" s="31">
        <v>10.5980469261055</v>
      </c>
      <c r="D4106" s="31">
        <v>1.70723832596129</v>
      </c>
      <c r="E4106" s="31">
        <f t="shared" si="37"/>
        <v>0</v>
      </c>
      <c r="F4106" s="31">
        <v>7.4897657341160997</v>
      </c>
      <c r="G4106" s="31">
        <v>1.0596426616030099</v>
      </c>
      <c r="H4106" s="31">
        <v>0.54651009746539403</v>
      </c>
      <c r="I4106" s="31">
        <v>3.48486919072618</v>
      </c>
      <c r="J4106" s="31">
        <v>15.682370486666999</v>
      </c>
      <c r="K4106" s="31">
        <v>180081.008483126</v>
      </c>
      <c r="L4106" s="31">
        <v>120274.23386889801</v>
      </c>
    </row>
    <row r="4107" spans="1:12" ht="14.25">
      <c r="A4107" s="33">
        <v>40905</v>
      </c>
      <c r="B4107" s="37">
        <v>2170.0129999999999</v>
      </c>
      <c r="C4107" s="31">
        <v>10.6365342423993</v>
      </c>
      <c r="D4107" s="31">
        <v>1.7132747182388299</v>
      </c>
      <c r="E4107" s="31">
        <f t="shared" si="37"/>
        <v>5.8616647127784287E-4</v>
      </c>
      <c r="F4107" s="31">
        <v>7.5248189997939496</v>
      </c>
      <c r="G4107" s="31">
        <v>1.06336200815827</v>
      </c>
      <c r="H4107" s="31">
        <v>0.54618626478465304</v>
      </c>
      <c r="I4107" s="31">
        <v>3.48280424345934</v>
      </c>
      <c r="J4107" s="31">
        <v>15.682370486666999</v>
      </c>
      <c r="K4107" s="31">
        <v>180706.99747208698</v>
      </c>
      <c r="L4107" s="31">
        <v>120557.62599644301</v>
      </c>
    </row>
    <row r="4108" spans="1:12" ht="14.25">
      <c r="A4108" s="33">
        <v>40906</v>
      </c>
      <c r="B4108" s="37">
        <v>2173.5610000000001</v>
      </c>
      <c r="C4108" s="31">
        <v>10.653666295849099</v>
      </c>
      <c r="D4108" s="31">
        <v>1.71577664737422</v>
      </c>
      <c r="E4108" s="31">
        <f t="shared" si="37"/>
        <v>1.7584994138335288E-3</v>
      </c>
      <c r="F4108" s="31">
        <v>7.5441897741765596</v>
      </c>
      <c r="G4108" s="31">
        <v>1.0649288920765001</v>
      </c>
      <c r="H4108" s="31">
        <v>0.54618626478465304</v>
      </c>
      <c r="I4108" s="31">
        <v>3.48280424345934</v>
      </c>
      <c r="J4108" s="31">
        <v>15.682370486666999</v>
      </c>
      <c r="K4108" s="31">
        <v>180974.35401938698</v>
      </c>
      <c r="L4108" s="31">
        <v>120838.057939309</v>
      </c>
    </row>
    <row r="4109" spans="1:12" ht="14.25">
      <c r="A4109" s="33">
        <v>40907</v>
      </c>
      <c r="B4109" s="37">
        <v>2199.4169999999999</v>
      </c>
      <c r="C4109" s="31">
        <v>10.8058992596529</v>
      </c>
      <c r="D4109" s="31">
        <v>1.7404230545941799</v>
      </c>
      <c r="E4109" s="31">
        <f t="shared" si="37"/>
        <v>5.275498241500586E-3</v>
      </c>
      <c r="F4109" s="31">
        <v>7.6448734948200396</v>
      </c>
      <c r="G4109" s="31">
        <v>1.07581687819295</v>
      </c>
      <c r="H4109" s="31">
        <v>0.54675508567567099</v>
      </c>
      <c r="I4109" s="31">
        <v>3.4859321237683001</v>
      </c>
      <c r="J4109" s="31">
        <v>15.6846165175651</v>
      </c>
      <c r="K4109" s="31">
        <v>183931.43788310801</v>
      </c>
      <c r="L4109" s="31">
        <v>122266.02307296699</v>
      </c>
    </row>
    <row r="4110" spans="1:12" ht="14.25">
      <c r="A4110" s="33">
        <v>40912</v>
      </c>
      <c r="B4110" s="37">
        <v>2169.39</v>
      </c>
      <c r="C4110" s="31">
        <v>10.670384288090499</v>
      </c>
      <c r="D4110" s="31">
        <v>1.6473150200176201</v>
      </c>
      <c r="E4110" s="31">
        <f t="shared" si="37"/>
        <v>2.3446658851113715E-3</v>
      </c>
      <c r="F4110" s="31">
        <v>7.5627212841259803</v>
      </c>
      <c r="G4110" s="31">
        <v>1.06214515312411</v>
      </c>
      <c r="H4110" s="31">
        <v>0.54675508567567099</v>
      </c>
      <c r="I4110" s="31">
        <v>3.6368397528861398</v>
      </c>
      <c r="J4110" s="31">
        <v>15.0337964503873</v>
      </c>
      <c r="K4110" s="31">
        <v>181591.424969093</v>
      </c>
      <c r="L4110" s="31">
        <v>120358.109890608</v>
      </c>
    </row>
    <row r="4111" spans="1:12" ht="14.25">
      <c r="A4111" s="33">
        <v>40913</v>
      </c>
      <c r="B4111" s="37">
        <v>2148.4520000000002</v>
      </c>
      <c r="C4111" s="31">
        <v>10.6013575558787</v>
      </c>
      <c r="D4111" s="31">
        <v>1.6359136787287101</v>
      </c>
      <c r="E4111" s="31">
        <f t="shared" si="37"/>
        <v>5.8616647127784287E-4</v>
      </c>
      <c r="F4111" s="31">
        <v>7.5123850870448496</v>
      </c>
      <c r="G4111" s="31">
        <v>1.0547766241004399</v>
      </c>
      <c r="H4111" s="31">
        <v>0.54669739637905701</v>
      </c>
      <c r="I4111" s="31">
        <v>3.6364560221578199</v>
      </c>
      <c r="J4111" s="31">
        <v>15.0337964503873</v>
      </c>
      <c r="K4111" s="31">
        <v>180326.47825497302</v>
      </c>
      <c r="L4111" s="31">
        <v>119228.582183765</v>
      </c>
    </row>
    <row r="4112" spans="1:12" ht="14.25">
      <c r="A4112" s="33">
        <v>40914</v>
      </c>
      <c r="B4112" s="37">
        <v>2163.395</v>
      </c>
      <c r="C4112" s="31">
        <v>10.680811194697</v>
      </c>
      <c r="D4112" s="31">
        <v>1.64817915347375</v>
      </c>
      <c r="E4112" s="31">
        <f t="shared" si="37"/>
        <v>4.1031652989449007E-3</v>
      </c>
      <c r="F4112" s="31">
        <v>7.5691523347314096</v>
      </c>
      <c r="G4112" s="31">
        <v>1.0626852310955901</v>
      </c>
      <c r="H4112" s="31">
        <v>0.54669739637905701</v>
      </c>
      <c r="I4112" s="31">
        <v>3.6364560221578199</v>
      </c>
      <c r="J4112" s="31">
        <v>15.0337964503873</v>
      </c>
      <c r="K4112" s="31">
        <v>181678.80795131897</v>
      </c>
      <c r="L4112" s="31">
        <v>120220.60340167099</v>
      </c>
    </row>
    <row r="4113" spans="1:12" ht="14.25">
      <c r="A4113" s="33">
        <v>40917</v>
      </c>
      <c r="B4113" s="37">
        <v>2225.89</v>
      </c>
      <c r="C4113" s="31">
        <v>10.9765572291622</v>
      </c>
      <c r="D4113" s="31">
        <v>1.6942227640919001</v>
      </c>
      <c r="E4113" s="31">
        <f t="shared" si="37"/>
        <v>9.9648300117233298E-3</v>
      </c>
      <c r="F4113" s="31">
        <v>7.7684041494907596</v>
      </c>
      <c r="G4113" s="31">
        <v>1.0923604377309299</v>
      </c>
      <c r="H4113" s="31">
        <v>0.54664262810973296</v>
      </c>
      <c r="I4113" s="31">
        <v>3.6360917211676802</v>
      </c>
      <c r="J4113" s="31">
        <v>15.0337964503873</v>
      </c>
      <c r="K4113" s="31">
        <v>186755.32130542101</v>
      </c>
      <c r="L4113" s="31">
        <v>123666.474350099</v>
      </c>
    </row>
    <row r="4114" spans="1:12" ht="14.25">
      <c r="A4114" s="33">
        <v>40918</v>
      </c>
      <c r="B4114" s="37">
        <v>2285.7440000000001</v>
      </c>
      <c r="C4114" s="31">
        <v>11.2497274569435</v>
      </c>
      <c r="D4114" s="31">
        <v>1.73689312314692</v>
      </c>
      <c r="E4114" s="31">
        <f t="shared" si="37"/>
        <v>1.1723329425556858E-2</v>
      </c>
      <c r="F4114" s="31">
        <v>7.9630172728373196</v>
      </c>
      <c r="G4114" s="31">
        <v>1.11987096280236</v>
      </c>
      <c r="H4114" s="31">
        <v>0.54664262810973296</v>
      </c>
      <c r="I4114" s="31">
        <v>3.6360917211676802</v>
      </c>
      <c r="J4114" s="31">
        <v>15.0337964503873</v>
      </c>
      <c r="K4114" s="31">
        <v>191459.463393852</v>
      </c>
      <c r="L4114" s="31">
        <v>126955.85908893199</v>
      </c>
    </row>
    <row r="4115" spans="1:12" ht="14.25">
      <c r="A4115" s="33">
        <v>40919</v>
      </c>
      <c r="B4115" s="37">
        <v>2276.0459999999998</v>
      </c>
      <c r="C4115" s="31">
        <v>11.1998723219998</v>
      </c>
      <c r="D4115" s="31">
        <v>1.7294560165716899</v>
      </c>
      <c r="E4115" s="31">
        <f t="shared" si="37"/>
        <v>1.1137162954279016E-2</v>
      </c>
      <c r="F4115" s="31">
        <v>7.9198100680318904</v>
      </c>
      <c r="G4115" s="31">
        <v>1.1150814920354399</v>
      </c>
      <c r="H4115" s="31">
        <v>0.546642160429194</v>
      </c>
      <c r="I4115" s="31">
        <v>3.6360886103064902</v>
      </c>
      <c r="J4115" s="31">
        <v>15.0337964503873</v>
      </c>
      <c r="K4115" s="31">
        <v>190641.90781790897</v>
      </c>
      <c r="L4115" s="31">
        <v>126417.46320985699</v>
      </c>
    </row>
    <row r="4116" spans="1:12" ht="14.25">
      <c r="A4116" s="33">
        <v>40920</v>
      </c>
      <c r="B4116" s="37">
        <v>2275.0100000000002</v>
      </c>
      <c r="C4116" s="31">
        <v>11.194463393278401</v>
      </c>
      <c r="D4116" s="31">
        <v>1.72879410807777</v>
      </c>
      <c r="E4116" s="31">
        <f t="shared" si="37"/>
        <v>1.1137162954279016E-2</v>
      </c>
      <c r="F4116" s="31">
        <v>7.9202644646348004</v>
      </c>
      <c r="G4116" s="31">
        <v>1.1146446737267699</v>
      </c>
      <c r="H4116" s="31">
        <v>0.546642160429194</v>
      </c>
      <c r="I4116" s="31">
        <v>3.6360886103064902</v>
      </c>
      <c r="J4116" s="31">
        <v>15.0337964503873</v>
      </c>
      <c r="K4116" s="31">
        <v>190568.004397318</v>
      </c>
      <c r="L4116" s="31">
        <v>126436.703397898</v>
      </c>
    </row>
    <row r="4117" spans="1:12" ht="14.25">
      <c r="A4117" s="33">
        <v>40921</v>
      </c>
      <c r="B4117" s="37">
        <v>2244.58</v>
      </c>
      <c r="C4117" s="31">
        <v>11.065448839835099</v>
      </c>
      <c r="D4117" s="31">
        <v>1.7083799970090601</v>
      </c>
      <c r="E4117" s="31">
        <f t="shared" si="37"/>
        <v>1.0550996483001172E-2</v>
      </c>
      <c r="F4117" s="31">
        <v>7.8289568395576996</v>
      </c>
      <c r="G4117" s="31">
        <v>1.1014891204197601</v>
      </c>
      <c r="H4117" s="31">
        <v>0.54664165416491795</v>
      </c>
      <c r="I4117" s="31">
        <v>3.6360852427986399</v>
      </c>
      <c r="J4117" s="31">
        <v>15.0337964503873</v>
      </c>
      <c r="K4117" s="31">
        <v>188315.96357862602</v>
      </c>
      <c r="L4117" s="31">
        <v>124905.317386749</v>
      </c>
    </row>
    <row r="4118" spans="1:12" ht="14.25">
      <c r="A4118" s="33">
        <v>40924</v>
      </c>
      <c r="B4118" s="37">
        <v>2206.1930000000002</v>
      </c>
      <c r="C4118" s="31">
        <v>10.899167323915499</v>
      </c>
      <c r="D4118" s="31">
        <v>1.6823238871311501</v>
      </c>
      <c r="E4118" s="31">
        <f t="shared" si="37"/>
        <v>9.3786635404454859E-3</v>
      </c>
      <c r="F4118" s="31">
        <v>7.7067234136465403</v>
      </c>
      <c r="G4118" s="31">
        <v>1.08465955320731</v>
      </c>
      <c r="H4118" s="31">
        <v>0.54664165416491795</v>
      </c>
      <c r="I4118" s="31">
        <v>3.6360852427986399</v>
      </c>
      <c r="J4118" s="31">
        <v>15.0337964503873</v>
      </c>
      <c r="K4118" s="31">
        <v>185439.39599870399</v>
      </c>
      <c r="L4118" s="31">
        <v>122942.68374757301</v>
      </c>
    </row>
    <row r="4119" spans="1:12" ht="14.25">
      <c r="A4119" s="33">
        <v>40925</v>
      </c>
      <c r="B4119" s="37">
        <v>2298.3760000000002</v>
      </c>
      <c r="C4119" s="31">
        <v>11.3247440129665</v>
      </c>
      <c r="D4119" s="31">
        <v>1.7487308014737599</v>
      </c>
      <c r="E4119" s="31">
        <f t="shared" si="37"/>
        <v>1.7584994138335287E-2</v>
      </c>
      <c r="F4119" s="31">
        <v>8.0150349261461304</v>
      </c>
      <c r="G4119" s="31">
        <v>1.1274764499405501</v>
      </c>
      <c r="H4119" s="31">
        <v>0.54664165416491795</v>
      </c>
      <c r="I4119" s="31">
        <v>3.6360852427986399</v>
      </c>
      <c r="J4119" s="31">
        <v>15.0337964503873</v>
      </c>
      <c r="K4119" s="31">
        <v>192757.515796252</v>
      </c>
      <c r="L4119" s="31">
        <v>127976.75051497099</v>
      </c>
    </row>
    <row r="4120" spans="1:12" ht="14.25">
      <c r="A4120" s="33">
        <v>40926</v>
      </c>
      <c r="B4120" s="37">
        <v>2266.384</v>
      </c>
      <c r="C4120" s="31">
        <v>11.1756931733684</v>
      </c>
      <c r="D4120" s="31">
        <v>1.7258366901839499</v>
      </c>
      <c r="E4120" s="31">
        <f t="shared" si="37"/>
        <v>1.23094958968347E-2</v>
      </c>
      <c r="F4120" s="31">
        <v>7.9027650950408299</v>
      </c>
      <c r="G4120" s="31">
        <v>1.11249592527018</v>
      </c>
      <c r="H4120" s="31">
        <v>0.54655361535484004</v>
      </c>
      <c r="I4120" s="31">
        <v>3.63549901600113</v>
      </c>
      <c r="J4120" s="31">
        <v>15.033799017666199</v>
      </c>
      <c r="K4120" s="31">
        <v>190232.87139164802</v>
      </c>
      <c r="L4120" s="31">
        <v>126196.52731903199</v>
      </c>
    </row>
    <row r="4121" spans="1:12" ht="14.25">
      <c r="A4121" s="33">
        <v>40927</v>
      </c>
      <c r="B4121" s="37">
        <v>2296.0749999999998</v>
      </c>
      <c r="C4121" s="31">
        <v>11.315438473200601</v>
      </c>
      <c r="D4121" s="31">
        <v>1.7481407891654399</v>
      </c>
      <c r="E4121" s="31">
        <f t="shared" si="37"/>
        <v>1.7584994138335287E-2</v>
      </c>
      <c r="F4121" s="31">
        <v>8.01310597315703</v>
      </c>
      <c r="G4121" s="31">
        <v>1.12656695931507</v>
      </c>
      <c r="H4121" s="31">
        <v>0.54685669598758802</v>
      </c>
      <c r="I4121" s="31">
        <v>3.63549901600113</v>
      </c>
      <c r="J4121" s="31">
        <v>15.042135717288799</v>
      </c>
      <c r="K4121" s="31">
        <v>192687.84695731397</v>
      </c>
      <c r="L4121" s="31">
        <v>127940.31667654699</v>
      </c>
    </row>
    <row r="4122" spans="1:12" ht="14.25">
      <c r="A4122" s="33">
        <v>40928</v>
      </c>
      <c r="B4122" s="37">
        <v>2319.1179999999999</v>
      </c>
      <c r="C4122" s="31">
        <v>11.4261699946561</v>
      </c>
      <c r="D4122" s="31">
        <v>1.7650949333133401</v>
      </c>
      <c r="E4122" s="31">
        <f t="shared" si="37"/>
        <v>1.992966002344666E-2</v>
      </c>
      <c r="F4122" s="31">
        <v>8.0988057377046605</v>
      </c>
      <c r="G4122" s="31">
        <v>1.1374245266347001</v>
      </c>
      <c r="H4122" s="31">
        <v>0.546865728034165</v>
      </c>
      <c r="I4122" s="31">
        <v>3.63549901600113</v>
      </c>
      <c r="J4122" s="31">
        <v>15.0423841576415</v>
      </c>
      <c r="K4122" s="31">
        <v>194558.991527067</v>
      </c>
      <c r="L4122" s="31">
        <v>129202.678329655</v>
      </c>
    </row>
    <row r="4123" spans="1:12" ht="14.25">
      <c r="A4123" s="33">
        <v>40938</v>
      </c>
      <c r="B4123" s="37">
        <v>2285.038</v>
      </c>
      <c r="C4123" s="31">
        <v>11.242654968918799</v>
      </c>
      <c r="D4123" s="31">
        <v>1.73713864499244</v>
      </c>
      <c r="E4123" s="31">
        <f t="shared" si="37"/>
        <v>1.4654161781946073E-2</v>
      </c>
      <c r="F4123" s="31">
        <v>7.98831358595098</v>
      </c>
      <c r="G4123" s="31">
        <v>1.11943049426971</v>
      </c>
      <c r="H4123" s="31">
        <v>0.546865728034165</v>
      </c>
      <c r="I4123" s="31">
        <v>3.63549901600113</v>
      </c>
      <c r="J4123" s="31">
        <v>15.0423841576415</v>
      </c>
      <c r="K4123" s="31">
        <v>191485.303273723</v>
      </c>
      <c r="L4123" s="31">
        <v>127342.213665289</v>
      </c>
    </row>
    <row r="4124" spans="1:12" ht="14.25">
      <c r="A4124" s="33">
        <v>40939</v>
      </c>
      <c r="B4124" s="37">
        <v>2292.61</v>
      </c>
      <c r="C4124" s="31">
        <v>11.280959854056199</v>
      </c>
      <c r="D4124" s="31">
        <v>1.74300862979614</v>
      </c>
      <c r="E4124" s="31">
        <f t="shared" si="37"/>
        <v>1.6412661195779603E-2</v>
      </c>
      <c r="F4124" s="31">
        <v>8.00632675477158</v>
      </c>
      <c r="G4124" s="31">
        <v>1.1232057519260901</v>
      </c>
      <c r="H4124" s="31">
        <v>0.54684298564803502</v>
      </c>
      <c r="I4124" s="31">
        <v>3.6354302359825499</v>
      </c>
      <c r="J4124" s="31">
        <v>15.0420431737494</v>
      </c>
      <c r="K4124" s="31">
        <v>192136.48551461499</v>
      </c>
      <c r="L4124" s="31">
        <v>127715.06702077801</v>
      </c>
    </row>
    <row r="4125" spans="1:12" ht="14.25">
      <c r="A4125" s="33">
        <v>40940</v>
      </c>
      <c r="B4125" s="37">
        <v>2268.08</v>
      </c>
      <c r="C4125" s="31">
        <v>11.163057159278599</v>
      </c>
      <c r="D4125" s="31">
        <v>1.72468943787685</v>
      </c>
      <c r="E4125" s="31">
        <f t="shared" si="37"/>
        <v>1.23094958968347E-2</v>
      </c>
      <c r="F4125" s="31">
        <v>7.9236590180903796</v>
      </c>
      <c r="G4125" s="31">
        <v>1.1113558332981499</v>
      </c>
      <c r="H4125" s="31">
        <v>0.54685884039828403</v>
      </c>
      <c r="I4125" s="31">
        <v>3.6354302359825499</v>
      </c>
      <c r="J4125" s="31">
        <v>15.042479291326199</v>
      </c>
      <c r="K4125" s="31">
        <v>190120.355892839</v>
      </c>
      <c r="L4125" s="31">
        <v>126463.88420209801</v>
      </c>
    </row>
    <row r="4126" spans="1:12" ht="14.25">
      <c r="A4126" s="33">
        <v>40941</v>
      </c>
      <c r="B4126" s="37">
        <v>2312.556</v>
      </c>
      <c r="C4126" s="31">
        <v>11.3897416977773</v>
      </c>
      <c r="D4126" s="31">
        <v>1.7599486993344</v>
      </c>
      <c r="E4126" s="31">
        <f t="shared" si="37"/>
        <v>2.1101992966002344E-2</v>
      </c>
      <c r="F4126" s="31">
        <v>8.0743921932823497</v>
      </c>
      <c r="G4126" s="31">
        <v>1.1339616588182999</v>
      </c>
      <c r="H4126" s="31">
        <v>0.54689898018715699</v>
      </c>
      <c r="I4126" s="31">
        <v>3.63515885145851</v>
      </c>
      <c r="J4126" s="31">
        <v>15.0447065048541</v>
      </c>
      <c r="K4126" s="31">
        <v>194001.57950088399</v>
      </c>
      <c r="L4126" s="31">
        <v>128935.88055206099</v>
      </c>
    </row>
    <row r="4127" spans="1:12" ht="14.25">
      <c r="A4127" s="33">
        <v>40942</v>
      </c>
      <c r="B4127" s="37">
        <v>2330.4050000000002</v>
      </c>
      <c r="C4127" s="31">
        <v>11.4744908399897</v>
      </c>
      <c r="D4127" s="31">
        <v>1.7732845771467101</v>
      </c>
      <c r="E4127" s="31">
        <f t="shared" si="37"/>
        <v>2.2860492379835874E-2</v>
      </c>
      <c r="F4127" s="31">
        <v>8.1288968665836592</v>
      </c>
      <c r="G4127" s="31">
        <v>1.1425821412083501</v>
      </c>
      <c r="H4127" s="31">
        <v>0.54689898018715699</v>
      </c>
      <c r="I4127" s="31">
        <v>3.63515885145851</v>
      </c>
      <c r="J4127" s="31">
        <v>15.0447065048541</v>
      </c>
      <c r="K4127" s="31">
        <v>195478.92757771898</v>
      </c>
      <c r="L4127" s="31">
        <v>129908.64842198401</v>
      </c>
    </row>
    <row r="4128" spans="1:12" ht="14.25">
      <c r="A4128" s="33">
        <v>40945</v>
      </c>
      <c r="B4128" s="37">
        <v>2331.136</v>
      </c>
      <c r="C4128" s="31">
        <v>11.4685154906497</v>
      </c>
      <c r="D4128" s="31">
        <v>1.77278117694857</v>
      </c>
      <c r="E4128" s="31">
        <f t="shared" si="37"/>
        <v>2.2860492379835874E-2</v>
      </c>
      <c r="F4128" s="31">
        <v>8.1205522493793794</v>
      </c>
      <c r="G4128" s="31">
        <v>1.1422060704576</v>
      </c>
      <c r="H4128" s="31">
        <v>0.54693234598708995</v>
      </c>
      <c r="I4128" s="31">
        <v>3.63507373619347</v>
      </c>
      <c r="J4128" s="31">
        <v>15.045976661805499</v>
      </c>
      <c r="K4128" s="31">
        <v>195440.37551344399</v>
      </c>
      <c r="L4128" s="31">
        <v>129925.547498546</v>
      </c>
    </row>
    <row r="4129" spans="1:12" ht="14.25">
      <c r="A4129" s="33">
        <v>40946</v>
      </c>
      <c r="B4129" s="37">
        <v>2291.902</v>
      </c>
      <c r="C4129" s="31">
        <v>11.2790181182209</v>
      </c>
      <c r="D4129" s="31">
        <v>1.74353384014643</v>
      </c>
      <c r="E4129" s="31">
        <f t="shared" si="37"/>
        <v>1.6998827667057445E-2</v>
      </c>
      <c r="F4129" s="31">
        <v>7.9898721231737904</v>
      </c>
      <c r="G4129" s="31">
        <v>1.1233471176749199</v>
      </c>
      <c r="H4129" s="31">
        <v>0.54693234598708995</v>
      </c>
      <c r="I4129" s="31">
        <v>3.63507373619347</v>
      </c>
      <c r="J4129" s="31">
        <v>15.045976661805499</v>
      </c>
      <c r="K4129" s="31">
        <v>192214.63859073698</v>
      </c>
      <c r="L4129" s="31">
        <v>127730.247537453</v>
      </c>
    </row>
    <row r="4130" spans="1:12" ht="14.25">
      <c r="A4130" s="33">
        <v>40947</v>
      </c>
      <c r="B4130" s="37">
        <v>2347.5300000000002</v>
      </c>
      <c r="C4130" s="31">
        <v>11.5405678231261</v>
      </c>
      <c r="D4130" s="31">
        <v>1.7839873239456401</v>
      </c>
      <c r="E4130" s="31">
        <f t="shared" si="37"/>
        <v>2.6377491207502931E-2</v>
      </c>
      <c r="F4130" s="31">
        <v>8.1717686568162904</v>
      </c>
      <c r="G4130" s="31">
        <v>1.1494244572066601</v>
      </c>
      <c r="H4130" s="31">
        <v>0.54695030347451301</v>
      </c>
      <c r="I4130" s="31">
        <v>3.63507373619347</v>
      </c>
      <c r="J4130" s="31">
        <v>15.0464706679447</v>
      </c>
      <c r="K4130" s="31">
        <v>196672.320184082</v>
      </c>
      <c r="L4130" s="31">
        <v>130860.94911927199</v>
      </c>
    </row>
    <row r="4131" spans="1:12" ht="14.25">
      <c r="A4131" s="33">
        <v>40948</v>
      </c>
      <c r="B4131" s="37">
        <v>2349.5889999999999</v>
      </c>
      <c r="C4131" s="31">
        <v>11.555556251647801</v>
      </c>
      <c r="D4131" s="31">
        <v>1.7864687050094801</v>
      </c>
      <c r="E4131" s="31">
        <f t="shared" si="37"/>
        <v>2.7549824150058615E-2</v>
      </c>
      <c r="F4131" s="31">
        <v>8.1778076305796805</v>
      </c>
      <c r="G4131" s="31">
        <v>1.15102606315134</v>
      </c>
      <c r="H4131" s="31">
        <v>0.54694409121722598</v>
      </c>
      <c r="I4131" s="31">
        <v>3.63507373619347</v>
      </c>
      <c r="J4131" s="31">
        <v>15.046299770248101</v>
      </c>
      <c r="K4131" s="31">
        <v>196946.98688940698</v>
      </c>
      <c r="L4131" s="31">
        <v>130999.19659356801</v>
      </c>
    </row>
    <row r="4132" spans="1:12" ht="14.25">
      <c r="A4132" s="33">
        <v>40949</v>
      </c>
      <c r="B4132" s="37">
        <v>2351.9810000000002</v>
      </c>
      <c r="C4132" s="31">
        <v>11.553692504545401</v>
      </c>
      <c r="D4132" s="31">
        <v>1.7865599186654799</v>
      </c>
      <c r="E4132" s="31">
        <f t="shared" si="37"/>
        <v>2.7549824150058615E-2</v>
      </c>
      <c r="F4132" s="31">
        <v>8.1794057791956902</v>
      </c>
      <c r="G4132" s="31">
        <v>1.1510290803482</v>
      </c>
      <c r="H4132" s="31">
        <v>0.54697640878139298</v>
      </c>
      <c r="I4132" s="31">
        <v>3.63507373619347</v>
      </c>
      <c r="J4132" s="31">
        <v>15.047188818628198</v>
      </c>
      <c r="K4132" s="31">
        <v>196959.29506245698</v>
      </c>
      <c r="L4132" s="31">
        <v>131090.24574292099</v>
      </c>
    </row>
    <row r="4133" spans="1:12" ht="14.25">
      <c r="A4133" s="33">
        <v>40952</v>
      </c>
      <c r="B4133" s="37">
        <v>2351.855</v>
      </c>
      <c r="C4133" s="31">
        <v>11.542077242024099</v>
      </c>
      <c r="D4133" s="31">
        <v>1.7849460675264399</v>
      </c>
      <c r="E4133" s="31">
        <f t="shared" si="37"/>
        <v>2.6963657678780773E-2</v>
      </c>
      <c r="F4133" s="31">
        <v>8.1739333449438796</v>
      </c>
      <c r="G4133" s="31">
        <v>1.15001294254672</v>
      </c>
      <c r="H4133" s="31">
        <v>0.54686197293791405</v>
      </c>
      <c r="I4133" s="31">
        <v>3.63507373619347</v>
      </c>
      <c r="J4133" s="31">
        <v>15.044040716229601</v>
      </c>
      <c r="K4133" s="31">
        <v>196785.32714898698</v>
      </c>
      <c r="L4133" s="31">
        <v>131018.14789662199</v>
      </c>
    </row>
    <row r="4134" spans="1:12" ht="14.25">
      <c r="A4134" s="33">
        <v>40953</v>
      </c>
      <c r="B4134" s="37">
        <v>2344.7710000000002</v>
      </c>
      <c r="C4134" s="31">
        <v>11.503470871681801</v>
      </c>
      <c r="D4134" s="31">
        <v>1.77887341149087</v>
      </c>
      <c r="E4134" s="31">
        <f t="shared" si="37"/>
        <v>2.5791324736225089E-2</v>
      </c>
      <c r="F4134" s="31">
        <v>8.1468322525919401</v>
      </c>
      <c r="G4134" s="31">
        <v>1.1462402340672899</v>
      </c>
      <c r="H4134" s="31">
        <v>0.54685686033047598</v>
      </c>
      <c r="I4134" s="31">
        <v>3.6347732734474998</v>
      </c>
      <c r="J4134" s="31">
        <v>15.045143649683402</v>
      </c>
      <c r="K4134" s="31">
        <v>196124.15640772198</v>
      </c>
      <c r="L4134" s="31">
        <v>130626.511836851</v>
      </c>
    </row>
    <row r="4135" spans="1:12" ht="14.25">
      <c r="A4135" s="33">
        <v>40954</v>
      </c>
      <c r="B4135" s="37">
        <v>2366.7020000000002</v>
      </c>
      <c r="C4135" s="31">
        <v>11.602716017052</v>
      </c>
      <c r="D4135" s="31">
        <v>1.7947238212683001</v>
      </c>
      <c r="E4135" s="31">
        <f t="shared" si="37"/>
        <v>3.048065650644783E-2</v>
      </c>
      <c r="F4135" s="31">
        <v>8.2099022540293092</v>
      </c>
      <c r="G4135" s="31">
        <v>1.15647790891074</v>
      </c>
      <c r="H4135" s="31">
        <v>0.54686013388414501</v>
      </c>
      <c r="I4135" s="31">
        <v>3.6347732734474998</v>
      </c>
      <c r="J4135" s="31">
        <v>15.045233711798002</v>
      </c>
      <c r="K4135" s="31">
        <v>197877.19835304699</v>
      </c>
      <c r="L4135" s="31">
        <v>131821.78726492499</v>
      </c>
    </row>
    <row r="4136" spans="1:12" ht="14.25">
      <c r="A4136" s="33">
        <v>40955</v>
      </c>
      <c r="B4136" s="37">
        <v>2356.86</v>
      </c>
      <c r="C4136" s="31">
        <v>11.5575151370002</v>
      </c>
      <c r="D4136" s="31">
        <v>1.7875539382651799</v>
      </c>
      <c r="E4136" s="31">
        <f t="shared" si="37"/>
        <v>2.9894490035169988E-2</v>
      </c>
      <c r="F4136" s="31">
        <v>8.1679564419458899</v>
      </c>
      <c r="G4136" s="31">
        <v>1.1518652099284299</v>
      </c>
      <c r="H4136" s="31">
        <v>0.54698606969307195</v>
      </c>
      <c r="I4136" s="31">
        <v>3.6347636402318599</v>
      </c>
      <c r="J4136" s="31">
        <v>15.0487383454232</v>
      </c>
      <c r="K4136" s="31">
        <v>197088.92860007199</v>
      </c>
      <c r="L4136" s="31">
        <v>131280.20540472001</v>
      </c>
    </row>
    <row r="4137" spans="1:12" ht="14.25">
      <c r="A4137" s="33">
        <v>40956</v>
      </c>
      <c r="B4137" s="37">
        <v>2357.181</v>
      </c>
      <c r="C4137" s="31">
        <v>11.5658637227365</v>
      </c>
      <c r="D4137" s="31">
        <v>1.7896127504641499</v>
      </c>
      <c r="E4137" s="31">
        <f t="shared" si="37"/>
        <v>3.048065650644783E-2</v>
      </c>
      <c r="F4137" s="31">
        <v>8.1787402227928503</v>
      </c>
      <c r="G4137" s="31">
        <v>1.1531587005807999</v>
      </c>
      <c r="H4137" s="31">
        <v>0.54699545486912704</v>
      </c>
      <c r="I4137" s="31">
        <v>3.6347636402318599</v>
      </c>
      <c r="J4137" s="31">
        <v>15.048996551375099</v>
      </c>
      <c r="K4137" s="31">
        <v>197312.30268885801</v>
      </c>
      <c r="L4137" s="31">
        <v>131365.680384237</v>
      </c>
    </row>
    <row r="4138" spans="1:12" ht="14.25">
      <c r="A4138" s="33">
        <v>40959</v>
      </c>
      <c r="B4138" s="37">
        <v>2363.5970000000002</v>
      </c>
      <c r="C4138" s="31">
        <v>11.592474558403699</v>
      </c>
      <c r="D4138" s="31">
        <v>1.7938890611298901</v>
      </c>
      <c r="E4138" s="31">
        <f t="shared" si="37"/>
        <v>3.1652989449003514E-2</v>
      </c>
      <c r="F4138" s="31">
        <v>8.2078499065566906</v>
      </c>
      <c r="G4138" s="31">
        <v>1.1558747712086801</v>
      </c>
      <c r="H4138" s="31">
        <v>0.54704850552137196</v>
      </c>
      <c r="I4138" s="31">
        <v>3.6347636402318599</v>
      </c>
      <c r="J4138" s="31">
        <v>15.050456086505701</v>
      </c>
      <c r="K4138" s="31">
        <v>197781.38811490699</v>
      </c>
      <c r="L4138" s="31">
        <v>131969.16323932601</v>
      </c>
    </row>
    <row r="4139" spans="1:12" ht="14.25">
      <c r="A4139" s="33">
        <v>40960</v>
      </c>
      <c r="B4139" s="37">
        <v>2381.4299999999998</v>
      </c>
      <c r="C4139" s="31">
        <v>11.679476280295299</v>
      </c>
      <c r="D4139" s="31">
        <v>1.80749530239303</v>
      </c>
      <c r="E4139" s="31">
        <f t="shared" ref="E4139:E4202" si="38">COUNTIF(C2434:C4139,"&lt;"&amp;C4139)/COUNTA(C2434:C4139)</f>
        <v>3.6342321219226259E-2</v>
      </c>
      <c r="F4139" s="31">
        <v>8.25658567583055</v>
      </c>
      <c r="G4139" s="31">
        <v>1.16460320745207</v>
      </c>
      <c r="H4139" s="31">
        <v>0.54698462221526101</v>
      </c>
      <c r="I4139" s="31">
        <v>3.6345788586170902</v>
      </c>
      <c r="J4139" s="31">
        <v>15.049463596543999</v>
      </c>
      <c r="K4139" s="31">
        <v>199282.01349928399</v>
      </c>
      <c r="L4139" s="31">
        <v>132994.07306446802</v>
      </c>
    </row>
    <row r="4140" spans="1:12" ht="14.25">
      <c r="A4140" s="33">
        <v>40961</v>
      </c>
      <c r="B4140" s="37">
        <v>2403.587</v>
      </c>
      <c r="C4140" s="31">
        <v>11.7706476491038</v>
      </c>
      <c r="D4140" s="31">
        <v>1.82190980925649</v>
      </c>
      <c r="E4140" s="31">
        <f t="shared" si="38"/>
        <v>3.8686987104337635E-2</v>
      </c>
      <c r="F4140" s="31">
        <v>8.3256789777592903</v>
      </c>
      <c r="G4140" s="31">
        <v>1.1737856642764899</v>
      </c>
      <c r="H4140" s="31">
        <v>0.54681963445249304</v>
      </c>
      <c r="I4140" s="31">
        <v>3.6345788586170902</v>
      </c>
      <c r="J4140" s="31">
        <v>15.044924205071499</v>
      </c>
      <c r="K4140" s="31">
        <v>200870.01896128198</v>
      </c>
      <c r="L4140" s="31">
        <v>134202.20832966801</v>
      </c>
    </row>
    <row r="4141" spans="1:12" ht="14.25">
      <c r="A4141" s="33">
        <v>40962</v>
      </c>
      <c r="B4141" s="37">
        <v>2409.5540000000001</v>
      </c>
      <c r="C4141" s="31">
        <v>11.793339654631</v>
      </c>
      <c r="D4141" s="31">
        <v>1.8254990406749201</v>
      </c>
      <c r="E4141" s="31">
        <f t="shared" si="38"/>
        <v>3.9859320046893319E-2</v>
      </c>
      <c r="F4141" s="31">
        <v>8.3357250679301202</v>
      </c>
      <c r="G4141" s="31">
        <v>1.1760182313052401</v>
      </c>
      <c r="H4141" s="31">
        <v>0.54682251063552001</v>
      </c>
      <c r="I4141" s="31">
        <v>3.63457975082245</v>
      </c>
      <c r="J4141" s="31">
        <v>15.044999645744001</v>
      </c>
      <c r="K4141" s="31">
        <v>201266.038391087</v>
      </c>
      <c r="L4141" s="31">
        <v>134537.15454989098</v>
      </c>
    </row>
    <row r="4142" spans="1:12" ht="14.25">
      <c r="A4142" s="33">
        <v>40963</v>
      </c>
      <c r="B4142" s="37">
        <v>2439.6280000000002</v>
      </c>
      <c r="C4142" s="31">
        <v>11.936698217241901</v>
      </c>
      <c r="D4142" s="31">
        <v>1.84711945794482</v>
      </c>
      <c r="E4142" s="31">
        <f t="shared" si="38"/>
        <v>4.6307151230949591E-2</v>
      </c>
      <c r="F4142" s="31">
        <v>8.4380959471572705</v>
      </c>
      <c r="G4142" s="31">
        <v>1.1898268149550699</v>
      </c>
      <c r="H4142" s="31">
        <v>0.54663361785766196</v>
      </c>
      <c r="I4142" s="31">
        <v>3.63457975082245</v>
      </c>
      <c r="J4142" s="31">
        <v>15.0398025448188</v>
      </c>
      <c r="K4142" s="31">
        <v>203649.43115312103</v>
      </c>
      <c r="L4142" s="31">
        <v>136165.92115635501</v>
      </c>
    </row>
    <row r="4143" spans="1:12" ht="14.25">
      <c r="A4143" s="33">
        <v>40966</v>
      </c>
      <c r="B4143" s="37">
        <v>2447.0569999999998</v>
      </c>
      <c r="C4143" s="31">
        <v>11.976293973700701</v>
      </c>
      <c r="D4143" s="31">
        <v>1.8524712298684201</v>
      </c>
      <c r="E4143" s="31">
        <f t="shared" si="38"/>
        <v>4.7479484173505275E-2</v>
      </c>
      <c r="F4143" s="31">
        <v>8.4659692949157606</v>
      </c>
      <c r="G4143" s="31">
        <v>1.19323695260277</v>
      </c>
      <c r="H4143" s="31">
        <v>0.54683799676814404</v>
      </c>
      <c r="I4143" s="31">
        <v>3.63457975082245</v>
      </c>
      <c r="J4143" s="31">
        <v>15.045425723411402</v>
      </c>
      <c r="K4143" s="31">
        <v>204237.659997601</v>
      </c>
      <c r="L4143" s="31">
        <v>136608.231185101</v>
      </c>
    </row>
    <row r="4144" spans="1:12" ht="14.25">
      <c r="A4144" s="33">
        <v>40967</v>
      </c>
      <c r="B4144" s="37">
        <v>2451.857</v>
      </c>
      <c r="C4144" s="31">
        <v>12.0030975322735</v>
      </c>
      <c r="D4144" s="31">
        <v>1.856887061703</v>
      </c>
      <c r="E4144" s="31">
        <f t="shared" si="38"/>
        <v>4.8651817116060959E-2</v>
      </c>
      <c r="F4144" s="31">
        <v>8.45487380497865</v>
      </c>
      <c r="G4144" s="31">
        <v>1.19847492835665</v>
      </c>
      <c r="H4144" s="31">
        <v>0.54686232424478998</v>
      </c>
      <c r="I4144" s="31">
        <v>3.6336462260135001</v>
      </c>
      <c r="J4144" s="31">
        <v>15.049960569352299</v>
      </c>
      <c r="K4144" s="31">
        <v>204606.36332728001</v>
      </c>
      <c r="L4144" s="31">
        <v>136890.491855081</v>
      </c>
    </row>
    <row r="4145" spans="1:12" ht="14.25">
      <c r="A4145" s="33">
        <v>40968</v>
      </c>
      <c r="B4145" s="37">
        <v>2428.4870000000001</v>
      </c>
      <c r="C4145" s="31">
        <v>11.893597946800799</v>
      </c>
      <c r="D4145" s="31">
        <v>1.8396802152658001</v>
      </c>
      <c r="E4145" s="31">
        <f t="shared" si="38"/>
        <v>4.4548651817116064E-2</v>
      </c>
      <c r="F4145" s="31">
        <v>8.3902699739367197</v>
      </c>
      <c r="G4145" s="31">
        <v>1.18684923697598</v>
      </c>
      <c r="H4145" s="31">
        <v>0.546935683756687</v>
      </c>
      <c r="I4145" s="31">
        <v>3.6332500236507199</v>
      </c>
      <c r="J4145" s="31">
        <v>15.053620868269398</v>
      </c>
      <c r="K4145" s="31">
        <v>202711.72197364198</v>
      </c>
      <c r="L4145" s="31">
        <v>135603.414229127</v>
      </c>
    </row>
    <row r="4146" spans="1:12" ht="14.25">
      <c r="A4146" s="33">
        <v>40969</v>
      </c>
      <c r="B4146" s="37">
        <v>2426.1149999999998</v>
      </c>
      <c r="C4146" s="31">
        <v>11.873357101323201</v>
      </c>
      <c r="D4146" s="31">
        <v>1.83749695139627</v>
      </c>
      <c r="E4146" s="31">
        <f t="shared" si="38"/>
        <v>4.1617819460726846E-2</v>
      </c>
      <c r="F4146" s="31">
        <v>8.3724578955401405</v>
      </c>
      <c r="G4146" s="31">
        <v>1.18600131997353</v>
      </c>
      <c r="H4146" s="31">
        <v>0.54705641542429495</v>
      </c>
      <c r="I4146" s="31">
        <v>3.6325895414943798</v>
      </c>
      <c r="J4146" s="31">
        <v>15.0596815075134</v>
      </c>
      <c r="K4146" s="31">
        <v>202454.26212341103</v>
      </c>
      <c r="L4146" s="31">
        <v>135517.341582355</v>
      </c>
    </row>
    <row r="4147" spans="1:12" ht="14.25">
      <c r="A4147" s="33">
        <v>40970</v>
      </c>
      <c r="B4147" s="37">
        <v>2460.6930000000002</v>
      </c>
      <c r="C4147" s="31">
        <v>12.0300320591708</v>
      </c>
      <c r="D4147" s="31">
        <v>1.8621667754437701</v>
      </c>
      <c r="E4147" s="31">
        <f t="shared" si="38"/>
        <v>5.0410316529894493E-2</v>
      </c>
      <c r="F4147" s="31">
        <v>8.4864620185446906</v>
      </c>
      <c r="G4147" s="31">
        <v>1.20198242966743</v>
      </c>
      <c r="H4147" s="31">
        <v>0.54713257040114005</v>
      </c>
      <c r="I4147" s="31">
        <v>3.6325895414943798</v>
      </c>
      <c r="J4147" s="31">
        <v>15.061777945219202</v>
      </c>
      <c r="K4147" s="31">
        <v>205170.043375943</v>
      </c>
      <c r="L4147" s="31">
        <v>137467.66766273099</v>
      </c>
    </row>
    <row r="4148" spans="1:12" ht="14.25">
      <c r="A4148" s="33">
        <v>40973</v>
      </c>
      <c r="B4148" s="37">
        <v>2445.002</v>
      </c>
      <c r="C4148" s="31">
        <v>11.946276946597299</v>
      </c>
      <c r="D4148" s="31">
        <v>1.8498608527673801</v>
      </c>
      <c r="E4148" s="31">
        <f t="shared" si="38"/>
        <v>4.8065650644783117E-2</v>
      </c>
      <c r="F4148" s="31">
        <v>8.4217384913105402</v>
      </c>
      <c r="G4148" s="31">
        <v>1.19327584511762</v>
      </c>
      <c r="H4148" s="31">
        <v>0.54702206266716802</v>
      </c>
      <c r="I4148" s="31">
        <v>3.6320325622245302</v>
      </c>
      <c r="J4148" s="31">
        <v>15.061045111669699</v>
      </c>
      <c r="K4148" s="31">
        <v>203860.87084766699</v>
      </c>
      <c r="L4148" s="31">
        <v>136491.28697056</v>
      </c>
    </row>
    <row r="4149" spans="1:12" ht="14.25">
      <c r="A4149" s="33">
        <v>40974</v>
      </c>
      <c r="B4149" s="37">
        <v>2410.4450000000002</v>
      </c>
      <c r="C4149" s="31">
        <v>11.7914256596186</v>
      </c>
      <c r="D4149" s="31">
        <v>1.8253172235492701</v>
      </c>
      <c r="E4149" s="31">
        <f t="shared" si="38"/>
        <v>3.9859320046893319E-2</v>
      </c>
      <c r="F4149" s="31">
        <v>8.2963483907174194</v>
      </c>
      <c r="G4149" s="31">
        <v>1.1773667217353401</v>
      </c>
      <c r="H4149" s="31">
        <v>0.54646934837491301</v>
      </c>
      <c r="I4149" s="31">
        <v>3.6292301430276899</v>
      </c>
      <c r="J4149" s="31">
        <v>15.057445431636902</v>
      </c>
      <c r="K4149" s="31">
        <v>201159.930489972</v>
      </c>
      <c r="L4149" s="31">
        <v>134483.64218482</v>
      </c>
    </row>
    <row r="4150" spans="1:12" ht="14.25">
      <c r="A4150" s="33">
        <v>40975</v>
      </c>
      <c r="B4150" s="37">
        <v>2394.7939999999999</v>
      </c>
      <c r="C4150" s="31">
        <v>11.716531882124899</v>
      </c>
      <c r="D4150" s="31">
        <v>1.81322568892087</v>
      </c>
      <c r="E4150" s="31">
        <f t="shared" si="38"/>
        <v>3.7514654161781943E-2</v>
      </c>
      <c r="F4150" s="31">
        <v>8.2637741196418499</v>
      </c>
      <c r="G4150" s="31">
        <v>1.1695365027196301</v>
      </c>
      <c r="H4150" s="31">
        <v>0.54638493912157204</v>
      </c>
      <c r="I4150" s="31">
        <v>3.6292301430276899</v>
      </c>
      <c r="J4150" s="31">
        <v>15.055119614589902</v>
      </c>
      <c r="K4150" s="31">
        <v>199826.05846092501</v>
      </c>
      <c r="L4150" s="31">
        <v>133588.46403017401</v>
      </c>
    </row>
    <row r="4151" spans="1:12" ht="14.25">
      <c r="A4151" s="33">
        <v>40976</v>
      </c>
      <c r="B4151" s="37">
        <v>2420.2759999999998</v>
      </c>
      <c r="C4151" s="31">
        <v>11.844962623134601</v>
      </c>
      <c r="D4151" s="31">
        <v>1.8331351029088701</v>
      </c>
      <c r="E4151" s="31">
        <f t="shared" si="38"/>
        <v>4.1617819460726846E-2</v>
      </c>
      <c r="F4151" s="31">
        <v>8.3494649826699092</v>
      </c>
      <c r="G4151" s="31">
        <v>1.1824480023578201</v>
      </c>
      <c r="H4151" s="31">
        <v>0.54564408305947298</v>
      </c>
      <c r="I4151" s="31">
        <v>3.6244599586934299</v>
      </c>
      <c r="J4151" s="31">
        <v>15.0544933390896</v>
      </c>
      <c r="K4151" s="31">
        <v>202050.557943333</v>
      </c>
      <c r="L4151" s="31">
        <v>135084.41841979499</v>
      </c>
    </row>
    <row r="4152" spans="1:12" ht="14.25">
      <c r="A4152" s="33">
        <v>40977</v>
      </c>
      <c r="B4152" s="37">
        <v>2439.462</v>
      </c>
      <c r="C4152" s="31">
        <v>11.929784570390201</v>
      </c>
      <c r="D4152" s="31">
        <v>1.8461144719121301</v>
      </c>
      <c r="E4152" s="31">
        <f t="shared" si="38"/>
        <v>4.9237983587338802E-2</v>
      </c>
      <c r="F4152" s="31">
        <v>8.4156878694767308</v>
      </c>
      <c r="G4152" s="31">
        <v>1.1907227195444099</v>
      </c>
      <c r="H4152" s="31">
        <v>0.54564471248252999</v>
      </c>
      <c r="I4152" s="31">
        <v>3.6242651350516102</v>
      </c>
      <c r="J4152" s="31">
        <v>15.055319965567602</v>
      </c>
      <c r="K4152" s="31">
        <v>203479.084180242</v>
      </c>
      <c r="L4152" s="31">
        <v>136161.55649354999</v>
      </c>
    </row>
    <row r="4153" spans="1:12" ht="14.25">
      <c r="A4153" s="33">
        <v>40980</v>
      </c>
      <c r="B4153" s="37">
        <v>2434.8589999999999</v>
      </c>
      <c r="C4153" s="31">
        <v>11.899026257773601</v>
      </c>
      <c r="D4153" s="31">
        <v>1.8418358643007899</v>
      </c>
      <c r="E4153" s="31">
        <f t="shared" si="38"/>
        <v>4.7479484173505275E-2</v>
      </c>
      <c r="F4153" s="31">
        <v>8.3749747596505806</v>
      </c>
      <c r="G4153" s="31">
        <v>1.1873330654311101</v>
      </c>
      <c r="H4153" s="31">
        <v>0.54580807937657305</v>
      </c>
      <c r="I4153" s="31">
        <v>3.6242651350516102</v>
      </c>
      <c r="J4153" s="31">
        <v>15.0598275522908</v>
      </c>
      <c r="K4153" s="31">
        <v>203009.07487140101</v>
      </c>
      <c r="L4153" s="31">
        <v>135883.92700725302</v>
      </c>
    </row>
    <row r="4154" spans="1:12" ht="14.25">
      <c r="A4154" s="33">
        <v>40981</v>
      </c>
      <c r="B4154" s="37">
        <v>2455.7950000000001</v>
      </c>
      <c r="C4154" s="31">
        <v>11.999931221087399</v>
      </c>
      <c r="D4154" s="31">
        <v>1.8577140816850199</v>
      </c>
      <c r="E4154" s="31">
        <f t="shared" si="38"/>
        <v>5.3341148886283704E-2</v>
      </c>
      <c r="F4154" s="31">
        <v>8.4475089176159397</v>
      </c>
      <c r="G4154" s="31">
        <v>1.19648476927164</v>
      </c>
      <c r="H4154" s="31">
        <v>0.54556239461543399</v>
      </c>
      <c r="I4154" s="31">
        <v>3.62342870715801</v>
      </c>
      <c r="J4154" s="31">
        <v>15.056523494934199</v>
      </c>
      <c r="K4154" s="31">
        <v>204757.370621462</v>
      </c>
      <c r="L4154" s="31">
        <v>137058.68504020601</v>
      </c>
    </row>
    <row r="4155" spans="1:12" ht="14.25">
      <c r="A4155" s="33">
        <v>40982</v>
      </c>
      <c r="B4155" s="37">
        <v>2391.23</v>
      </c>
      <c r="C4155" s="31">
        <v>11.7178729058367</v>
      </c>
      <c r="D4155" s="31">
        <v>1.8130476885148901</v>
      </c>
      <c r="E4155" s="31">
        <f t="shared" si="38"/>
        <v>3.8100820633059786E-2</v>
      </c>
      <c r="F4155" s="31">
        <v>8.2342327901726406</v>
      </c>
      <c r="G4155" s="31">
        <v>1.16765156924252</v>
      </c>
      <c r="H4155" s="31">
        <v>0.54545978161912201</v>
      </c>
      <c r="I4155" s="31">
        <v>3.62342870715801</v>
      </c>
      <c r="J4155" s="31">
        <v>15.0536915640586</v>
      </c>
      <c r="K4155" s="31">
        <v>199830.15976375499</v>
      </c>
      <c r="L4155" s="31">
        <v>133535.98252469802</v>
      </c>
    </row>
    <row r="4156" spans="1:12" ht="14.25">
      <c r="A4156" s="33">
        <v>40983</v>
      </c>
      <c r="B4156" s="37">
        <v>2373.7739999999999</v>
      </c>
      <c r="C4156" s="31">
        <v>11.6457601356848</v>
      </c>
      <c r="D4156" s="31">
        <v>1.80164850482407</v>
      </c>
      <c r="E4156" s="31">
        <f t="shared" si="38"/>
        <v>3.5169988276670575E-2</v>
      </c>
      <c r="F4156" s="31">
        <v>8.1830196451396393</v>
      </c>
      <c r="G4156" s="31">
        <v>1.1600752154981</v>
      </c>
      <c r="H4156" s="31">
        <v>0.54516223958195398</v>
      </c>
      <c r="I4156" s="31">
        <v>3.6210851823937902</v>
      </c>
      <c r="J4156" s="31">
        <v>15.0552172103713</v>
      </c>
      <c r="K4156" s="31">
        <v>198568.03938453397</v>
      </c>
      <c r="L4156" s="31">
        <v>132700.756622185</v>
      </c>
    </row>
    <row r="4157" spans="1:12" ht="14.25">
      <c r="A4157" s="33">
        <v>40984</v>
      </c>
      <c r="B4157" s="37">
        <v>2404.7359999999999</v>
      </c>
      <c r="C4157" s="31">
        <v>11.763145269938001</v>
      </c>
      <c r="D4157" s="31">
        <v>1.82254382332779</v>
      </c>
      <c r="E4157" s="31">
        <f t="shared" si="38"/>
        <v>4.0445486518171161E-2</v>
      </c>
      <c r="F4157" s="31">
        <v>7.9353722299784</v>
      </c>
      <c r="G4157" s="31">
        <v>1.1726500272662601</v>
      </c>
      <c r="H4157" s="31">
        <v>0.54579978383591299</v>
      </c>
      <c r="I4157" s="31">
        <v>3.6210851823937902</v>
      </c>
      <c r="J4157" s="31">
        <v>15.072823652137901</v>
      </c>
      <c r="K4157" s="31">
        <v>200870.487822708</v>
      </c>
      <c r="L4157" s="31">
        <v>134399.78556122599</v>
      </c>
    </row>
    <row r="4158" spans="1:12" ht="14.25">
      <c r="A4158" s="33">
        <v>40987</v>
      </c>
      <c r="B4158" s="37">
        <v>2410.1840000000002</v>
      </c>
      <c r="C4158" s="31">
        <v>11.7943012346048</v>
      </c>
      <c r="D4158" s="31">
        <v>1.8259923060933201</v>
      </c>
      <c r="E4158" s="31">
        <f t="shared" si="38"/>
        <v>4.3376318874560373E-2</v>
      </c>
      <c r="F4158" s="31">
        <v>7.9221363232634303</v>
      </c>
      <c r="G4158" s="31">
        <v>1.1740469778012299</v>
      </c>
      <c r="H4158" s="31">
        <v>0.54493519365704302</v>
      </c>
      <c r="I4158" s="31">
        <v>3.6190662660313002</v>
      </c>
      <c r="J4158" s="31">
        <v>15.0573422424404</v>
      </c>
      <c r="K4158" s="31">
        <v>201255.84156379302</v>
      </c>
      <c r="L4158" s="31">
        <v>134738.48604652399</v>
      </c>
    </row>
    <row r="4159" spans="1:12" ht="14.25">
      <c r="A4159" s="33">
        <v>40988</v>
      </c>
      <c r="B4159" s="37">
        <v>2376.8389999999999</v>
      </c>
      <c r="C4159" s="31">
        <v>11.6397828853348</v>
      </c>
      <c r="D4159" s="31">
        <v>1.80171977521949</v>
      </c>
      <c r="E4159" s="31">
        <f t="shared" si="38"/>
        <v>3.5169988276670575E-2</v>
      </c>
      <c r="F4159" s="31">
        <v>7.8908824790793997</v>
      </c>
      <c r="G4159" s="31">
        <v>1.15759583591667</v>
      </c>
      <c r="H4159" s="31">
        <v>0.54550668111969702</v>
      </c>
      <c r="I4159" s="31">
        <v>3.6189204243621398</v>
      </c>
      <c r="J4159" s="31">
        <v>15.073740705858299</v>
      </c>
      <c r="K4159" s="31">
        <v>198539.03057552199</v>
      </c>
      <c r="L4159" s="31">
        <v>132978.89053567301</v>
      </c>
    </row>
    <row r="4160" spans="1:12" ht="14.25">
      <c r="A4160" s="33">
        <v>40989</v>
      </c>
      <c r="B4160" s="37">
        <v>2378.1950000000002</v>
      </c>
      <c r="C4160" s="31">
        <v>11.651233548614099</v>
      </c>
      <c r="D4160" s="31">
        <v>1.8029855520604201</v>
      </c>
      <c r="E4160" s="31">
        <f t="shared" si="38"/>
        <v>3.6928487690504101E-2</v>
      </c>
      <c r="F4160" s="31">
        <v>7.8153357290904504</v>
      </c>
      <c r="G4160" s="31">
        <v>1.1578626924761599</v>
      </c>
      <c r="H4160" s="31">
        <v>0.54540698723705505</v>
      </c>
      <c r="I4160" s="31">
        <v>3.6189204243621398</v>
      </c>
      <c r="J4160" s="31">
        <v>15.070985909649801</v>
      </c>
      <c r="K4160" s="31">
        <v>198677.099006793</v>
      </c>
      <c r="L4160" s="31">
        <v>133069.43804630099</v>
      </c>
    </row>
    <row r="4161" spans="1:12" ht="14.25">
      <c r="A4161" s="33">
        <v>40990</v>
      </c>
      <c r="B4161" s="37">
        <v>2375.7719999999999</v>
      </c>
      <c r="C4161" s="31">
        <v>11.6502412184078</v>
      </c>
      <c r="D4161" s="31">
        <v>1.8011789023662199</v>
      </c>
      <c r="E4161" s="31">
        <f t="shared" si="38"/>
        <v>3.6928487690504101E-2</v>
      </c>
      <c r="F4161" s="31">
        <v>7.7999409111459999</v>
      </c>
      <c r="G4161" s="31">
        <v>1.1563250348324401</v>
      </c>
      <c r="H4161" s="31">
        <v>0.54490385732646995</v>
      </c>
      <c r="I4161" s="31">
        <v>3.6189204243621398</v>
      </c>
      <c r="J4161" s="31">
        <v>15.057083147179501</v>
      </c>
      <c r="K4161" s="31">
        <v>198479.02917036199</v>
      </c>
      <c r="L4161" s="31">
        <v>132888.11544213101</v>
      </c>
    </row>
    <row r="4162" spans="1:12" ht="14.25">
      <c r="A4162" s="33">
        <v>40991</v>
      </c>
      <c r="B4162" s="37">
        <v>2349.5390000000002</v>
      </c>
      <c r="C4162" s="31">
        <v>11.506729431782</v>
      </c>
      <c r="D4162" s="31">
        <v>1.77966459743011</v>
      </c>
      <c r="E4162" s="31">
        <f t="shared" si="38"/>
        <v>2.6377491207502931E-2</v>
      </c>
      <c r="F4162" s="31">
        <v>8.3386069974697197</v>
      </c>
      <c r="G4162" s="31">
        <v>1.1241688457614101</v>
      </c>
      <c r="H4162" s="31">
        <v>0.54582619983532399</v>
      </c>
      <c r="I4162" s="31">
        <v>3.6228642150085202</v>
      </c>
      <c r="J4162" s="31">
        <v>15.0661511843066</v>
      </c>
      <c r="K4162" s="31">
        <v>197382.312994287</v>
      </c>
      <c r="L4162" s="31">
        <v>131526.776184107</v>
      </c>
    </row>
    <row r="4163" spans="1:12" ht="14.25">
      <c r="A4163" s="33">
        <v>40994</v>
      </c>
      <c r="B4163" s="37">
        <v>2350.5990000000002</v>
      </c>
      <c r="C4163" s="31">
        <v>11.525277770198199</v>
      </c>
      <c r="D4163" s="31">
        <v>1.78157746078985</v>
      </c>
      <c r="E4163" s="31">
        <f t="shared" si="38"/>
        <v>2.6963657678780773E-2</v>
      </c>
      <c r="F4163" s="31">
        <v>7.83401723469433</v>
      </c>
      <c r="G4163" s="31">
        <v>1.11278346426681</v>
      </c>
      <c r="H4163" s="31">
        <v>0.54646509261235499</v>
      </c>
      <c r="I4163" s="31">
        <v>3.62155219360828</v>
      </c>
      <c r="J4163" s="31">
        <v>15.089250779729699</v>
      </c>
      <c r="K4163" s="31">
        <v>197594.559174408</v>
      </c>
      <c r="L4163" s="31">
        <v>131600.02423186999</v>
      </c>
    </row>
    <row r="4164" spans="1:12" ht="14.25">
      <c r="A4164" s="33">
        <v>40995</v>
      </c>
      <c r="B4164" s="37">
        <v>2347.1790000000001</v>
      </c>
      <c r="C4164" s="31">
        <v>11.587525396723199</v>
      </c>
      <c r="D4164" s="31">
        <v>1.7804411436166301</v>
      </c>
      <c r="E4164" s="31">
        <f t="shared" si="38"/>
        <v>3.2825322391559206E-2</v>
      </c>
      <c r="F4164" s="31">
        <v>7.9142252623780598</v>
      </c>
      <c r="G4164" s="31">
        <v>1.1106044534460799</v>
      </c>
      <c r="H4164" s="31">
        <v>0.54388100414672202</v>
      </c>
      <c r="I4164" s="31">
        <v>3.62155219360828</v>
      </c>
      <c r="J4164" s="31">
        <v>15.017897715422199</v>
      </c>
      <c r="K4164" s="31">
        <v>197469.68973939397</v>
      </c>
      <c r="L4164" s="31">
        <v>131539.85518837301</v>
      </c>
    </row>
    <row r="4165" spans="1:12" ht="14.25">
      <c r="A4165" s="33">
        <v>40996</v>
      </c>
      <c r="B4165" s="37">
        <v>2284.8809999999999</v>
      </c>
      <c r="C4165" s="31">
        <v>11.3346098305563</v>
      </c>
      <c r="D4165" s="31">
        <v>1.73715923326182</v>
      </c>
      <c r="E4165" s="31">
        <f t="shared" si="38"/>
        <v>2.1688159437280186E-2</v>
      </c>
      <c r="F4165" s="31">
        <v>7.8102514861134598</v>
      </c>
      <c r="G4165" s="31">
        <v>1.0826027038994099</v>
      </c>
      <c r="H4165" s="31">
        <v>0.54267853764191798</v>
      </c>
      <c r="I4165" s="31">
        <v>3.62155219360828</v>
      </c>
      <c r="J4165" s="31">
        <v>14.984694645563801</v>
      </c>
      <c r="K4165" s="31">
        <v>192670.20384674397</v>
      </c>
      <c r="L4165" s="31">
        <v>128059.40415583801</v>
      </c>
    </row>
    <row r="4166" spans="1:12" ht="14.25">
      <c r="A4166" s="33">
        <v>40997</v>
      </c>
      <c r="B4166" s="37">
        <v>2252.16</v>
      </c>
      <c r="C4166" s="31">
        <v>11.162308990053299</v>
      </c>
      <c r="D4166" s="31">
        <v>1.71429060655404</v>
      </c>
      <c r="E4166" s="31">
        <f t="shared" si="38"/>
        <v>1.23094958968347E-2</v>
      </c>
      <c r="F4166" s="31">
        <v>7.7545355866555497</v>
      </c>
      <c r="G4166" s="31">
        <v>1.0665749788858001</v>
      </c>
      <c r="H4166" s="31">
        <v>0.54234323166002096</v>
      </c>
      <c r="I4166" s="31">
        <v>3.62155219360828</v>
      </c>
      <c r="J4166" s="31">
        <v>14.975436019318099</v>
      </c>
      <c r="K4166" s="31">
        <v>190131.37474550397</v>
      </c>
      <c r="L4166" s="31">
        <v>126198.84074847699</v>
      </c>
    </row>
    <row r="4167" spans="1:12" ht="14.25">
      <c r="A4167" s="33">
        <v>40998</v>
      </c>
      <c r="B4167" s="37">
        <v>2262.788</v>
      </c>
      <c r="C4167" s="31">
        <v>11.2426709675235</v>
      </c>
      <c r="D4167" s="31">
        <v>1.7247251596294</v>
      </c>
      <c r="E4167" s="31">
        <f t="shared" si="38"/>
        <v>1.6412661195779603E-2</v>
      </c>
      <c r="F4167" s="31">
        <v>7.76059440591139</v>
      </c>
      <c r="G4167" s="31">
        <v>1.0622825495068899</v>
      </c>
      <c r="H4167" s="31">
        <v>0.54039487003495001</v>
      </c>
      <c r="I4167" s="31">
        <v>3.6213919015847802</v>
      </c>
      <c r="J4167" s="31">
        <v>14.9222974127286</v>
      </c>
      <c r="K4167" s="31">
        <v>191283.25326005899</v>
      </c>
      <c r="L4167" s="31">
        <v>126838.203375866</v>
      </c>
    </row>
    <row r="4168" spans="1:12" ht="14.25">
      <c r="A4168" s="33">
        <v>41004</v>
      </c>
      <c r="B4168" s="37">
        <v>2302.241</v>
      </c>
      <c r="C4168" s="31">
        <v>11.416161671084399</v>
      </c>
      <c r="D4168" s="31">
        <v>1.66869866158543</v>
      </c>
      <c r="E4168" s="31">
        <f t="shared" si="38"/>
        <v>2.4032825322391559E-2</v>
      </c>
      <c r="F4168" s="31">
        <v>6.7694102957477504</v>
      </c>
      <c r="G4168" s="31">
        <v>1.0805276982254901</v>
      </c>
      <c r="H4168" s="31">
        <v>0.53993640311231705</v>
      </c>
      <c r="I4168" s="31">
        <v>3.7984838281753999</v>
      </c>
      <c r="J4168" s="31">
        <v>14.2145242032444</v>
      </c>
      <c r="K4168" s="31">
        <v>194254.23056456001</v>
      </c>
      <c r="L4168" s="31">
        <v>129035.34210426599</v>
      </c>
    </row>
    <row r="4169" spans="1:12" ht="14.25">
      <c r="A4169" s="33">
        <v>41005</v>
      </c>
      <c r="B4169" s="37">
        <v>2306.5529999999999</v>
      </c>
      <c r="C4169" s="31">
        <v>11.419422917381199</v>
      </c>
      <c r="D4169" s="31">
        <v>1.6701377795325301</v>
      </c>
      <c r="E4169" s="31">
        <f t="shared" si="38"/>
        <v>2.5205158264947247E-2</v>
      </c>
      <c r="F4169" s="31">
        <v>6.7762708588944802</v>
      </c>
      <c r="G4169" s="31">
        <v>1.0808973947494001</v>
      </c>
      <c r="H4169" s="31">
        <v>0.54016064329289304</v>
      </c>
      <c r="I4169" s="31">
        <v>3.7984838281753999</v>
      </c>
      <c r="J4169" s="31">
        <v>14.2204276160459</v>
      </c>
      <c r="K4169" s="31">
        <v>194424.80321092802</v>
      </c>
      <c r="L4169" s="31">
        <v>129309.08030144</v>
      </c>
    </row>
    <row r="4170" spans="1:12" ht="14.25">
      <c r="A4170" s="33">
        <v>41008</v>
      </c>
      <c r="B4170" s="37">
        <v>2285.777</v>
      </c>
      <c r="C4170" s="31">
        <v>11.319162612785099</v>
      </c>
      <c r="D4170" s="31">
        <v>1.6549761722196099</v>
      </c>
      <c r="E4170" s="31">
        <f t="shared" si="38"/>
        <v>2.1688159437280186E-2</v>
      </c>
      <c r="F4170" s="31">
        <v>6.7258502070028099</v>
      </c>
      <c r="G4170" s="31">
        <v>1.0709876965046601</v>
      </c>
      <c r="H4170" s="31">
        <v>0.53998613019425701</v>
      </c>
      <c r="I4170" s="31">
        <v>3.7984838281753999</v>
      </c>
      <c r="J4170" s="31">
        <v>14.215833332996899</v>
      </c>
      <c r="K4170" s="31">
        <v>192665.95714158699</v>
      </c>
      <c r="L4170" s="31">
        <v>128272.84197490901</v>
      </c>
    </row>
    <row r="4171" spans="1:12" ht="14.25">
      <c r="A4171" s="33">
        <v>41009</v>
      </c>
      <c r="B4171" s="37">
        <v>2305.8629999999998</v>
      </c>
      <c r="C4171" s="31">
        <v>11.4183054773723</v>
      </c>
      <c r="D4171" s="31">
        <v>1.66982188791219</v>
      </c>
      <c r="E4171" s="31">
        <f t="shared" si="38"/>
        <v>2.5205158264947247E-2</v>
      </c>
      <c r="F4171" s="31">
        <v>6.7831005460447296</v>
      </c>
      <c r="G4171" s="31">
        <v>1.08035889120522</v>
      </c>
      <c r="H4171" s="31">
        <v>0.54012472458463301</v>
      </c>
      <c r="I4171" s="31">
        <v>3.7982816845505099</v>
      </c>
      <c r="J4171" s="31">
        <v>14.2202387669558</v>
      </c>
      <c r="K4171" s="31">
        <v>194395.04668281399</v>
      </c>
      <c r="L4171" s="31">
        <v>129431.419769254</v>
      </c>
    </row>
    <row r="4172" spans="1:12" ht="14.25">
      <c r="A4172" s="33">
        <v>41010</v>
      </c>
      <c r="B4172" s="37">
        <v>2308.9250000000002</v>
      </c>
      <c r="C4172" s="31">
        <v>11.404031945369599</v>
      </c>
      <c r="D4172" s="31">
        <v>1.6708471399692499</v>
      </c>
      <c r="E4172" s="31">
        <f t="shared" si="38"/>
        <v>2.4618991793669401E-2</v>
      </c>
      <c r="F4172" s="31">
        <v>6.7913421906479297</v>
      </c>
      <c r="G4172" s="31">
        <v>1.0791014600070801</v>
      </c>
      <c r="H4172" s="31">
        <v>0.54107890938352099</v>
      </c>
      <c r="I4172" s="31">
        <v>3.7978336191764401</v>
      </c>
      <c r="J4172" s="31">
        <v>14.2470409090974</v>
      </c>
      <c r="K4172" s="31">
        <v>194516.913326104</v>
      </c>
      <c r="L4172" s="31">
        <v>129627.54560854699</v>
      </c>
    </row>
    <row r="4173" spans="1:12" ht="14.25">
      <c r="A4173" s="33">
        <v>41011</v>
      </c>
      <c r="B4173" s="37">
        <v>2350.864</v>
      </c>
      <c r="C4173" s="31">
        <v>11.6095964975623</v>
      </c>
      <c r="D4173" s="31">
        <v>1.7006387326316099</v>
      </c>
      <c r="E4173" s="31">
        <f t="shared" si="38"/>
        <v>3.9859320046893319E-2</v>
      </c>
      <c r="F4173" s="31">
        <v>6.8957789472659803</v>
      </c>
      <c r="G4173" s="31">
        <v>1.0977152406530899</v>
      </c>
      <c r="H4173" s="31">
        <v>0.54076955933155801</v>
      </c>
      <c r="I4173" s="31">
        <v>3.7966498570818099</v>
      </c>
      <c r="J4173" s="31">
        <v>14.243335037147901</v>
      </c>
      <c r="K4173" s="31">
        <v>197984.07892001199</v>
      </c>
      <c r="L4173" s="31">
        <v>131964.75100647501</v>
      </c>
    </row>
    <row r="4174" spans="1:12" ht="14.25">
      <c r="A4174" s="33">
        <v>41012</v>
      </c>
      <c r="B4174" s="37">
        <v>2359.1610000000001</v>
      </c>
      <c r="C4174" s="31">
        <v>11.6436420962048</v>
      </c>
      <c r="D4174" s="31">
        <v>1.7058591151909901</v>
      </c>
      <c r="E4174" s="31">
        <f t="shared" si="38"/>
        <v>4.279015240328253E-2</v>
      </c>
      <c r="F4174" s="31">
        <v>6.9098722694981696</v>
      </c>
      <c r="G4174" s="31">
        <v>1.10107374688733</v>
      </c>
      <c r="H4174" s="31">
        <v>0.54066928088011101</v>
      </c>
      <c r="I4174" s="31">
        <v>3.7966498570818099</v>
      </c>
      <c r="J4174" s="31">
        <v>14.240693801974199</v>
      </c>
      <c r="K4174" s="31">
        <v>198592.47538105899</v>
      </c>
      <c r="L4174" s="31">
        <v>132425.89487671098</v>
      </c>
    </row>
    <row r="4175" spans="1:12" ht="14.25">
      <c r="A4175" s="33">
        <v>41015</v>
      </c>
      <c r="B4175" s="37">
        <v>2357.0259999999998</v>
      </c>
      <c r="C4175" s="31">
        <v>11.621016969149601</v>
      </c>
      <c r="D4175" s="31">
        <v>1.7035746413017401</v>
      </c>
      <c r="E4175" s="31">
        <f t="shared" si="38"/>
        <v>4.1031652989449004E-2</v>
      </c>
      <c r="F4175" s="31">
        <v>6.9041729479140699</v>
      </c>
      <c r="G4175" s="31">
        <v>1.09721189585104</v>
      </c>
      <c r="H4175" s="31">
        <v>0.54106001445119201</v>
      </c>
      <c r="I4175" s="31">
        <v>3.7963415475237698</v>
      </c>
      <c r="J4175" s="31">
        <v>14.2521426925907</v>
      </c>
      <c r="K4175" s="31">
        <v>198330.52873933897</v>
      </c>
      <c r="L4175" s="31">
        <v>132558.49863264902</v>
      </c>
    </row>
    <row r="4176" spans="1:12" ht="14.25">
      <c r="A4176" s="33">
        <v>41016</v>
      </c>
      <c r="B4176" s="37">
        <v>2334.9850000000001</v>
      </c>
      <c r="C4176" s="31">
        <v>11.5210598547368</v>
      </c>
      <c r="D4176" s="31">
        <v>1.6877432100829</v>
      </c>
      <c r="E4176" s="31">
        <f t="shared" si="38"/>
        <v>3.1652989449003514E-2</v>
      </c>
      <c r="F4176" s="31">
        <v>6.8658333769096496</v>
      </c>
      <c r="G4176" s="31">
        <v>1.0890882935017601</v>
      </c>
      <c r="H4176" s="31">
        <v>0.54044492726229199</v>
      </c>
      <c r="I4176" s="31">
        <v>3.7990024757032099</v>
      </c>
      <c r="J4176" s="31">
        <v>14.225969335864999</v>
      </c>
      <c r="K4176" s="31">
        <v>197037.606078682</v>
      </c>
      <c r="L4176" s="31">
        <v>131304.28240610901</v>
      </c>
    </row>
    <row r="4177" spans="1:12" ht="14.25">
      <c r="A4177" s="33">
        <v>41017</v>
      </c>
      <c r="B4177" s="37">
        <v>2380.848</v>
      </c>
      <c r="C4177" s="31">
        <v>11.747584487687</v>
      </c>
      <c r="D4177" s="31">
        <v>1.71978032935921</v>
      </c>
      <c r="E4177" s="31">
        <f t="shared" si="38"/>
        <v>5.0996483001172335E-2</v>
      </c>
      <c r="F4177" s="31">
        <v>6.9760800361034798</v>
      </c>
      <c r="G4177" s="31">
        <v>1.10885424560132</v>
      </c>
      <c r="H4177" s="31">
        <v>0.54013670218697196</v>
      </c>
      <c r="I4177" s="31">
        <v>3.7990024757032099</v>
      </c>
      <c r="J4177" s="31">
        <v>14.2178560198751</v>
      </c>
      <c r="K4177" s="31">
        <v>200773.34805880699</v>
      </c>
      <c r="L4177" s="31">
        <v>133837.742356734</v>
      </c>
    </row>
    <row r="4178" spans="1:12" ht="14.25">
      <c r="A4178" s="33">
        <v>41018</v>
      </c>
      <c r="B4178" s="37">
        <v>2378.634</v>
      </c>
      <c r="C4178" s="31">
        <v>11.7152209585153</v>
      </c>
      <c r="D4178" s="31">
        <v>1.71848180417011</v>
      </c>
      <c r="E4178" s="31">
        <f t="shared" si="38"/>
        <v>4.8651817116060959E-2</v>
      </c>
      <c r="F4178" s="31">
        <v>6.8230641409666202</v>
      </c>
      <c r="G4178" s="31">
        <v>1.10752274791642</v>
      </c>
      <c r="H4178" s="31">
        <v>0.54021098709981397</v>
      </c>
      <c r="I4178" s="31">
        <v>3.7981890881207199</v>
      </c>
      <c r="J4178" s="31">
        <v>14.2228565920898</v>
      </c>
      <c r="K4178" s="31">
        <v>200623.27255477602</v>
      </c>
      <c r="L4178" s="31">
        <v>133635.48225931299</v>
      </c>
    </row>
    <row r="4179" spans="1:12" ht="14.25">
      <c r="A4179" s="33">
        <v>41019</v>
      </c>
      <c r="B4179" s="37">
        <v>2406.8629999999998</v>
      </c>
      <c r="C4179" s="31">
        <v>11.8369995064214</v>
      </c>
      <c r="D4179" s="31">
        <v>1.7382800486841601</v>
      </c>
      <c r="E4179" s="31">
        <f t="shared" si="38"/>
        <v>5.5685814771395073E-2</v>
      </c>
      <c r="F4179" s="31">
        <v>6.9061944915773896</v>
      </c>
      <c r="G4179" s="31">
        <v>1.1166288290955499</v>
      </c>
      <c r="H4179" s="31">
        <v>0.54030113040321703</v>
      </c>
      <c r="I4179" s="31">
        <v>3.7976422721691399</v>
      </c>
      <c r="J4179" s="31">
        <v>14.227278181591499</v>
      </c>
      <c r="K4179" s="31">
        <v>202932.01486380302</v>
      </c>
      <c r="L4179" s="31">
        <v>135218.884255354</v>
      </c>
    </row>
    <row r="4180" spans="1:12" ht="14.25">
      <c r="A4180" s="33">
        <v>41022</v>
      </c>
      <c r="B4180" s="37">
        <v>2388.5880000000002</v>
      </c>
      <c r="C4180" s="31">
        <v>11.7280118080799</v>
      </c>
      <c r="D4180" s="31">
        <v>1.72628078250022</v>
      </c>
      <c r="E4180" s="31">
        <f t="shared" si="38"/>
        <v>5.0410316529894493E-2</v>
      </c>
      <c r="F4180" s="31">
        <v>6.8198564371935397</v>
      </c>
      <c r="G4180" s="31">
        <v>1.1089597788379699</v>
      </c>
      <c r="H4180" s="31">
        <v>0.53953363503574203</v>
      </c>
      <c r="I4180" s="31">
        <v>3.7973401175875798</v>
      </c>
      <c r="J4180" s="31">
        <v>14.208198853109399</v>
      </c>
      <c r="K4180" s="31">
        <v>201525.97330313898</v>
      </c>
      <c r="L4180" s="31">
        <v>134304.848065522</v>
      </c>
    </row>
    <row r="4181" spans="1:12" ht="14.25">
      <c r="A4181" s="33">
        <v>41023</v>
      </c>
      <c r="B4181" s="37">
        <v>2388.8339999999998</v>
      </c>
      <c r="C4181" s="31">
        <v>11.764584175736401</v>
      </c>
      <c r="D4181" s="31">
        <v>1.7280768505192301</v>
      </c>
      <c r="E4181" s="31">
        <f t="shared" si="38"/>
        <v>5.3341148886283704E-2</v>
      </c>
      <c r="F4181" s="31">
        <v>6.7675286074600098</v>
      </c>
      <c r="G4181" s="31">
        <v>1.10810442980506</v>
      </c>
      <c r="H4181" s="31">
        <v>0.53811290251689803</v>
      </c>
      <c r="I4181" s="31">
        <v>3.79568386187827</v>
      </c>
      <c r="J4181" s="31">
        <v>14.1769684225128</v>
      </c>
      <c r="K4181" s="31">
        <v>201725.38895239602</v>
      </c>
      <c r="L4181" s="31">
        <v>134373.32010074198</v>
      </c>
    </row>
    <row r="4182" spans="1:12" ht="14.25">
      <c r="A4182" s="33">
        <v>41024</v>
      </c>
      <c r="B4182" s="37">
        <v>2406.8130000000001</v>
      </c>
      <c r="C4182" s="31">
        <v>11.8044839830348</v>
      </c>
      <c r="D4182" s="31">
        <v>1.74018265805749</v>
      </c>
      <c r="E4182" s="31">
        <f t="shared" si="38"/>
        <v>5.6858147713950764E-2</v>
      </c>
      <c r="F4182" s="31">
        <v>6.84712904360953</v>
      </c>
      <c r="G4182" s="31">
        <v>1.11459580709576</v>
      </c>
      <c r="H4182" s="31">
        <v>0.53833467821437198</v>
      </c>
      <c r="I4182" s="31">
        <v>3.7962897736594599</v>
      </c>
      <c r="J4182" s="31">
        <v>14.180547595434001</v>
      </c>
      <c r="K4182" s="31">
        <v>203190.06239167898</v>
      </c>
      <c r="L4182" s="31">
        <v>135444.90246623001</v>
      </c>
    </row>
    <row r="4183" spans="1:12" ht="14.25">
      <c r="A4183" s="33">
        <v>41025</v>
      </c>
      <c r="B4183" s="37">
        <v>2404.6970000000001</v>
      </c>
      <c r="C4183" s="31">
        <v>11.7838966947945</v>
      </c>
      <c r="D4183" s="31">
        <v>1.7381023282163801</v>
      </c>
      <c r="E4183" s="31">
        <f t="shared" si="38"/>
        <v>5.5099648300117231E-2</v>
      </c>
      <c r="F4183" s="31">
        <v>6.3871221486389302</v>
      </c>
      <c r="G4183" s="31">
        <v>1.11257716385829</v>
      </c>
      <c r="H4183" s="31">
        <v>0.53748766455239005</v>
      </c>
      <c r="I4183" s="31">
        <v>3.7959257043059398</v>
      </c>
      <c r="J4183" s="31">
        <v>14.1595939020273</v>
      </c>
      <c r="K4183" s="31">
        <v>202945.36440926397</v>
      </c>
      <c r="L4183" s="31">
        <v>135288.44965432302</v>
      </c>
    </row>
    <row r="4184" spans="1:12" ht="14.25">
      <c r="A4184" s="33">
        <v>41026</v>
      </c>
      <c r="B4184" s="37">
        <v>2396.3159999999998</v>
      </c>
      <c r="C4184" s="31">
        <v>11.744995192415301</v>
      </c>
      <c r="D4184" s="31">
        <v>1.7337202420914199</v>
      </c>
      <c r="E4184" s="31">
        <f t="shared" si="38"/>
        <v>5.1582649472450177E-2</v>
      </c>
      <c r="F4184" s="31">
        <v>5.1080212444821598</v>
      </c>
      <c r="G4184" s="31">
        <v>1.0970318627476401</v>
      </c>
      <c r="H4184" s="31">
        <v>0.53576228165253903</v>
      </c>
      <c r="I4184" s="31">
        <v>3.7943955204886599</v>
      </c>
      <c r="J4184" s="31">
        <v>14.1198322304455</v>
      </c>
      <c r="K4184" s="31">
        <v>202431.42799198802</v>
      </c>
      <c r="L4184" s="31">
        <v>134845.27072558901</v>
      </c>
    </row>
    <row r="4185" spans="1:12" ht="14.25">
      <c r="A4185" s="33">
        <v>41031</v>
      </c>
      <c r="B4185" s="37">
        <v>2438.4360000000001</v>
      </c>
      <c r="C4185" s="31">
        <v>11.696005625586301</v>
      </c>
      <c r="D4185" s="31">
        <v>1.7623618077115</v>
      </c>
      <c r="E4185" s="31">
        <f t="shared" si="38"/>
        <v>4.8065650644783117E-2</v>
      </c>
      <c r="F4185" s="31">
        <v>4.9703154616992604</v>
      </c>
      <c r="G4185" s="31">
        <v>1.10852960292891</v>
      </c>
      <c r="H4185" s="31">
        <v>0.54160768624238298</v>
      </c>
      <c r="I4185" s="31">
        <v>3.7941639405984202</v>
      </c>
      <c r="J4185" s="31">
        <v>14.274757093310001</v>
      </c>
      <c r="K4185" s="31">
        <v>205756.95621751001</v>
      </c>
      <c r="L4185" s="31">
        <v>137242.18952013098</v>
      </c>
    </row>
    <row r="4186" spans="1:12" ht="14.25">
      <c r="A4186" s="33">
        <v>41032</v>
      </c>
      <c r="B4186" s="37">
        <v>2440.08</v>
      </c>
      <c r="C4186" s="31">
        <v>11.696695929722299</v>
      </c>
      <c r="D4186" s="31">
        <v>1.7624396880548701</v>
      </c>
      <c r="E4186" s="31">
        <f t="shared" si="38"/>
        <v>4.8651817116060959E-2</v>
      </c>
      <c r="F4186" s="31">
        <v>4.9627407598420001</v>
      </c>
      <c r="G4186" s="31">
        <v>1.1085534499160099</v>
      </c>
      <c r="H4186" s="31">
        <v>0.54160768624238298</v>
      </c>
      <c r="I4186" s="31">
        <v>3.7941639405984202</v>
      </c>
      <c r="J4186" s="31">
        <v>14.274757093310001</v>
      </c>
      <c r="K4186" s="31">
        <v>205759.532975262</v>
      </c>
      <c r="L4186" s="31">
        <v>137372.02820202199</v>
      </c>
    </row>
    <row r="4187" spans="1:12" ht="14.25">
      <c r="A4187" s="33">
        <v>41033</v>
      </c>
      <c r="B4187" s="37">
        <v>2452.0140000000001</v>
      </c>
      <c r="C4187" s="31">
        <v>11.7502369224911</v>
      </c>
      <c r="D4187" s="31">
        <v>1.77047991431541</v>
      </c>
      <c r="E4187" s="31">
        <f t="shared" si="38"/>
        <v>5.4513481828839389E-2</v>
      </c>
      <c r="F4187" s="31">
        <v>4.9923949663753904</v>
      </c>
      <c r="G4187" s="31">
        <v>1.11361091747937</v>
      </c>
      <c r="H4187" s="31">
        <v>0.54135097533990495</v>
      </c>
      <c r="I4187" s="31">
        <v>3.7923655849360398</v>
      </c>
      <c r="J4187" s="31">
        <v>14.274757093310001</v>
      </c>
      <c r="K4187" s="31">
        <v>206699.27659545501</v>
      </c>
      <c r="L4187" s="31">
        <v>138030.686007474</v>
      </c>
    </row>
    <row r="4188" spans="1:12" ht="14.25">
      <c r="A4188" s="33">
        <v>41036</v>
      </c>
      <c r="B4188" s="37">
        <v>2451.9470000000001</v>
      </c>
      <c r="C4188" s="31">
        <v>11.7405079807632</v>
      </c>
      <c r="D4188" s="31">
        <v>1.7694836959517899</v>
      </c>
      <c r="E4188" s="31">
        <f t="shared" si="38"/>
        <v>5.216881594372802E-2</v>
      </c>
      <c r="F4188" s="31">
        <v>4.9987555266539596</v>
      </c>
      <c r="G4188" s="31">
        <v>1.1130048436917099</v>
      </c>
      <c r="H4188" s="31">
        <v>0.54110788072348603</v>
      </c>
      <c r="I4188" s="31">
        <v>3.7906626164383699</v>
      </c>
      <c r="J4188" s="31">
        <v>14.274757093310001</v>
      </c>
      <c r="K4188" s="31">
        <v>206588.468188567</v>
      </c>
      <c r="L4188" s="31">
        <v>137961.11253792001</v>
      </c>
    </row>
    <row r="4189" spans="1:12" ht="14.25">
      <c r="A4189" s="33">
        <v>41037</v>
      </c>
      <c r="B4189" s="37">
        <v>2448.884</v>
      </c>
      <c r="C4189" s="31">
        <v>11.7223758297015</v>
      </c>
      <c r="D4189" s="31">
        <v>1.76707355884575</v>
      </c>
      <c r="E4189" s="31">
        <f t="shared" si="38"/>
        <v>5.1582649472450177E-2</v>
      </c>
      <c r="F4189" s="31">
        <v>4.9985683195122199</v>
      </c>
      <c r="G4189" s="31">
        <v>1.1115065943656</v>
      </c>
      <c r="H4189" s="31">
        <v>0.54109481011412497</v>
      </c>
      <c r="I4189" s="31">
        <v>3.7905710519425599</v>
      </c>
      <c r="J4189" s="31">
        <v>14.274757093310001</v>
      </c>
      <c r="K4189" s="31">
        <v>206311.247449933</v>
      </c>
      <c r="L4189" s="31">
        <v>137660.54482950599</v>
      </c>
    </row>
    <row r="4190" spans="1:12" ht="14.25">
      <c r="A4190" s="33">
        <v>41038</v>
      </c>
      <c r="B4190" s="37">
        <v>2408.587</v>
      </c>
      <c r="C4190" s="31">
        <v>11.544024863051099</v>
      </c>
      <c r="D4190" s="31">
        <v>1.7400347391200801</v>
      </c>
      <c r="E4190" s="31">
        <f t="shared" si="38"/>
        <v>3.4583821805392732E-2</v>
      </c>
      <c r="F4190" s="31">
        <v>4.9226243672647199</v>
      </c>
      <c r="G4190" s="31">
        <v>1.09427319905283</v>
      </c>
      <c r="H4190" s="31">
        <v>0.54107023505692697</v>
      </c>
      <c r="I4190" s="31">
        <v>3.78997470171478</v>
      </c>
      <c r="J4190" s="31">
        <v>14.2763547949837</v>
      </c>
      <c r="K4190" s="31">
        <v>203173.18143622801</v>
      </c>
      <c r="L4190" s="31">
        <v>135394.713634363</v>
      </c>
    </row>
    <row r="4191" spans="1:12" ht="14.25">
      <c r="A4191" s="33">
        <v>41039</v>
      </c>
      <c r="B4191" s="37">
        <v>2410.23</v>
      </c>
      <c r="C4191" s="31">
        <v>11.5468163545815</v>
      </c>
      <c r="D4191" s="31">
        <v>1.7406773472772701</v>
      </c>
      <c r="E4191" s="31">
        <f t="shared" si="38"/>
        <v>3.5756154747948417E-2</v>
      </c>
      <c r="F4191" s="31">
        <v>4.9322888441103299</v>
      </c>
      <c r="G4191" s="31">
        <v>1.0946837405826699</v>
      </c>
      <c r="H4191" s="31">
        <v>0.54074043087781998</v>
      </c>
      <c r="I4191" s="31">
        <v>3.7876645589378501</v>
      </c>
      <c r="J4191" s="31">
        <v>14.2763547949837</v>
      </c>
      <c r="K4191" s="31">
        <v>203249.38531984398</v>
      </c>
      <c r="L4191" s="31">
        <v>135436.30222306499</v>
      </c>
    </row>
    <row r="4192" spans="1:12" ht="14.25">
      <c r="A4192" s="33">
        <v>41040</v>
      </c>
      <c r="B4192" s="37">
        <v>2394.9830000000002</v>
      </c>
      <c r="C4192" s="31">
        <v>11.4743015436198</v>
      </c>
      <c r="D4192" s="31">
        <v>1.7300136758585201</v>
      </c>
      <c r="E4192" s="31">
        <f t="shared" si="38"/>
        <v>2.8722157092614303E-2</v>
      </c>
      <c r="F4192" s="31">
        <v>4.9016358686726704</v>
      </c>
      <c r="G4192" s="31">
        <v>1.08799339906322</v>
      </c>
      <c r="H4192" s="31">
        <v>0.54074043087781998</v>
      </c>
      <c r="I4192" s="31">
        <v>3.7876645589378501</v>
      </c>
      <c r="J4192" s="31">
        <v>14.2763547949837</v>
      </c>
      <c r="K4192" s="31">
        <v>202009.92329337698</v>
      </c>
      <c r="L4192" s="31">
        <v>134578.23628539199</v>
      </c>
    </row>
    <row r="4193" spans="1:12" ht="14.25">
      <c r="A4193" s="33">
        <v>41043</v>
      </c>
      <c r="B4193" s="37">
        <v>2380.7249999999999</v>
      </c>
      <c r="C4193" s="31">
        <v>11.4037179500391</v>
      </c>
      <c r="D4193" s="31">
        <v>1.7194782040106</v>
      </c>
      <c r="E4193" s="31">
        <f t="shared" si="38"/>
        <v>2.4618991793669401E-2</v>
      </c>
      <c r="F4193" s="31">
        <v>4.8701745910389</v>
      </c>
      <c r="G4193" s="31">
        <v>1.0812993745859201</v>
      </c>
      <c r="H4193" s="31">
        <v>0.54081993985017196</v>
      </c>
      <c r="I4193" s="31">
        <v>3.7875909224945401</v>
      </c>
      <c r="J4193" s="31">
        <v>14.2787315451159</v>
      </c>
      <c r="K4193" s="31">
        <v>200802.632786203</v>
      </c>
      <c r="L4193" s="31">
        <v>134001.163579552</v>
      </c>
    </row>
    <row r="4194" spans="1:12" ht="14.25">
      <c r="A4194" s="33">
        <v>41044</v>
      </c>
      <c r="B4194" s="37">
        <v>2374.8429999999998</v>
      </c>
      <c r="C4194" s="31">
        <v>11.3846444226935</v>
      </c>
      <c r="D4194" s="31">
        <v>1.7163179453150399</v>
      </c>
      <c r="E4194" s="31">
        <f t="shared" si="38"/>
        <v>2.4032825322391559E-2</v>
      </c>
      <c r="F4194" s="31">
        <v>4.8652949529407001</v>
      </c>
      <c r="G4194" s="31">
        <v>1.0793535104512799</v>
      </c>
      <c r="H4194" s="31">
        <v>0.54056156668164801</v>
      </c>
      <c r="I4194" s="31">
        <v>3.7856770097707599</v>
      </c>
      <c r="J4194" s="31">
        <v>14.279125379330301</v>
      </c>
      <c r="K4194" s="31">
        <v>200446.35277050501</v>
      </c>
      <c r="L4194" s="31">
        <v>133692.223417045</v>
      </c>
    </row>
    <row r="4195" spans="1:12" ht="14.25">
      <c r="A4195" s="33">
        <v>41045</v>
      </c>
      <c r="B4195" s="37">
        <v>2346.192</v>
      </c>
      <c r="C4195" s="31">
        <v>11.2436081661483</v>
      </c>
      <c r="D4195" s="31">
        <v>1.6949509556198299</v>
      </c>
      <c r="E4195" s="31">
        <f t="shared" si="38"/>
        <v>1.6998827667057445E-2</v>
      </c>
      <c r="F4195" s="31">
        <v>4.8009570263244603</v>
      </c>
      <c r="G4195" s="31">
        <v>1.06593440779298</v>
      </c>
      <c r="H4195" s="31">
        <v>0.540462021901847</v>
      </c>
      <c r="I4195" s="31">
        <v>3.7849798747771399</v>
      </c>
      <c r="J4195" s="31">
        <v>14.279125379330301</v>
      </c>
      <c r="K4195" s="31">
        <v>197956.104737432</v>
      </c>
      <c r="L4195" s="31">
        <v>132107.60986962199</v>
      </c>
    </row>
    <row r="4196" spans="1:12" ht="14.25">
      <c r="A4196" s="33">
        <v>41046</v>
      </c>
      <c r="B4196" s="37">
        <v>2378.886</v>
      </c>
      <c r="C4196" s="31">
        <v>11.394273566837199</v>
      </c>
      <c r="D4196" s="31">
        <v>1.7177903176738101</v>
      </c>
      <c r="E4196" s="31">
        <f t="shared" si="38"/>
        <v>2.5791324736225089E-2</v>
      </c>
      <c r="F4196" s="31">
        <v>4.8598358387469798</v>
      </c>
      <c r="G4196" s="31">
        <v>1.0800962728146499</v>
      </c>
      <c r="H4196" s="31">
        <v>0.54029679221784899</v>
      </c>
      <c r="I4196" s="31">
        <v>3.7837681178915701</v>
      </c>
      <c r="J4196" s="31">
        <v>14.279331486066802</v>
      </c>
      <c r="K4196" s="31">
        <v>200636.22428892102</v>
      </c>
      <c r="L4196" s="31">
        <v>133894.16905929099</v>
      </c>
    </row>
    <row r="4197" spans="1:12" ht="14.25">
      <c r="A4197" s="33">
        <v>41047</v>
      </c>
      <c r="B4197" s="37">
        <v>2344.52</v>
      </c>
      <c r="C4197" s="31">
        <v>11.2329860758053</v>
      </c>
      <c r="D4197" s="31">
        <v>1.6937198420325701</v>
      </c>
      <c r="E4197" s="31">
        <f t="shared" si="38"/>
        <v>1.5240328253223915E-2</v>
      </c>
      <c r="F4197" s="31">
        <v>4.7920132847263197</v>
      </c>
      <c r="G4197" s="31">
        <v>1.0649671585115299</v>
      </c>
      <c r="H4197" s="31">
        <v>0.54029679221784899</v>
      </c>
      <c r="I4197" s="31">
        <v>3.7837681178915701</v>
      </c>
      <c r="J4197" s="31">
        <v>14.279331486066802</v>
      </c>
      <c r="K4197" s="31">
        <v>197827.49306704602</v>
      </c>
      <c r="L4197" s="31">
        <v>131990.215307893</v>
      </c>
    </row>
    <row r="4198" spans="1:12" ht="14.25">
      <c r="A4198" s="33">
        <v>41050</v>
      </c>
      <c r="B4198" s="37">
        <v>2348.3000000000002</v>
      </c>
      <c r="C4198" s="31">
        <v>11.256067457895</v>
      </c>
      <c r="D4198" s="31">
        <v>1.6972415953964</v>
      </c>
      <c r="E4198" s="31">
        <f t="shared" si="38"/>
        <v>1.8757327080890972E-2</v>
      </c>
      <c r="F4198" s="31">
        <v>4.8035575250432201</v>
      </c>
      <c r="G4198" s="31">
        <v>1.06715551445279</v>
      </c>
      <c r="H4198" s="31">
        <v>0.54002784534794601</v>
      </c>
      <c r="I4198" s="31">
        <v>3.7818170478000499</v>
      </c>
      <c r="J4198" s="31">
        <v>14.279586730989299</v>
      </c>
      <c r="K4198" s="31">
        <v>198247.35024069698</v>
      </c>
      <c r="L4198" s="31">
        <v>132342.16063560199</v>
      </c>
    </row>
    <row r="4199" spans="1:12" ht="14.25">
      <c r="A4199" s="33">
        <v>41051</v>
      </c>
      <c r="B4199" s="37">
        <v>2373.3069999999998</v>
      </c>
      <c r="C4199" s="31">
        <v>11.368234590213699</v>
      </c>
      <c r="D4199" s="31">
        <v>1.7140685746534701</v>
      </c>
      <c r="E4199" s="31">
        <f t="shared" si="38"/>
        <v>2.5791324736225089E-2</v>
      </c>
      <c r="F4199" s="31">
        <v>4.8470845522236097</v>
      </c>
      <c r="G4199" s="31">
        <v>1.07771794449749</v>
      </c>
      <c r="H4199" s="31">
        <v>0.53981477006593004</v>
      </c>
      <c r="I4199" s="31">
        <v>3.7803248807924899</v>
      </c>
      <c r="J4199" s="31">
        <v>14.279586730989299</v>
      </c>
      <c r="K4199" s="31">
        <v>200209.491570415</v>
      </c>
      <c r="L4199" s="31">
        <v>133725.33517313199</v>
      </c>
    </row>
    <row r="4200" spans="1:12" ht="14.25">
      <c r="A4200" s="33">
        <v>41052</v>
      </c>
      <c r="B4200" s="37">
        <v>2363.4369999999999</v>
      </c>
      <c r="C4200" s="31">
        <v>11.317297449740799</v>
      </c>
      <c r="D4200" s="31">
        <v>1.7057974322752101</v>
      </c>
      <c r="E4200" s="31">
        <f t="shared" si="38"/>
        <v>2.3446658851113716E-2</v>
      </c>
      <c r="F4200" s="31">
        <v>4.8180909869589703</v>
      </c>
      <c r="G4200" s="31">
        <v>1.07253620122237</v>
      </c>
      <c r="H4200" s="31">
        <v>0.53998129487458402</v>
      </c>
      <c r="I4200" s="31">
        <v>3.7810686391622399</v>
      </c>
      <c r="J4200" s="31">
        <v>14.281182025678</v>
      </c>
      <c r="K4200" s="31">
        <v>199235.42270391301</v>
      </c>
      <c r="L4200" s="31">
        <v>133144.77778895901</v>
      </c>
    </row>
    <row r="4201" spans="1:12" ht="14.25">
      <c r="A4201" s="33">
        <v>41053</v>
      </c>
      <c r="B4201" s="37">
        <v>2350.973</v>
      </c>
      <c r="C4201" s="31">
        <v>11.2632270152445</v>
      </c>
      <c r="D4201" s="31">
        <v>1.6976463628426</v>
      </c>
      <c r="E4201" s="31">
        <f t="shared" si="38"/>
        <v>1.9343493552168817E-2</v>
      </c>
      <c r="F4201" s="31">
        <v>4.7987036155803597</v>
      </c>
      <c r="G4201" s="31">
        <v>1.0674056341367899</v>
      </c>
      <c r="H4201" s="31">
        <v>0.53983065535090902</v>
      </c>
      <c r="I4201" s="31">
        <v>3.7800138278489701</v>
      </c>
      <c r="J4201" s="31">
        <v>14.281182025678</v>
      </c>
      <c r="K4201" s="31">
        <v>198282.03811239102</v>
      </c>
      <c r="L4201" s="31">
        <v>132448.49258774801</v>
      </c>
    </row>
    <row r="4202" spans="1:12" ht="14.25">
      <c r="A4202" s="33">
        <v>41054</v>
      </c>
      <c r="B4202" s="37">
        <v>2333.5529999999999</v>
      </c>
      <c r="C4202" s="31">
        <v>11.1829169536494</v>
      </c>
      <c r="D4202" s="31">
        <v>1.6856957600017399</v>
      </c>
      <c r="E4202" s="31">
        <f t="shared" si="38"/>
        <v>1.4067995310668231E-2</v>
      </c>
      <c r="F4202" s="31">
        <v>4.7660997233416698</v>
      </c>
      <c r="G4202" s="31">
        <v>1.05990503874938</v>
      </c>
      <c r="H4202" s="31">
        <v>0.53948125363369204</v>
      </c>
      <c r="I4202" s="31">
        <v>3.77756723962827</v>
      </c>
      <c r="J4202" s="31">
        <v>14.281182025678</v>
      </c>
      <c r="K4202" s="31">
        <v>196889.38767442</v>
      </c>
      <c r="L4202" s="31">
        <v>131523.65983962</v>
      </c>
    </row>
    <row r="4203" spans="1:12" ht="14.25">
      <c r="A4203" s="33">
        <v>41057</v>
      </c>
      <c r="B4203" s="37">
        <v>2361.3670000000002</v>
      </c>
      <c r="C4203" s="31">
        <v>11.304994278053</v>
      </c>
      <c r="D4203" s="31">
        <v>1.70417282669149</v>
      </c>
      <c r="E4203" s="31">
        <f t="shared" ref="E4203:E4266" si="39">COUNTIF(C2498:C4203,"&lt;"&amp;C4203)/COUNTA(C2498:C4203)</f>
        <v>2.3446658851113716E-2</v>
      </c>
      <c r="F4203" s="31">
        <v>4.8251379866195698</v>
      </c>
      <c r="G4203" s="31">
        <v>1.0715091499000799</v>
      </c>
      <c r="H4203" s="31">
        <v>0.53947652656905298</v>
      </c>
      <c r="I4203" s="31">
        <v>3.7775341396745601</v>
      </c>
      <c r="J4203" s="31">
        <v>14.281182025678</v>
      </c>
      <c r="K4203" s="31">
        <v>199043.12908998999</v>
      </c>
      <c r="L4203" s="31">
        <v>133088.48451848401</v>
      </c>
    </row>
    <row r="4204" spans="1:12" ht="14.25">
      <c r="A4204" s="33">
        <v>41058</v>
      </c>
      <c r="B4204" s="37">
        <v>2389.636</v>
      </c>
      <c r="C4204" s="31">
        <v>11.4347777503001</v>
      </c>
      <c r="D4204" s="31">
        <v>1.7240541993607901</v>
      </c>
      <c r="E4204" s="31">
        <f t="shared" si="39"/>
        <v>3.4583821805392732E-2</v>
      </c>
      <c r="F4204" s="31">
        <v>4.8797497845677604</v>
      </c>
      <c r="G4204" s="31">
        <v>1.0840034987468501</v>
      </c>
      <c r="H4204" s="31">
        <v>0.53944898648307804</v>
      </c>
      <c r="I4204" s="31">
        <v>3.7773412978921002</v>
      </c>
      <c r="J4204" s="31">
        <v>14.281182025678</v>
      </c>
      <c r="K4204" s="31">
        <v>201362.59039274897</v>
      </c>
      <c r="L4204" s="31">
        <v>134585.26446026302</v>
      </c>
    </row>
    <row r="4205" spans="1:12" ht="14.25">
      <c r="A4205" s="33">
        <v>41059</v>
      </c>
      <c r="B4205" s="37">
        <v>2384.6680000000001</v>
      </c>
      <c r="C4205" s="31">
        <v>11.405295849044601</v>
      </c>
      <c r="D4205" s="31">
        <v>1.7197509677285401</v>
      </c>
      <c r="E4205" s="31">
        <f t="shared" si="39"/>
        <v>3.1652989449003514E-2</v>
      </c>
      <c r="F4205" s="31">
        <v>4.8690506775461104</v>
      </c>
      <c r="G4205" s="31">
        <v>1.08131832307426</v>
      </c>
      <c r="H4205" s="31">
        <v>0.53941924078098702</v>
      </c>
      <c r="I4205" s="31">
        <v>3.7771330118970301</v>
      </c>
      <c r="J4205" s="31">
        <v>14.281182025678</v>
      </c>
      <c r="K4205" s="31">
        <v>200863.58310917101</v>
      </c>
      <c r="L4205" s="31">
        <v>134340.900906144</v>
      </c>
    </row>
    <row r="4206" spans="1:12" ht="14.25">
      <c r="A4206" s="33">
        <v>41060</v>
      </c>
      <c r="B4206" s="37">
        <v>2372.2339999999999</v>
      </c>
      <c r="C4206" s="31">
        <v>11.3442141555101</v>
      </c>
      <c r="D4206" s="31">
        <v>1.71052677092422</v>
      </c>
      <c r="E4206" s="31">
        <f t="shared" si="39"/>
        <v>2.8135990621336461E-2</v>
      </c>
      <c r="F4206" s="31">
        <v>4.8444545174215099</v>
      </c>
      <c r="G4206" s="31">
        <v>1.07554466260778</v>
      </c>
      <c r="H4206" s="31">
        <v>0.53933713260952398</v>
      </c>
      <c r="I4206" s="31">
        <v>3.7765580722924801</v>
      </c>
      <c r="J4206" s="31">
        <v>14.281182025678</v>
      </c>
      <c r="K4206" s="31">
        <v>199789.876527138</v>
      </c>
      <c r="L4206" s="31">
        <v>133735.10331024</v>
      </c>
    </row>
    <row r="4207" spans="1:12" ht="14.25">
      <c r="A4207" s="33">
        <v>41061</v>
      </c>
      <c r="B4207" s="37">
        <v>2373.4360000000001</v>
      </c>
      <c r="C4207" s="31">
        <v>11.3539022240893</v>
      </c>
      <c r="D4207" s="31">
        <v>1.7117771158556501</v>
      </c>
      <c r="E4207" s="31">
        <f t="shared" si="39"/>
        <v>2.8722157092614303E-2</v>
      </c>
      <c r="F4207" s="31">
        <v>4.8478265103967404</v>
      </c>
      <c r="G4207" s="31">
        <v>1.07628811230146</v>
      </c>
      <c r="H4207" s="31">
        <v>0.53912366522475597</v>
      </c>
      <c r="I4207" s="31">
        <v>3.7751244378470901</v>
      </c>
      <c r="J4207" s="31">
        <v>14.280950842834001</v>
      </c>
      <c r="K4207" s="31">
        <v>199942.01489399699</v>
      </c>
      <c r="L4207" s="31">
        <v>133831.23801308699</v>
      </c>
    </row>
    <row r="4208" spans="1:12" ht="14.25">
      <c r="A4208" s="33">
        <v>41064</v>
      </c>
      <c r="B4208" s="37">
        <v>2308.5500000000002</v>
      </c>
      <c r="C4208" s="31">
        <v>11.064466548188101</v>
      </c>
      <c r="D4208" s="31">
        <v>1.66757882435372</v>
      </c>
      <c r="E4208" s="31">
        <f t="shared" si="39"/>
        <v>1.1137162954279016E-2</v>
      </c>
      <c r="F4208" s="31">
        <v>4.7322716047420803</v>
      </c>
      <c r="G4208" s="31">
        <v>1.04845440357036</v>
      </c>
      <c r="H4208" s="31">
        <v>0.53883765905130998</v>
      </c>
      <c r="I4208" s="31">
        <v>3.7726659737621802</v>
      </c>
      <c r="J4208" s="31">
        <v>14.282676038609701</v>
      </c>
      <c r="K4208" s="31">
        <v>194803.718095052</v>
      </c>
      <c r="L4208" s="31">
        <v>130257.06379785301</v>
      </c>
    </row>
    <row r="4209" spans="1:12" ht="14.25">
      <c r="A4209" s="33">
        <v>41065</v>
      </c>
      <c r="B4209" s="37">
        <v>2311.9160000000002</v>
      </c>
      <c r="C4209" s="31">
        <v>11.0860292773884</v>
      </c>
      <c r="D4209" s="31">
        <v>1.6708472985346801</v>
      </c>
      <c r="E4209" s="31">
        <f t="shared" si="39"/>
        <v>1.23094958968347E-2</v>
      </c>
      <c r="F4209" s="31">
        <v>4.7463732972078896</v>
      </c>
      <c r="G4209" s="31">
        <v>1.0505236067046699</v>
      </c>
      <c r="H4209" s="31">
        <v>0.53873208684828999</v>
      </c>
      <c r="I4209" s="31">
        <v>3.7719268111379298</v>
      </c>
      <c r="J4209" s="31">
        <v>14.282676038609701</v>
      </c>
      <c r="K4209" s="31">
        <v>195187.309215074</v>
      </c>
      <c r="L4209" s="31">
        <v>130454.244588716</v>
      </c>
    </row>
    <row r="4210" spans="1:12" ht="14.25">
      <c r="A4210" s="33">
        <v>41066</v>
      </c>
      <c r="B4210" s="37">
        <v>2309.5549999999998</v>
      </c>
      <c r="C4210" s="31">
        <v>11.083173413982101</v>
      </c>
      <c r="D4210" s="31">
        <v>1.6702731105194</v>
      </c>
      <c r="E4210" s="31">
        <f t="shared" si="39"/>
        <v>1.23094958968347E-2</v>
      </c>
      <c r="F4210" s="31">
        <v>4.7503053539151701</v>
      </c>
      <c r="G4210" s="31">
        <v>1.05017222143029</v>
      </c>
      <c r="H4210" s="31">
        <v>0.53872283124100595</v>
      </c>
      <c r="I4210" s="31">
        <v>3.7718620081048</v>
      </c>
      <c r="J4210" s="31">
        <v>14.282676038609701</v>
      </c>
      <c r="K4210" s="31">
        <v>195120.339191762</v>
      </c>
      <c r="L4210" s="31">
        <v>130315.286650583</v>
      </c>
    </row>
    <row r="4211" spans="1:12" ht="14.25">
      <c r="A4211" s="33">
        <v>41067</v>
      </c>
      <c r="B4211" s="37">
        <v>2293.13</v>
      </c>
      <c r="C4211" s="31">
        <v>11.0096907718209</v>
      </c>
      <c r="D4211" s="31">
        <v>1.65913417459184</v>
      </c>
      <c r="E4211" s="31">
        <f t="shared" si="39"/>
        <v>1.1137162954279016E-2</v>
      </c>
      <c r="F4211" s="31">
        <v>4.7262520554797902</v>
      </c>
      <c r="G4211" s="31">
        <v>1.04318459447225</v>
      </c>
      <c r="H4211" s="31">
        <v>0.53858193182445002</v>
      </c>
      <c r="I4211" s="31">
        <v>3.7708755023815401</v>
      </c>
      <c r="J4211" s="31">
        <v>14.282676038609701</v>
      </c>
      <c r="K4211" s="31">
        <v>193821.39521997399</v>
      </c>
      <c r="L4211" s="31">
        <v>129355.13941750301</v>
      </c>
    </row>
    <row r="4212" spans="1:12" ht="14.25">
      <c r="A4212" s="33">
        <v>41068</v>
      </c>
      <c r="B4212" s="37">
        <v>2281.4470000000001</v>
      </c>
      <c r="C4212" s="31">
        <v>10.9498860855761</v>
      </c>
      <c r="D4212" s="31">
        <v>1.6501500582667901</v>
      </c>
      <c r="E4212" s="31">
        <f t="shared" si="39"/>
        <v>1.0550996483001172E-2</v>
      </c>
      <c r="F4212" s="31">
        <v>4.69644064319679</v>
      </c>
      <c r="G4212" s="31">
        <v>1.0375585128140099</v>
      </c>
      <c r="H4212" s="31">
        <v>0.53855555144809797</v>
      </c>
      <c r="I4212" s="31">
        <v>3.7706908004651698</v>
      </c>
      <c r="J4212" s="31">
        <v>14.282676038609701</v>
      </c>
      <c r="K4212" s="31">
        <v>192773.783825255</v>
      </c>
      <c r="L4212" s="31">
        <v>128599.70890609099</v>
      </c>
    </row>
    <row r="4213" spans="1:12" ht="14.25">
      <c r="A4213" s="33">
        <v>41071</v>
      </c>
      <c r="B4213" s="37">
        <v>2305.8560000000002</v>
      </c>
      <c r="C4213" s="31">
        <v>11.0549426174607</v>
      </c>
      <c r="D4213" s="31">
        <v>1.66634421167392</v>
      </c>
      <c r="E4213" s="31">
        <f t="shared" si="39"/>
        <v>1.23094958968347E-2</v>
      </c>
      <c r="F4213" s="31">
        <v>4.7381428449958802</v>
      </c>
      <c r="G4213" s="31">
        <v>1.0477345850266899</v>
      </c>
      <c r="H4213" s="31">
        <v>0.53837324178826795</v>
      </c>
      <c r="I4213" s="31">
        <v>3.7694143613767501</v>
      </c>
      <c r="J4213" s="31">
        <v>14.282676038609701</v>
      </c>
      <c r="K4213" s="31">
        <v>194662.78827288398</v>
      </c>
      <c r="L4213" s="31">
        <v>129998.42467600599</v>
      </c>
    </row>
    <row r="4214" spans="1:12" ht="14.25">
      <c r="A4214" s="33">
        <v>41072</v>
      </c>
      <c r="B4214" s="37">
        <v>2289.7910000000002</v>
      </c>
      <c r="C4214" s="31">
        <v>10.981911181303101</v>
      </c>
      <c r="D4214" s="31">
        <v>1.65519407498499</v>
      </c>
      <c r="E4214" s="31">
        <f t="shared" si="39"/>
        <v>1.1723329425556858E-2</v>
      </c>
      <c r="F4214" s="31">
        <v>4.7103293072005901</v>
      </c>
      <c r="G4214" s="31">
        <v>1.0404112625200601</v>
      </c>
      <c r="H4214" s="31">
        <v>0.53804119845494103</v>
      </c>
      <c r="I4214" s="31">
        <v>3.7670443195351102</v>
      </c>
      <c r="J4214" s="31">
        <v>14.282847580655499</v>
      </c>
      <c r="K4214" s="31">
        <v>193375.105628221</v>
      </c>
      <c r="L4214" s="31">
        <v>129143.083366398</v>
      </c>
    </row>
    <row r="4215" spans="1:12" ht="14.25">
      <c r="A4215" s="33">
        <v>41073</v>
      </c>
      <c r="B4215" s="37">
        <v>2318.924</v>
      </c>
      <c r="C4215" s="31">
        <v>11.1152980858395</v>
      </c>
      <c r="D4215" s="31">
        <v>1.6754858900182401</v>
      </c>
      <c r="E4215" s="31">
        <f t="shared" si="39"/>
        <v>1.5826494724501757E-2</v>
      </c>
      <c r="F4215" s="31">
        <v>4.7605092277760601</v>
      </c>
      <c r="G4215" s="31">
        <v>1.05316557514251</v>
      </c>
      <c r="H4215" s="31">
        <v>0.53786164427315097</v>
      </c>
      <c r="I4215" s="31">
        <v>3.7657871879948099</v>
      </c>
      <c r="J4215" s="31">
        <v>14.282847580655499</v>
      </c>
      <c r="K4215" s="31">
        <v>195746.79361128001</v>
      </c>
      <c r="L4215" s="31">
        <v>130691.057917574</v>
      </c>
    </row>
    <row r="4216" spans="1:12" ht="14.25">
      <c r="A4216" s="33">
        <v>41074</v>
      </c>
      <c r="B4216" s="37">
        <v>2295.9459999999999</v>
      </c>
      <c r="C4216" s="31">
        <v>11.001137923306301</v>
      </c>
      <c r="D4216" s="31">
        <v>1.6583856029684101</v>
      </c>
      <c r="E4216" s="31">
        <f t="shared" si="39"/>
        <v>1.23094958968347E-2</v>
      </c>
      <c r="F4216" s="31">
        <v>4.7023199657101804</v>
      </c>
      <c r="G4216" s="31">
        <v>1.0424359731971899</v>
      </c>
      <c r="H4216" s="31">
        <v>0.53774689417698196</v>
      </c>
      <c r="I4216" s="31">
        <v>3.7649837761014799</v>
      </c>
      <c r="J4216" s="31">
        <v>14.282847580655499</v>
      </c>
      <c r="K4216" s="31">
        <v>193752.23451864001</v>
      </c>
      <c r="L4216" s="31">
        <v>129260.457928095</v>
      </c>
    </row>
    <row r="4217" spans="1:12" ht="14.25">
      <c r="A4217" s="33">
        <v>41075</v>
      </c>
      <c r="B4217" s="37">
        <v>2306.85</v>
      </c>
      <c r="C4217" s="31">
        <v>11.0664361107953</v>
      </c>
      <c r="D4217" s="31">
        <v>1.6678597645458</v>
      </c>
      <c r="E4217" s="31">
        <f t="shared" si="39"/>
        <v>1.5240328253223915E-2</v>
      </c>
      <c r="F4217" s="31">
        <v>4.7358725471014402</v>
      </c>
      <c r="G4217" s="31">
        <v>1.04839414974692</v>
      </c>
      <c r="H4217" s="31">
        <v>0.53774689417698196</v>
      </c>
      <c r="I4217" s="31">
        <v>3.7649837761014799</v>
      </c>
      <c r="J4217" s="31">
        <v>14.282847580655499</v>
      </c>
      <c r="K4217" s="31">
        <v>194858.88913770101</v>
      </c>
      <c r="L4217" s="31">
        <v>129874.073447027</v>
      </c>
    </row>
    <row r="4218" spans="1:12" ht="14.25">
      <c r="A4218" s="33">
        <v>41078</v>
      </c>
      <c r="B4218" s="37">
        <v>2316.0520000000001</v>
      </c>
      <c r="C4218" s="31">
        <v>11.1070664367719</v>
      </c>
      <c r="D4218" s="31">
        <v>1.6740026630782201</v>
      </c>
      <c r="E4218" s="31">
        <f t="shared" si="39"/>
        <v>1.6998827667057445E-2</v>
      </c>
      <c r="F4218" s="31">
        <v>4.7486952691381097</v>
      </c>
      <c r="G4218" s="31">
        <v>1.05228433016162</v>
      </c>
      <c r="H4218" s="31">
        <v>0.53754022505614596</v>
      </c>
      <c r="I4218" s="31">
        <v>3.7635368018922501</v>
      </c>
      <c r="J4218" s="31">
        <v>14.282847580655499</v>
      </c>
      <c r="K4218" s="31">
        <v>195582.67619017398</v>
      </c>
      <c r="L4218" s="31">
        <v>130348.26229186</v>
      </c>
    </row>
    <row r="4219" spans="1:12" ht="14.25">
      <c r="A4219" s="33">
        <v>41079</v>
      </c>
      <c r="B4219" s="37">
        <v>2300.7950000000001</v>
      </c>
      <c r="C4219" s="31">
        <v>11.045627612941599</v>
      </c>
      <c r="D4219" s="31">
        <v>1.6645851229589601</v>
      </c>
      <c r="E4219" s="31">
        <f t="shared" si="39"/>
        <v>1.3481828839390387E-2</v>
      </c>
      <c r="F4219" s="31">
        <v>4.7265083991257102</v>
      </c>
      <c r="G4219" s="31">
        <v>1.0463853915892001</v>
      </c>
      <c r="H4219" s="31">
        <v>0.53748876443752003</v>
      </c>
      <c r="I4219" s="31">
        <v>3.7631765052613799</v>
      </c>
      <c r="J4219" s="31">
        <v>14.282847580655499</v>
      </c>
      <c r="K4219" s="31">
        <v>194486.59423503999</v>
      </c>
      <c r="L4219" s="31">
        <v>129472.65330548599</v>
      </c>
    </row>
    <row r="4220" spans="1:12" ht="14.25">
      <c r="A4220" s="33">
        <v>41080</v>
      </c>
      <c r="B4220" s="37">
        <v>2292.877</v>
      </c>
      <c r="C4220" s="31">
        <v>11.0198551928782</v>
      </c>
      <c r="D4220" s="31">
        <v>1.66079938747503</v>
      </c>
      <c r="E4220" s="31">
        <f t="shared" si="39"/>
        <v>1.3481828839390387E-2</v>
      </c>
      <c r="F4220" s="31">
        <v>4.71007585750624</v>
      </c>
      <c r="G4220" s="31">
        <v>1.04401358446973</v>
      </c>
      <c r="H4220" s="31">
        <v>0.53736626373221896</v>
      </c>
      <c r="I4220" s="31">
        <v>3.7623188282147701</v>
      </c>
      <c r="J4220" s="31">
        <v>14.282847580655499</v>
      </c>
      <c r="K4220" s="31">
        <v>194045.80767149801</v>
      </c>
      <c r="L4220" s="31">
        <v>129341.87492642099</v>
      </c>
    </row>
    <row r="4221" spans="1:12" ht="14.25">
      <c r="A4221" s="33">
        <v>41081</v>
      </c>
      <c r="B4221" s="37">
        <v>2260.877</v>
      </c>
      <c r="C4221" s="31">
        <v>10.877008050952799</v>
      </c>
      <c r="D4221" s="31">
        <v>1.63907864785518</v>
      </c>
      <c r="E4221" s="31">
        <f t="shared" si="39"/>
        <v>9.3786635404454859E-3</v>
      </c>
      <c r="F4221" s="31">
        <v>4.6581892656149</v>
      </c>
      <c r="G4221" s="31">
        <v>1.0303713402744199</v>
      </c>
      <c r="H4221" s="31">
        <v>0.537325423918671</v>
      </c>
      <c r="I4221" s="31">
        <v>3.76203289214132</v>
      </c>
      <c r="J4221" s="31">
        <v>14.282847580655499</v>
      </c>
      <c r="K4221" s="31">
        <v>191511.59170886801</v>
      </c>
      <c r="L4221" s="31">
        <v>127498.58935137301</v>
      </c>
    </row>
    <row r="4222" spans="1:12" ht="14.25">
      <c r="A4222" s="33">
        <v>41085</v>
      </c>
      <c r="B4222" s="37">
        <v>2224.114</v>
      </c>
      <c r="C4222" s="31">
        <v>10.6763913780508</v>
      </c>
      <c r="D4222" s="31">
        <v>1.6087741702554299</v>
      </c>
      <c r="E4222" s="31">
        <f t="shared" si="39"/>
        <v>4.1031652989449007E-3</v>
      </c>
      <c r="F4222" s="31">
        <v>4.5707580751586603</v>
      </c>
      <c r="G4222" s="31">
        <v>1.01131469846736</v>
      </c>
      <c r="H4222" s="31">
        <v>0.53705329723013495</v>
      </c>
      <c r="I4222" s="31">
        <v>3.7601276229924401</v>
      </c>
      <c r="J4222" s="31">
        <v>14.282847580655499</v>
      </c>
      <c r="K4222" s="31">
        <v>187971.22271930001</v>
      </c>
      <c r="L4222" s="31">
        <v>125411.03900704499</v>
      </c>
    </row>
    <row r="4223" spans="1:12" ht="14.25">
      <c r="A4223" s="33">
        <v>41086</v>
      </c>
      <c r="B4223" s="37">
        <v>2222.067</v>
      </c>
      <c r="C4223" s="31">
        <v>10.6704285145408</v>
      </c>
      <c r="D4223" s="31">
        <v>1.6079112289241499</v>
      </c>
      <c r="E4223" s="31">
        <f t="shared" si="39"/>
        <v>3.5169988276670576E-3</v>
      </c>
      <c r="F4223" s="31">
        <v>4.56654059821747</v>
      </c>
      <c r="G4223" s="31">
        <v>1.01073487799089</v>
      </c>
      <c r="H4223" s="31">
        <v>0.53650243885191995</v>
      </c>
      <c r="I4223" s="31">
        <v>3.7561665193504301</v>
      </c>
      <c r="J4223" s="31">
        <v>14.283244262149999</v>
      </c>
      <c r="K4223" s="31">
        <v>187883.432707133</v>
      </c>
      <c r="L4223" s="31">
        <v>125296.483331893</v>
      </c>
    </row>
    <row r="4224" spans="1:12" ht="14.25">
      <c r="A4224" s="33">
        <v>41087</v>
      </c>
      <c r="B4224" s="37">
        <v>2216.9340000000002</v>
      </c>
      <c r="C4224" s="31">
        <v>10.6514794296496</v>
      </c>
      <c r="D4224" s="31">
        <v>1.6048796335755999</v>
      </c>
      <c r="E4224" s="31">
        <f t="shared" si="39"/>
        <v>1.7584994138335288E-3</v>
      </c>
      <c r="F4224" s="31">
        <v>4.5602325570620001</v>
      </c>
      <c r="G4224" s="31">
        <v>1.00888842850914</v>
      </c>
      <c r="H4224" s="31">
        <v>0.53667942281671199</v>
      </c>
      <c r="I4224" s="31">
        <v>3.7564086813175601</v>
      </c>
      <c r="J4224" s="31">
        <v>14.2870349939792</v>
      </c>
      <c r="K4224" s="31">
        <v>187586.85908851397</v>
      </c>
      <c r="L4224" s="31">
        <v>125042.75158766301</v>
      </c>
    </row>
    <row r="4225" spans="1:12" ht="14.25">
      <c r="A4225" s="33">
        <v>41088</v>
      </c>
      <c r="B4225" s="37">
        <v>2195.8429999999998</v>
      </c>
      <c r="C4225" s="31">
        <v>10.5597676523674</v>
      </c>
      <c r="D4225" s="31">
        <v>1.59055072177456</v>
      </c>
      <c r="E4225" s="31">
        <f t="shared" si="39"/>
        <v>0</v>
      </c>
      <c r="F4225" s="31">
        <v>4.5219680014610697</v>
      </c>
      <c r="G4225" s="31">
        <v>0.99988920777856105</v>
      </c>
      <c r="H4225" s="31">
        <v>0.53655273627141398</v>
      </c>
      <c r="I4225" s="31">
        <v>3.7555219574777201</v>
      </c>
      <c r="J4225" s="31">
        <v>14.2870349939792</v>
      </c>
      <c r="K4225" s="31">
        <v>185913.84434649601</v>
      </c>
      <c r="L4225" s="31">
        <v>123886.43833292801</v>
      </c>
    </row>
    <row r="4226" spans="1:12" ht="14.25">
      <c r="A4226" s="33">
        <v>41089</v>
      </c>
      <c r="B4226" s="37">
        <v>2225.431</v>
      </c>
      <c r="C4226" s="31">
        <v>10.699713837771</v>
      </c>
      <c r="D4226" s="31">
        <v>1.6113323182756401</v>
      </c>
      <c r="E4226" s="31">
        <f t="shared" si="39"/>
        <v>7.6201641266119575E-3</v>
      </c>
      <c r="F4226" s="31">
        <v>4.5797567482560604</v>
      </c>
      <c r="G4226" s="31">
        <v>1.01294164479798</v>
      </c>
      <c r="H4226" s="31">
        <v>0.53651369660999804</v>
      </c>
      <c r="I4226" s="31">
        <v>3.7552487051098802</v>
      </c>
      <c r="J4226" s="31">
        <v>14.2870349939792</v>
      </c>
      <c r="K4226" s="31">
        <v>188349.529840045</v>
      </c>
      <c r="L4226" s="31">
        <v>125497.780046296</v>
      </c>
    </row>
    <row r="4227" spans="1:12" ht="14.25">
      <c r="A4227" s="33">
        <v>41092</v>
      </c>
      <c r="B4227" s="37">
        <v>2226.11</v>
      </c>
      <c r="C4227" s="31">
        <v>10.7002339626546</v>
      </c>
      <c r="D4227" s="31">
        <v>1.60135506163038</v>
      </c>
      <c r="E4227" s="31">
        <f t="shared" si="39"/>
        <v>8.2063305978898014E-3</v>
      </c>
      <c r="F4227" s="31">
        <v>4.5781620595963002</v>
      </c>
      <c r="G4227" s="31">
        <v>1.0131614746272599</v>
      </c>
      <c r="H4227" s="31">
        <v>0.53620261865236196</v>
      </c>
      <c r="I4227" s="31">
        <v>3.7788585349200101</v>
      </c>
      <c r="J4227" s="31">
        <v>14.1895393462702</v>
      </c>
      <c r="K4227" s="31">
        <v>188390.96876173103</v>
      </c>
      <c r="L4227" s="31">
        <v>126152.257516841</v>
      </c>
    </row>
    <row r="4228" spans="1:12" ht="14.25">
      <c r="A4228" s="33">
        <v>41093</v>
      </c>
      <c r="B4228" s="37">
        <v>2229.1930000000002</v>
      </c>
      <c r="C4228" s="31">
        <v>10.7137255661845</v>
      </c>
      <c r="D4228" s="31">
        <v>1.6034502717493999</v>
      </c>
      <c r="E4228" s="31">
        <f t="shared" si="39"/>
        <v>9.3786635404454859E-3</v>
      </c>
      <c r="F4228" s="31">
        <v>4.5825520522495804</v>
      </c>
      <c r="G4228" s="31">
        <v>1.01448735903737</v>
      </c>
      <c r="H4228" s="31">
        <v>0.53607926622773505</v>
      </c>
      <c r="I4228" s="31">
        <v>3.77800060209454</v>
      </c>
      <c r="J4228" s="31">
        <v>14.1894965800305</v>
      </c>
      <c r="K4228" s="31">
        <v>188640.53864433602</v>
      </c>
      <c r="L4228" s="31">
        <v>126424.208952728</v>
      </c>
    </row>
    <row r="4229" spans="1:12" ht="14.25">
      <c r="A4229" s="33">
        <v>41094</v>
      </c>
      <c r="B4229" s="37">
        <v>2227.3150000000001</v>
      </c>
      <c r="C4229" s="31">
        <v>10.708845547149</v>
      </c>
      <c r="D4229" s="31">
        <v>1.6028374372756</v>
      </c>
      <c r="E4229" s="31">
        <f t="shared" si="39"/>
        <v>9.3786635404454859E-3</v>
      </c>
      <c r="F4229" s="31">
        <v>4.5831646907241002</v>
      </c>
      <c r="G4229" s="31">
        <v>1.0140972973284399</v>
      </c>
      <c r="H4229" s="31">
        <v>0.53591259440852101</v>
      </c>
      <c r="I4229" s="31">
        <v>3.77682598805327</v>
      </c>
      <c r="J4229" s="31">
        <v>14.1894965800305</v>
      </c>
      <c r="K4229" s="31">
        <v>188567.58779463102</v>
      </c>
      <c r="L4229" s="31">
        <v>126322.36789426401</v>
      </c>
    </row>
    <row r="4230" spans="1:12" ht="14.25">
      <c r="A4230" s="33">
        <v>41095</v>
      </c>
      <c r="B4230" s="37">
        <v>2201.3530000000001</v>
      </c>
      <c r="C4230" s="31">
        <v>10.602530325727701</v>
      </c>
      <c r="D4230" s="31">
        <v>1.5863623945332499</v>
      </c>
      <c r="E4230" s="31">
        <f t="shared" si="39"/>
        <v>1.7584994138335288E-3</v>
      </c>
      <c r="F4230" s="31">
        <v>4.5410672525379301</v>
      </c>
      <c r="G4230" s="31">
        <v>1.0036608849275299</v>
      </c>
      <c r="H4230" s="31">
        <v>0.53578316968260897</v>
      </c>
      <c r="I4230" s="31">
        <v>3.7759138716495499</v>
      </c>
      <c r="J4230" s="31">
        <v>14.1894965800305</v>
      </c>
      <c r="K4230" s="31">
        <v>186624.64078268199</v>
      </c>
      <c r="L4230" s="31">
        <v>124930.79478732302</v>
      </c>
    </row>
    <row r="4231" spans="1:12" ht="14.25">
      <c r="A4231" s="33">
        <v>41096</v>
      </c>
      <c r="B4231" s="37">
        <v>2223.5790000000002</v>
      </c>
      <c r="C4231" s="31">
        <v>10.6889498840389</v>
      </c>
      <c r="D4231" s="31">
        <v>1.59969537379186</v>
      </c>
      <c r="E4231" s="31">
        <f t="shared" si="39"/>
        <v>7.6201641266119575E-3</v>
      </c>
      <c r="F4231" s="31">
        <v>4.5757592756482897</v>
      </c>
      <c r="G4231" s="31">
        <v>1.0120972971598401</v>
      </c>
      <c r="H4231" s="31">
        <v>0.53568131735935898</v>
      </c>
      <c r="I4231" s="31">
        <v>3.7751960708264201</v>
      </c>
      <c r="J4231" s="31">
        <v>14.1894965800305</v>
      </c>
      <c r="K4231" s="31">
        <v>188193.34768309398</v>
      </c>
      <c r="L4231" s="31">
        <v>126183.33010849901</v>
      </c>
    </row>
    <row r="4232" spans="1:12" ht="14.25">
      <c r="A4232" s="33">
        <v>41099</v>
      </c>
      <c r="B4232" s="37">
        <v>2170.8139999999999</v>
      </c>
      <c r="C4232" s="31">
        <v>10.4471848853339</v>
      </c>
      <c r="D4232" s="31">
        <v>1.5633455174401001</v>
      </c>
      <c r="E4232" s="31">
        <f t="shared" si="39"/>
        <v>0</v>
      </c>
      <c r="F4232" s="31">
        <v>4.4820786262536902</v>
      </c>
      <c r="G4232" s="31">
        <v>0.98911787320767597</v>
      </c>
      <c r="H4232" s="31">
        <v>0.53567381016138205</v>
      </c>
      <c r="I4232" s="31">
        <v>3.7751431641011202</v>
      </c>
      <c r="J4232" s="31">
        <v>14.1894965800305</v>
      </c>
      <c r="K4232" s="31">
        <v>183921.32929912698</v>
      </c>
      <c r="L4232" s="31">
        <v>123141.70739157699</v>
      </c>
    </row>
    <row r="4233" spans="1:12" ht="14.25">
      <c r="A4233" s="33">
        <v>41100</v>
      </c>
      <c r="B4233" s="37">
        <v>2164.4369999999999</v>
      </c>
      <c r="C4233" s="31">
        <v>10.4214631812116</v>
      </c>
      <c r="D4233" s="31">
        <v>1.5595584356194601</v>
      </c>
      <c r="E4233" s="31">
        <f t="shared" si="39"/>
        <v>0</v>
      </c>
      <c r="F4233" s="31">
        <v>4.4634527594359596</v>
      </c>
      <c r="G4233" s="31">
        <v>0.98671363775365095</v>
      </c>
      <c r="H4233" s="31">
        <v>0.53562598574984399</v>
      </c>
      <c r="I4233" s="31">
        <v>3.77480612316899</v>
      </c>
      <c r="J4233" s="31">
        <v>14.1894965800305</v>
      </c>
      <c r="K4233" s="31">
        <v>183473.32957409602</v>
      </c>
      <c r="L4233" s="31">
        <v>122795.59527075199</v>
      </c>
    </row>
    <row r="4234" spans="1:12" ht="14.25">
      <c r="A4234" s="33">
        <v>41101</v>
      </c>
      <c r="B4234" s="37">
        <v>2175.3829999999998</v>
      </c>
      <c r="C4234" s="31">
        <v>10.459615127164501</v>
      </c>
      <c r="D4234" s="31">
        <v>1.56557087005389</v>
      </c>
      <c r="E4234" s="31">
        <f t="shared" si="39"/>
        <v>1.1723329425556857E-3</v>
      </c>
      <c r="F4234" s="31">
        <v>4.4739011864241602</v>
      </c>
      <c r="G4234" s="31">
        <v>0.99050389592648402</v>
      </c>
      <c r="H4234" s="31">
        <v>0.53536407217855297</v>
      </c>
      <c r="I4234" s="31">
        <v>3.77295682472008</v>
      </c>
      <c r="J4234" s="31">
        <v>14.189509635278499</v>
      </c>
      <c r="K4234" s="31">
        <v>184177.30818346399</v>
      </c>
      <c r="L4234" s="31">
        <v>123479.69931237801</v>
      </c>
    </row>
    <row r="4235" spans="1:12" ht="14.25">
      <c r="A4235" s="33">
        <v>41102</v>
      </c>
      <c r="B4235" s="37">
        <v>2185.491</v>
      </c>
      <c r="C4235" s="31">
        <v>10.4958170437886</v>
      </c>
      <c r="D4235" s="31">
        <v>1.57109631887606</v>
      </c>
      <c r="E4235" s="31">
        <f t="shared" si="39"/>
        <v>1.7584994138335288E-3</v>
      </c>
      <c r="F4235" s="31">
        <v>4.4821674081610503</v>
      </c>
      <c r="G4235" s="31">
        <v>0.99400464480484196</v>
      </c>
      <c r="H4235" s="31">
        <v>0.53529511511647399</v>
      </c>
      <c r="I4235" s="31">
        <v>3.77247085259101</v>
      </c>
      <c r="J4235" s="31">
        <v>14.189509635278499</v>
      </c>
      <c r="K4235" s="31">
        <v>184828.935418223</v>
      </c>
      <c r="L4235" s="31">
        <v>124012.90368536301</v>
      </c>
    </row>
    <row r="4236" spans="1:12" ht="14.25">
      <c r="A4236" s="33">
        <v>41103</v>
      </c>
      <c r="B4236" s="37">
        <v>2185.895</v>
      </c>
      <c r="C4236" s="31">
        <v>10.5051688088252</v>
      </c>
      <c r="D4236" s="31">
        <v>1.5721885738504999</v>
      </c>
      <c r="E4236" s="31">
        <f t="shared" si="39"/>
        <v>2.3446658851113715E-3</v>
      </c>
      <c r="F4236" s="31">
        <v>4.4849248384601799</v>
      </c>
      <c r="G4236" s="31">
        <v>0.99469946143029797</v>
      </c>
      <c r="H4236" s="31">
        <v>0.53529511511647399</v>
      </c>
      <c r="I4236" s="31">
        <v>3.77247085259101</v>
      </c>
      <c r="J4236" s="31">
        <v>14.189509635278499</v>
      </c>
      <c r="K4236" s="31">
        <v>184959.20972738802</v>
      </c>
      <c r="L4236" s="31">
        <v>124110.343519737</v>
      </c>
    </row>
    <row r="4237" spans="1:12" ht="14.25">
      <c r="A4237" s="33">
        <v>41106</v>
      </c>
      <c r="B4237" s="37">
        <v>2147.9549999999999</v>
      </c>
      <c r="C4237" s="31">
        <v>10.342852012737101</v>
      </c>
      <c r="D4237" s="31">
        <v>1.54692332685052</v>
      </c>
      <c r="E4237" s="31">
        <f t="shared" si="39"/>
        <v>0</v>
      </c>
      <c r="F4237" s="31">
        <v>4.41879688315551</v>
      </c>
      <c r="G4237" s="31">
        <v>0.97871799011819405</v>
      </c>
      <c r="H4237" s="31">
        <v>0.53510259563923102</v>
      </c>
      <c r="I4237" s="31">
        <v>3.7711103878049301</v>
      </c>
      <c r="J4237" s="31">
        <v>14.189523525210301</v>
      </c>
      <c r="K4237" s="31">
        <v>181987.28075585398</v>
      </c>
      <c r="L4237" s="31">
        <v>122043.978476324</v>
      </c>
    </row>
    <row r="4238" spans="1:12" ht="14.25">
      <c r="A4238" s="33">
        <v>41107</v>
      </c>
      <c r="B4238" s="37">
        <v>2161.1860000000001</v>
      </c>
      <c r="C4238" s="31">
        <v>10.406801126891599</v>
      </c>
      <c r="D4238" s="31">
        <v>1.5566087225224901</v>
      </c>
      <c r="E4238" s="31">
        <f t="shared" si="39"/>
        <v>5.8616647127784287E-4</v>
      </c>
      <c r="F4238" s="31">
        <v>4.4435688965083697</v>
      </c>
      <c r="G4238" s="31">
        <v>0.98484660507559196</v>
      </c>
      <c r="H4238" s="31">
        <v>0.53510259563923102</v>
      </c>
      <c r="I4238" s="31">
        <v>3.7711103878049301</v>
      </c>
      <c r="J4238" s="31">
        <v>14.189523525210301</v>
      </c>
      <c r="K4238" s="31">
        <v>183126.79364198001</v>
      </c>
      <c r="L4238" s="31">
        <v>122781.546177636</v>
      </c>
    </row>
    <row r="4239" spans="1:12" ht="14.25">
      <c r="A4239" s="33">
        <v>41108</v>
      </c>
      <c r="B4239" s="37">
        <v>2169.0990000000002</v>
      </c>
      <c r="C4239" s="31">
        <v>10.438505913698799</v>
      </c>
      <c r="D4239" s="31">
        <v>1.56164997641593</v>
      </c>
      <c r="E4239" s="31">
        <f t="shared" si="39"/>
        <v>1.7584994138335288E-3</v>
      </c>
      <c r="F4239" s="31">
        <v>4.4563571675323397</v>
      </c>
      <c r="G4239" s="31">
        <v>0.98803526161077304</v>
      </c>
      <c r="H4239" s="31">
        <v>0.53510397108276297</v>
      </c>
      <c r="I4239" s="31">
        <v>3.7711103878049301</v>
      </c>
      <c r="J4239" s="31">
        <v>14.1895599983811</v>
      </c>
      <c r="K4239" s="31">
        <v>183720.48584308999</v>
      </c>
      <c r="L4239" s="31">
        <v>123181.06752185999</v>
      </c>
    </row>
    <row r="4240" spans="1:12" ht="14.25">
      <c r="A4240" s="33">
        <v>41109</v>
      </c>
      <c r="B4240" s="37">
        <v>2184.8409999999999</v>
      </c>
      <c r="C4240" s="31">
        <v>10.515831226471899</v>
      </c>
      <c r="D4240" s="31">
        <v>1.57322903373153</v>
      </c>
      <c r="E4240" s="31">
        <f t="shared" si="39"/>
        <v>4.6893317702227429E-3</v>
      </c>
      <c r="F4240" s="31">
        <v>4.47779436428337</v>
      </c>
      <c r="G4240" s="31">
        <v>0.99535603799271399</v>
      </c>
      <c r="H4240" s="31">
        <v>0.535098532726628</v>
      </c>
      <c r="I4240" s="31">
        <v>3.7710720613442401</v>
      </c>
      <c r="J4240" s="31">
        <v>14.1895599983811</v>
      </c>
      <c r="K4240" s="31">
        <v>185081.48361582699</v>
      </c>
      <c r="L4240" s="31">
        <v>124093.98442091</v>
      </c>
    </row>
    <row r="4241" spans="1:12" ht="14.25">
      <c r="A4241" s="33">
        <v>41110</v>
      </c>
      <c r="B4241" s="37">
        <v>2168.6379999999999</v>
      </c>
      <c r="C4241" s="31">
        <v>10.440225552798999</v>
      </c>
      <c r="D4241" s="31">
        <v>1.5622121256546899</v>
      </c>
      <c r="E4241" s="31">
        <f t="shared" si="39"/>
        <v>2.3446658851113715E-3</v>
      </c>
      <c r="F4241" s="31">
        <v>4.4413897375016296</v>
      </c>
      <c r="G4241" s="31">
        <v>0.98829699027756202</v>
      </c>
      <c r="H4241" s="31">
        <v>0.53489299653080802</v>
      </c>
      <c r="I4241" s="31">
        <v>3.7690124352757199</v>
      </c>
      <c r="J4241" s="31">
        <v>14.191860751758901</v>
      </c>
      <c r="K4241" s="31">
        <v>183847.16112509801</v>
      </c>
      <c r="L4241" s="31">
        <v>123189.55693877301</v>
      </c>
    </row>
    <row r="4242" spans="1:12" ht="14.25">
      <c r="A4242" s="33">
        <v>41113</v>
      </c>
      <c r="B4242" s="37">
        <v>2141.402</v>
      </c>
      <c r="C4242" s="31">
        <v>10.3045350035264</v>
      </c>
      <c r="D4242" s="31">
        <v>1.5418843895385099</v>
      </c>
      <c r="E4242" s="31">
        <f t="shared" si="39"/>
        <v>0</v>
      </c>
      <c r="F4242" s="31">
        <v>4.3783521261263596</v>
      </c>
      <c r="G4242" s="31">
        <v>0.97544663547678701</v>
      </c>
      <c r="H4242" s="31">
        <v>0.534774620712691</v>
      </c>
      <c r="I4242" s="31">
        <v>3.7681783246528302</v>
      </c>
      <c r="J4242" s="31">
        <v>14.191860751758901</v>
      </c>
      <c r="K4242" s="31">
        <v>181455.99741575602</v>
      </c>
      <c r="L4242" s="31">
        <v>121600.86084906901</v>
      </c>
    </row>
    <row r="4243" spans="1:12" ht="14.25">
      <c r="A4243" s="33">
        <v>41114</v>
      </c>
      <c r="B4243" s="37">
        <v>2146.5889999999999</v>
      </c>
      <c r="C4243" s="31">
        <v>10.3149494640419</v>
      </c>
      <c r="D4243" s="31">
        <v>1.5436502094183799</v>
      </c>
      <c r="E4243" s="31">
        <f t="shared" si="39"/>
        <v>5.8616647127784287E-4</v>
      </c>
      <c r="F4243" s="31">
        <v>4.3740280867561401</v>
      </c>
      <c r="G4243" s="31">
        <v>0.97656487699402705</v>
      </c>
      <c r="H4243" s="31">
        <v>0.534774620712691</v>
      </c>
      <c r="I4243" s="31">
        <v>3.7681783246528302</v>
      </c>
      <c r="J4243" s="31">
        <v>14.191860751758901</v>
      </c>
      <c r="K4243" s="31">
        <v>181664.66155437398</v>
      </c>
      <c r="L4243" s="31">
        <v>121879.20473349</v>
      </c>
    </row>
    <row r="4244" spans="1:12" ht="14.25">
      <c r="A4244" s="33">
        <v>41115</v>
      </c>
      <c r="B4244" s="37">
        <v>2136.1509999999998</v>
      </c>
      <c r="C4244" s="31">
        <v>10.2632082655432</v>
      </c>
      <c r="D4244" s="31">
        <v>1.5357521020121701</v>
      </c>
      <c r="E4244" s="31">
        <f t="shared" si="39"/>
        <v>0</v>
      </c>
      <c r="F4244" s="31">
        <v>4.3560938874348896</v>
      </c>
      <c r="G4244" s="31">
        <v>0.97157754480552405</v>
      </c>
      <c r="H4244" s="31">
        <v>0.53476313179977797</v>
      </c>
      <c r="I4244" s="31">
        <v>3.7681783246528302</v>
      </c>
      <c r="J4244" s="31">
        <v>14.191555858733098</v>
      </c>
      <c r="K4244" s="31">
        <v>180736.87247323399</v>
      </c>
      <c r="L4244" s="31">
        <v>121419.341665106</v>
      </c>
    </row>
    <row r="4245" spans="1:12" ht="14.25">
      <c r="A4245" s="33">
        <v>41116</v>
      </c>
      <c r="B4245" s="37">
        <v>2126.0039999999999</v>
      </c>
      <c r="C4245" s="31">
        <v>10.227421540830401</v>
      </c>
      <c r="D4245" s="31">
        <v>1.52935947673178</v>
      </c>
      <c r="E4245" s="31">
        <f t="shared" si="39"/>
        <v>0</v>
      </c>
      <c r="F4245" s="31">
        <v>4.3396083456743204</v>
      </c>
      <c r="G4245" s="31">
        <v>0.96769317568051305</v>
      </c>
      <c r="H4245" s="31">
        <v>0.53433858176726801</v>
      </c>
      <c r="I4245" s="31">
        <v>3.7680211207607299</v>
      </c>
      <c r="J4245" s="31">
        <v>14.180880749930299</v>
      </c>
      <c r="K4245" s="31">
        <v>179984.61087889501</v>
      </c>
      <c r="L4245" s="31">
        <v>120801.184102441</v>
      </c>
    </row>
    <row r="4246" spans="1:12" ht="14.25">
      <c r="A4246" s="33">
        <v>41117</v>
      </c>
      <c r="B4246" s="37">
        <v>2128.7649999999999</v>
      </c>
      <c r="C4246" s="31">
        <v>10.2494584484218</v>
      </c>
      <c r="D4246" s="31">
        <v>1.53251549303693</v>
      </c>
      <c r="E4246" s="31">
        <f t="shared" si="39"/>
        <v>5.8616647127784287E-4</v>
      </c>
      <c r="F4246" s="31">
        <v>4.3613543054312203</v>
      </c>
      <c r="G4246" s="31">
        <v>0.96955545812879695</v>
      </c>
      <c r="H4246" s="31">
        <v>0.53435013900670103</v>
      </c>
      <c r="I4246" s="31">
        <v>3.7680211207607299</v>
      </c>
      <c r="J4246" s="31">
        <v>14.181187469002801</v>
      </c>
      <c r="K4246" s="31">
        <v>180354.49067924102</v>
      </c>
      <c r="L4246" s="31">
        <v>120953.861387871</v>
      </c>
    </row>
    <row r="4247" spans="1:12" ht="14.25">
      <c r="A4247" s="33">
        <v>41120</v>
      </c>
      <c r="B4247" s="37">
        <v>2109.9140000000002</v>
      </c>
      <c r="C4247" s="31">
        <v>10.168617924589199</v>
      </c>
      <c r="D4247" s="31">
        <v>1.5191651017132299</v>
      </c>
      <c r="E4247" s="31">
        <f t="shared" si="39"/>
        <v>0</v>
      </c>
      <c r="F4247" s="31">
        <v>4.32465365965309</v>
      </c>
      <c r="G4247" s="31">
        <v>0.96103390102173503</v>
      </c>
      <c r="H4247" s="31">
        <v>0.53429772265893005</v>
      </c>
      <c r="I4247" s="31">
        <v>3.7680211207607299</v>
      </c>
      <c r="J4247" s="31">
        <v>14.179796384768101</v>
      </c>
      <c r="K4247" s="31">
        <v>178772.702873887</v>
      </c>
      <c r="L4247" s="31">
        <v>120487.20749520199</v>
      </c>
    </row>
    <row r="4248" spans="1:12" ht="14.25">
      <c r="A4248" s="33">
        <v>41121</v>
      </c>
      <c r="B4248" s="37">
        <v>2103.634</v>
      </c>
      <c r="C4248" s="31">
        <v>10.164540819613499</v>
      </c>
      <c r="D4248" s="31">
        <v>1.5173868063846401</v>
      </c>
      <c r="E4248" s="31">
        <f t="shared" si="39"/>
        <v>0</v>
      </c>
      <c r="F4248" s="31">
        <v>4.3322032108893902</v>
      </c>
      <c r="G4248" s="31">
        <v>0.95984754309140696</v>
      </c>
      <c r="H4248" s="31">
        <v>0.53425831916755795</v>
      </c>
      <c r="I4248" s="31">
        <v>3.7678771038959198</v>
      </c>
      <c r="J4248" s="31">
        <v>14.179292594632201</v>
      </c>
      <c r="K4248" s="31">
        <v>178559.20055098101</v>
      </c>
      <c r="L4248" s="31">
        <v>120227.67800047</v>
      </c>
    </row>
    <row r="4249" spans="1:12" ht="14.25">
      <c r="A4249" s="33">
        <v>41122</v>
      </c>
      <c r="B4249" s="37">
        <v>2123.36</v>
      </c>
      <c r="C4249" s="31">
        <v>10.258484460261601</v>
      </c>
      <c r="D4249" s="31">
        <v>1.5315519122439101</v>
      </c>
      <c r="E4249" s="31">
        <f t="shared" si="39"/>
        <v>2.3446658851113715E-3</v>
      </c>
      <c r="F4249" s="31">
        <v>4.36882101243049</v>
      </c>
      <c r="G4249" s="31">
        <v>0.96882188168049499</v>
      </c>
      <c r="H4249" s="31">
        <v>0.53432404391020505</v>
      </c>
      <c r="I4249" s="31">
        <v>3.76781888361158</v>
      </c>
      <c r="J4249" s="31">
        <v>14.1812560639337</v>
      </c>
      <c r="K4249" s="31">
        <v>180217.383492013</v>
      </c>
      <c r="L4249" s="31">
        <v>121411.97987360699</v>
      </c>
    </row>
    <row r="4250" spans="1:12" ht="14.25">
      <c r="A4250" s="33">
        <v>41123</v>
      </c>
      <c r="B4250" s="37">
        <v>2111.1819999999998</v>
      </c>
      <c r="C4250" s="31">
        <v>10.2070987384676</v>
      </c>
      <c r="D4250" s="31">
        <v>1.52381065878862</v>
      </c>
      <c r="E4250" s="31">
        <f t="shared" si="39"/>
        <v>1.1723329425556857E-3</v>
      </c>
      <c r="F4250" s="31">
        <v>4.3568454079924503</v>
      </c>
      <c r="G4250" s="31">
        <v>0.963954133199875</v>
      </c>
      <c r="H4250" s="31">
        <v>0.53430658715846002</v>
      </c>
      <c r="I4250" s="31">
        <v>3.76781888361158</v>
      </c>
      <c r="J4250" s="31">
        <v>14.180792752073801</v>
      </c>
      <c r="K4250" s="31">
        <v>179307.69515816198</v>
      </c>
      <c r="L4250" s="31">
        <v>120669.21742689599</v>
      </c>
    </row>
    <row r="4251" spans="1:12" ht="14.25">
      <c r="A4251" s="33">
        <v>41124</v>
      </c>
      <c r="B4251" s="37">
        <v>2132.7959999999998</v>
      </c>
      <c r="C4251" s="31">
        <v>10.297962555594401</v>
      </c>
      <c r="D4251" s="31">
        <v>1.5378185996409801</v>
      </c>
      <c r="E4251" s="31">
        <f t="shared" si="39"/>
        <v>4.1031652989449007E-3</v>
      </c>
      <c r="F4251" s="31">
        <v>4.3841849106976802</v>
      </c>
      <c r="G4251" s="31">
        <v>0.97277152387758004</v>
      </c>
      <c r="H4251" s="31">
        <v>0.53436498208366301</v>
      </c>
      <c r="I4251" s="31">
        <v>3.76781888361158</v>
      </c>
      <c r="J4251" s="31">
        <v>14.182342585731099</v>
      </c>
      <c r="K4251" s="31">
        <v>180956.77052387898</v>
      </c>
      <c r="L4251" s="31">
        <v>121862.01635008</v>
      </c>
    </row>
    <row r="4252" spans="1:12" ht="14.25">
      <c r="A4252" s="33">
        <v>41127</v>
      </c>
      <c r="B4252" s="37">
        <v>2154.9160000000002</v>
      </c>
      <c r="C4252" s="31">
        <v>10.389664234765799</v>
      </c>
      <c r="D4252" s="31">
        <v>1.5520104354798601</v>
      </c>
      <c r="E4252" s="31">
        <f t="shared" si="39"/>
        <v>6.4478311840562722E-3</v>
      </c>
      <c r="F4252" s="31">
        <v>4.4163853100655999</v>
      </c>
      <c r="G4252" s="31">
        <v>0.98173293363313696</v>
      </c>
      <c r="H4252" s="31">
        <v>0.53448504717680401</v>
      </c>
      <c r="I4252" s="31">
        <v>3.7676080224138202</v>
      </c>
      <c r="J4252" s="31">
        <v>14.186323099353901</v>
      </c>
      <c r="K4252" s="31">
        <v>182629.36563090302</v>
      </c>
      <c r="L4252" s="31">
        <v>123186.87786264301</v>
      </c>
    </row>
    <row r="4253" spans="1:12" ht="14.25">
      <c r="A4253" s="33">
        <v>41128</v>
      </c>
      <c r="B4253" s="37">
        <v>2157.62</v>
      </c>
      <c r="C4253" s="31">
        <v>10.389518449114</v>
      </c>
      <c r="D4253" s="31">
        <v>1.55262404088503</v>
      </c>
      <c r="E4253" s="31">
        <f t="shared" si="39"/>
        <v>6.4478311840562722E-3</v>
      </c>
      <c r="F4253" s="31">
        <v>4.41377252156905</v>
      </c>
      <c r="G4253" s="31">
        <v>0.98202999840074101</v>
      </c>
      <c r="H4253" s="31">
        <v>0.53440961938361398</v>
      </c>
      <c r="I4253" s="31">
        <v>3.7674976028513698</v>
      </c>
      <c r="J4253" s="31">
        <v>14.184736812550399</v>
      </c>
      <c r="K4253" s="31">
        <v>182706.706402799</v>
      </c>
      <c r="L4253" s="31">
        <v>123284.040752987</v>
      </c>
    </row>
    <row r="4254" spans="1:12" ht="14.25">
      <c r="A4254" s="33">
        <v>41129</v>
      </c>
      <c r="B4254" s="37">
        <v>2160.9899999999998</v>
      </c>
      <c r="C4254" s="31">
        <v>10.418091081182601</v>
      </c>
      <c r="D4254" s="31">
        <v>1.5560482678171299</v>
      </c>
      <c r="E4254" s="31">
        <f t="shared" si="39"/>
        <v>8.2063305978898014E-3</v>
      </c>
      <c r="F4254" s="31">
        <v>4.4237205076115496</v>
      </c>
      <c r="G4254" s="31">
        <v>0.98397383312509501</v>
      </c>
      <c r="H4254" s="31">
        <v>0.53426325342866099</v>
      </c>
      <c r="I4254" s="31">
        <v>3.76747343111581</v>
      </c>
      <c r="J4254" s="31">
        <v>14.180942830708402</v>
      </c>
      <c r="K4254" s="31">
        <v>183110.186532753</v>
      </c>
      <c r="L4254" s="31">
        <v>123495.35536165</v>
      </c>
    </row>
    <row r="4255" spans="1:12" ht="14.25">
      <c r="A4255" s="33">
        <v>41130</v>
      </c>
      <c r="B4255" s="37">
        <v>2174.1019999999999</v>
      </c>
      <c r="C4255" s="31">
        <v>10.4768773554829</v>
      </c>
      <c r="D4255" s="31">
        <v>1.56452962994498</v>
      </c>
      <c r="E4255" s="31">
        <f t="shared" si="39"/>
        <v>1.1723329425556858E-2</v>
      </c>
      <c r="F4255" s="31">
        <v>4.4422347690720496</v>
      </c>
      <c r="G4255" s="31">
        <v>0.98927454985591301</v>
      </c>
      <c r="H4255" s="31">
        <v>0.53409870957735395</v>
      </c>
      <c r="I4255" s="31">
        <v>3.76747343111581</v>
      </c>
      <c r="J4255" s="31">
        <v>14.1765753453282</v>
      </c>
      <c r="K4255" s="31">
        <v>184108.94958444103</v>
      </c>
      <c r="L4255" s="31">
        <v>124243.955498924</v>
      </c>
    </row>
    <row r="4256" spans="1:12" ht="14.25">
      <c r="A4256" s="33">
        <v>41131</v>
      </c>
      <c r="B4256" s="37">
        <v>2168.8139999999999</v>
      </c>
      <c r="C4256" s="31">
        <v>10.4307899966024</v>
      </c>
      <c r="D4256" s="31">
        <v>1.5613772614525601</v>
      </c>
      <c r="E4256" s="31">
        <f t="shared" si="39"/>
        <v>9.3786635404454859E-3</v>
      </c>
      <c r="F4256" s="31">
        <v>4.1156428723702403</v>
      </c>
      <c r="G4256" s="31">
        <v>0.986683631548676</v>
      </c>
      <c r="H4256" s="31">
        <v>0.53517799759098095</v>
      </c>
      <c r="I4256" s="31">
        <v>3.76747343111581</v>
      </c>
      <c r="J4256" s="31">
        <v>14.205222873528701</v>
      </c>
      <c r="K4256" s="31">
        <v>183740.64363155302</v>
      </c>
      <c r="L4256" s="31">
        <v>124034.987476454</v>
      </c>
    </row>
    <row r="4257" spans="1:12" ht="14.25">
      <c r="A4257" s="33">
        <v>41134</v>
      </c>
      <c r="B4257" s="37">
        <v>2136.078</v>
      </c>
      <c r="C4257" s="31">
        <v>10.2947163170658</v>
      </c>
      <c r="D4257" s="31">
        <v>1.5405731091027699</v>
      </c>
      <c r="E4257" s="31">
        <f t="shared" si="39"/>
        <v>4.1031652989449007E-3</v>
      </c>
      <c r="F4257" s="31">
        <v>4.0642686777850701</v>
      </c>
      <c r="G4257" s="31">
        <v>0.97333100156087005</v>
      </c>
      <c r="H4257" s="31">
        <v>0.53434244463451297</v>
      </c>
      <c r="I4257" s="31">
        <v>3.7627261966841399</v>
      </c>
      <c r="J4257" s="31">
        <v>14.200938806161201</v>
      </c>
      <c r="K4257" s="31">
        <v>181295.76388265102</v>
      </c>
      <c r="L4257" s="31">
        <v>122236.31163173901</v>
      </c>
    </row>
    <row r="4258" spans="1:12" ht="14.25">
      <c r="A4258" s="33">
        <v>41135</v>
      </c>
      <c r="B4258" s="37">
        <v>2142.5250000000001</v>
      </c>
      <c r="C4258" s="31">
        <v>10.329606996534901</v>
      </c>
      <c r="D4258" s="31">
        <v>1.54560525706343</v>
      </c>
      <c r="E4258" s="31">
        <f t="shared" si="39"/>
        <v>6.4478311840562722E-3</v>
      </c>
      <c r="F4258" s="31">
        <v>4.0783067625476601</v>
      </c>
      <c r="G4258" s="31">
        <v>0.97652693105953703</v>
      </c>
      <c r="H4258" s="31">
        <v>0.53411544443046499</v>
      </c>
      <c r="I4258" s="31">
        <v>3.7621765184326001</v>
      </c>
      <c r="J4258" s="31">
        <v>14.196979908135399</v>
      </c>
      <c r="K4258" s="31">
        <v>181915.56729651301</v>
      </c>
      <c r="L4258" s="31">
        <v>122707.91105586401</v>
      </c>
    </row>
    <row r="4259" spans="1:12" ht="14.25">
      <c r="A4259" s="33">
        <v>41136</v>
      </c>
      <c r="B4259" s="37">
        <v>2118.9450000000002</v>
      </c>
      <c r="C4259" s="31">
        <v>10.216472701395</v>
      </c>
      <c r="D4259" s="31">
        <v>1.5291428903211199</v>
      </c>
      <c r="E4259" s="31">
        <f t="shared" si="39"/>
        <v>1.7584994138335288E-3</v>
      </c>
      <c r="F4259" s="31">
        <v>4.1202186981724704</v>
      </c>
      <c r="G4259" s="31">
        <v>0.96607450614229196</v>
      </c>
      <c r="H4259" s="31">
        <v>0.53423578086155799</v>
      </c>
      <c r="I4259" s="31">
        <v>3.7621765184326001</v>
      </c>
      <c r="J4259" s="31">
        <v>14.200178493595301</v>
      </c>
      <c r="K4259" s="31">
        <v>179978.84116005898</v>
      </c>
      <c r="L4259" s="31">
        <v>121346.865388526</v>
      </c>
    </row>
    <row r="4260" spans="1:12" ht="14.25">
      <c r="A4260" s="33">
        <v>41137</v>
      </c>
      <c r="B4260" s="37">
        <v>2112.1970000000001</v>
      </c>
      <c r="C4260" s="31">
        <v>10.1887744934875</v>
      </c>
      <c r="D4260" s="31">
        <v>1.5246862670046</v>
      </c>
      <c r="E4260" s="31">
        <f t="shared" si="39"/>
        <v>1.1723329425556857E-3</v>
      </c>
      <c r="F4260" s="31">
        <v>4.1114052831390202</v>
      </c>
      <c r="G4260" s="31">
        <v>0.96309100810842396</v>
      </c>
      <c r="H4260" s="31">
        <v>0.53419947053603001</v>
      </c>
      <c r="I4260" s="31">
        <v>3.7621765184326001</v>
      </c>
      <c r="J4260" s="31">
        <v>14.199213352131302</v>
      </c>
      <c r="K4260" s="31">
        <v>179456.352575722</v>
      </c>
      <c r="L4260" s="31">
        <v>120944.79519443099</v>
      </c>
    </row>
    <row r="4261" spans="1:12" ht="14.25">
      <c r="A4261" s="33">
        <v>41138</v>
      </c>
      <c r="B4261" s="37">
        <v>2114.8910000000001</v>
      </c>
      <c r="C4261" s="31">
        <v>10.1979722573106</v>
      </c>
      <c r="D4261" s="31">
        <v>1.5268800763080299</v>
      </c>
      <c r="E4261" s="31">
        <f t="shared" si="39"/>
        <v>1.7584994138335288E-3</v>
      </c>
      <c r="F4261" s="31">
        <v>4.1061899180442403</v>
      </c>
      <c r="G4261" s="31">
        <v>0.96431390555510099</v>
      </c>
      <c r="H4261" s="31">
        <v>0.534303909455487</v>
      </c>
      <c r="I4261" s="31">
        <v>3.7619528907979398</v>
      </c>
      <c r="J4261" s="31">
        <v>14.202833607046001</v>
      </c>
      <c r="K4261" s="31">
        <v>179734.93769715101</v>
      </c>
      <c r="L4261" s="31">
        <v>121098.48682856301</v>
      </c>
    </row>
    <row r="4262" spans="1:12" ht="14.25">
      <c r="A4262" s="33">
        <v>41141</v>
      </c>
      <c r="B4262" s="37">
        <v>2106.9569999999999</v>
      </c>
      <c r="C4262" s="31">
        <v>10.1640750561441</v>
      </c>
      <c r="D4262" s="31">
        <v>1.5212818332170099</v>
      </c>
      <c r="E4262" s="31">
        <f t="shared" si="39"/>
        <v>0</v>
      </c>
      <c r="F4262" s="31">
        <v>3.8502169708725198</v>
      </c>
      <c r="G4262" s="31">
        <v>0.96052177107623904</v>
      </c>
      <c r="H4262" s="31">
        <v>0.53389059695529695</v>
      </c>
      <c r="I4262" s="31">
        <v>3.7619528907979398</v>
      </c>
      <c r="J4262" s="31">
        <v>14.1918469596267</v>
      </c>
      <c r="K4262" s="31">
        <v>179076.84645951801</v>
      </c>
      <c r="L4262" s="31">
        <v>120970.07753921801</v>
      </c>
    </row>
    <row r="4263" spans="1:12" ht="14.25">
      <c r="A4263" s="33">
        <v>41142</v>
      </c>
      <c r="B4263" s="37">
        <v>2118.268</v>
      </c>
      <c r="C4263" s="31">
        <v>10.205787742761901</v>
      </c>
      <c r="D4263" s="31">
        <v>1.5284791843229399</v>
      </c>
      <c r="E4263" s="31">
        <f t="shared" si="39"/>
        <v>2.9308323563892145E-3</v>
      </c>
      <c r="F4263" s="31">
        <v>3.84542441305486</v>
      </c>
      <c r="G4263" s="31">
        <v>0.96467752246568095</v>
      </c>
      <c r="H4263" s="31">
        <v>0.53342949086077096</v>
      </c>
      <c r="I4263" s="31">
        <v>3.7607706803351602</v>
      </c>
      <c r="J4263" s="31">
        <v>14.184047265897901</v>
      </c>
      <c r="K4263" s="31">
        <v>179927.47187563899</v>
      </c>
      <c r="L4263" s="31">
        <v>121622.65141419199</v>
      </c>
    </row>
    <row r="4264" spans="1:12" ht="14.25">
      <c r="A4264" s="33">
        <v>41143</v>
      </c>
      <c r="B4264" s="37">
        <v>2107.7109999999998</v>
      </c>
      <c r="C4264" s="31">
        <v>10.1574842816452</v>
      </c>
      <c r="D4264" s="31">
        <v>1.5214678058609801</v>
      </c>
      <c r="E4264" s="31">
        <f t="shared" si="39"/>
        <v>0</v>
      </c>
      <c r="F4264" s="31">
        <v>3.83372681848721</v>
      </c>
      <c r="G4264" s="31">
        <v>0.95980464056346104</v>
      </c>
      <c r="H4264" s="31">
        <v>0.53299494827659999</v>
      </c>
      <c r="I4264" s="31">
        <v>3.7607242084259198</v>
      </c>
      <c r="J4264" s="31">
        <v>14.1726677825091</v>
      </c>
      <c r="K4264" s="31">
        <v>179165.55507298603</v>
      </c>
      <c r="L4264" s="31">
        <v>121023.864233853</v>
      </c>
    </row>
    <row r="4265" spans="1:12" ht="14.25">
      <c r="A4265" s="33">
        <v>41144</v>
      </c>
      <c r="B4265" s="37">
        <v>2113.0720000000001</v>
      </c>
      <c r="C4265" s="31">
        <v>10.189346226798699</v>
      </c>
      <c r="D4265" s="31">
        <v>1.5269957495873201</v>
      </c>
      <c r="E4265" s="31">
        <f t="shared" si="39"/>
        <v>2.9308323563892145E-3</v>
      </c>
      <c r="F4265" s="31">
        <v>3.84617672501505</v>
      </c>
      <c r="G4265" s="31">
        <v>0.962806431609605</v>
      </c>
      <c r="H4265" s="31">
        <v>0.53181363705037499</v>
      </c>
      <c r="I4265" s="31">
        <v>3.7528627917694499</v>
      </c>
      <c r="J4265" s="31">
        <v>14.170878781305701</v>
      </c>
      <c r="K4265" s="31">
        <v>179823.55538491698</v>
      </c>
      <c r="L4265" s="31">
        <v>121332.92978338401</v>
      </c>
    </row>
    <row r="4266" spans="1:12" ht="14.25">
      <c r="A4266" s="33">
        <v>41145</v>
      </c>
      <c r="B4266" s="37">
        <v>2092.1039999999998</v>
      </c>
      <c r="C4266" s="31">
        <v>10.121570497454099</v>
      </c>
      <c r="D4266" s="31">
        <v>1.5151896161624301</v>
      </c>
      <c r="E4266" s="31">
        <f t="shared" si="39"/>
        <v>0</v>
      </c>
      <c r="F4266" s="31">
        <v>3.5517263231512302</v>
      </c>
      <c r="G4266" s="31">
        <v>0.95133218350233595</v>
      </c>
      <c r="H4266" s="31">
        <v>0.52991077277670096</v>
      </c>
      <c r="I4266" s="31">
        <v>3.74547266487708</v>
      </c>
      <c r="J4266" s="31">
        <v>14.148034712571899</v>
      </c>
      <c r="K4266" s="31">
        <v>178466.37039319301</v>
      </c>
      <c r="L4266" s="31">
        <v>120194.07692933301</v>
      </c>
    </row>
    <row r="4267" spans="1:12" ht="14.25">
      <c r="A4267" s="33">
        <v>41148</v>
      </c>
      <c r="B4267" s="37">
        <v>2055.7080000000001</v>
      </c>
      <c r="C4267" s="31">
        <v>9.9130845699812706</v>
      </c>
      <c r="D4267" s="31">
        <v>1.4906471690671099</v>
      </c>
      <c r="E4267" s="31">
        <f t="shared" ref="E4267:E4330" si="40">COUNTIF(C2562:C4267,"&lt;"&amp;C4267)/COUNTA(C2562:C4267)</f>
        <v>0</v>
      </c>
      <c r="F4267" s="31">
        <v>3.71192642327056</v>
      </c>
      <c r="G4267" s="31">
        <v>0.932722267073121</v>
      </c>
      <c r="H4267" s="31">
        <v>0.52974215999138097</v>
      </c>
      <c r="I4267" s="31">
        <v>3.74547266487708</v>
      </c>
      <c r="J4267" s="31">
        <v>14.143532936683901</v>
      </c>
      <c r="K4267" s="31">
        <v>175584.45990883801</v>
      </c>
      <c r="L4267" s="31">
        <v>118035.332709248</v>
      </c>
    </row>
    <row r="4268" spans="1:12" ht="14.25">
      <c r="A4268" s="33">
        <v>41149</v>
      </c>
      <c r="B4268" s="37">
        <v>2073.154</v>
      </c>
      <c r="C4268" s="31">
        <v>9.9646822296765194</v>
      </c>
      <c r="D4268" s="31">
        <v>1.5038677343834099</v>
      </c>
      <c r="E4268" s="31">
        <f t="shared" si="40"/>
        <v>5.8616647127784287E-4</v>
      </c>
      <c r="F4268" s="31">
        <v>3.6997523911736101</v>
      </c>
      <c r="G4268" s="31">
        <v>0.93915780844552499</v>
      </c>
      <c r="H4268" s="31">
        <v>0.53026281346217696</v>
      </c>
      <c r="I4268" s="31">
        <v>3.74473461233752</v>
      </c>
      <c r="J4268" s="31">
        <v>14.160224110812999</v>
      </c>
      <c r="K4268" s="31">
        <v>177137.281118407</v>
      </c>
      <c r="L4268" s="31">
        <v>119111.273301921</v>
      </c>
    </row>
    <row r="4269" spans="1:12" ht="14.25">
      <c r="A4269" s="33">
        <v>41150</v>
      </c>
      <c r="B4269" s="37">
        <v>2053.2350000000001</v>
      </c>
      <c r="C4269" s="31">
        <v>9.8975611990806591</v>
      </c>
      <c r="D4269" s="31">
        <v>1.4901615053586199</v>
      </c>
      <c r="E4269" s="31">
        <f t="shared" si="40"/>
        <v>0</v>
      </c>
      <c r="F4269" s="31">
        <v>3.8087247824306001</v>
      </c>
      <c r="G4269" s="31">
        <v>0.93060710353132803</v>
      </c>
      <c r="H4269" s="31">
        <v>0.52886373135109699</v>
      </c>
      <c r="I4269" s="31">
        <v>3.74473461233752</v>
      </c>
      <c r="J4269" s="31">
        <v>14.122862795368398</v>
      </c>
      <c r="K4269" s="31">
        <v>175524.747628415</v>
      </c>
      <c r="L4269" s="31">
        <v>117925.087712215</v>
      </c>
    </row>
    <row r="4270" spans="1:12" ht="14.25">
      <c r="A4270" s="33">
        <v>41151</v>
      </c>
      <c r="B4270" s="37">
        <v>2052.585</v>
      </c>
      <c r="C4270" s="31">
        <v>9.8888309380193</v>
      </c>
      <c r="D4270" s="31">
        <v>1.49278105440269</v>
      </c>
      <c r="E4270" s="31">
        <f t="shared" si="40"/>
        <v>0</v>
      </c>
      <c r="F4270" s="31">
        <v>3.7344579996740999</v>
      </c>
      <c r="G4270" s="31">
        <v>0.93084415182230396</v>
      </c>
      <c r="H4270" s="31">
        <v>0.53056390293420297</v>
      </c>
      <c r="I4270" s="31">
        <v>3.7445040288020501</v>
      </c>
      <c r="J4270" s="31">
        <v>14.1691369231599</v>
      </c>
      <c r="K4270" s="31">
        <v>175903.40083646501</v>
      </c>
      <c r="L4270" s="31">
        <v>118058.287915868</v>
      </c>
    </row>
    <row r="4271" spans="1:12" ht="14.25">
      <c r="A4271" s="33">
        <v>41152</v>
      </c>
      <c r="B4271" s="37">
        <v>2047.5219999999999</v>
      </c>
      <c r="C4271" s="31">
        <v>9.8109965076445</v>
      </c>
      <c r="D4271" s="31">
        <v>1.48850387508626</v>
      </c>
      <c r="E4271" s="31">
        <f t="shared" si="40"/>
        <v>0</v>
      </c>
      <c r="F4271" s="31">
        <v>3.2214039482277701</v>
      </c>
      <c r="G4271" s="31">
        <v>0.92756115077355505</v>
      </c>
      <c r="H4271" s="31">
        <v>0.530487487464681</v>
      </c>
      <c r="I4271" s="31">
        <v>3.7444273696457602</v>
      </c>
      <c r="J4271" s="31">
        <v>14.167386227466499</v>
      </c>
      <c r="K4271" s="31">
        <v>175414.77839188601</v>
      </c>
      <c r="L4271" s="31">
        <v>117778.06788684599</v>
      </c>
    </row>
    <row r="4272" spans="1:12" ht="14.25">
      <c r="A4272" s="33">
        <v>41155</v>
      </c>
      <c r="B4272" s="37">
        <v>2059.1469999999999</v>
      </c>
      <c r="C4272" s="31">
        <v>9.8543354737435696</v>
      </c>
      <c r="D4272" s="31">
        <v>1.4950134196873801</v>
      </c>
      <c r="E4272" s="31">
        <f t="shared" si="40"/>
        <v>5.8616647127784287E-4</v>
      </c>
      <c r="F4272" s="31">
        <v>3.2282505487795499</v>
      </c>
      <c r="G4272" s="31">
        <v>0.931634517312938</v>
      </c>
      <c r="H4272" s="31">
        <v>0.530457767996378</v>
      </c>
      <c r="I4272" s="31">
        <v>3.7442175958185602</v>
      </c>
      <c r="J4272" s="31">
        <v>14.167386227466499</v>
      </c>
      <c r="K4272" s="31">
        <v>176179.95496919102</v>
      </c>
      <c r="L4272" s="31">
        <v>118533.999466479</v>
      </c>
    </row>
    <row r="4273" spans="1:12" ht="14.25">
      <c r="A4273" s="33">
        <v>41156</v>
      </c>
      <c r="B4273" s="37">
        <v>2043.6489999999999</v>
      </c>
      <c r="C4273" s="31">
        <v>9.7736382879515702</v>
      </c>
      <c r="D4273" s="31">
        <v>1.48255945853712</v>
      </c>
      <c r="E4273" s="31">
        <f t="shared" si="40"/>
        <v>0</v>
      </c>
      <c r="F4273" s="31">
        <v>3.2024788569465499</v>
      </c>
      <c r="G4273" s="31">
        <v>0.92389128070104398</v>
      </c>
      <c r="H4273" s="31">
        <v>0.530457767996378</v>
      </c>
      <c r="I4273" s="31">
        <v>3.7442175958185602</v>
      </c>
      <c r="J4273" s="31">
        <v>14.167386227466499</v>
      </c>
      <c r="K4273" s="31">
        <v>174716.88130837001</v>
      </c>
      <c r="L4273" s="31">
        <v>117634.58814413699</v>
      </c>
    </row>
    <row r="4274" spans="1:12" ht="14.25">
      <c r="A4274" s="33">
        <v>41157</v>
      </c>
      <c r="B4274" s="37">
        <v>2037.681</v>
      </c>
      <c r="C4274" s="31">
        <v>9.7402788734873393</v>
      </c>
      <c r="D4274" s="31">
        <v>1.47743314510338</v>
      </c>
      <c r="E4274" s="31">
        <f t="shared" si="40"/>
        <v>0</v>
      </c>
      <c r="F4274" s="31">
        <v>3.18704620063167</v>
      </c>
      <c r="G4274" s="31">
        <v>0.92071209055260395</v>
      </c>
      <c r="H4274" s="31">
        <v>0.53044529803653795</v>
      </c>
      <c r="I4274" s="31">
        <v>3.74412957704333</v>
      </c>
      <c r="J4274" s="31">
        <v>14.167386227466499</v>
      </c>
      <c r="K4274" s="31">
        <v>174114.34795911302</v>
      </c>
      <c r="L4274" s="31">
        <v>117342.450285033</v>
      </c>
    </row>
    <row r="4275" spans="1:12" ht="14.25">
      <c r="A4275" s="33">
        <v>41158</v>
      </c>
      <c r="B4275" s="37">
        <v>2051.9180000000001</v>
      </c>
      <c r="C4275" s="31">
        <v>9.8038592580479502</v>
      </c>
      <c r="D4275" s="31">
        <v>1.4873247289361999</v>
      </c>
      <c r="E4275" s="31">
        <f t="shared" si="40"/>
        <v>1.1723329425556857E-3</v>
      </c>
      <c r="F4275" s="31">
        <v>3.2057195852673899</v>
      </c>
      <c r="G4275" s="31">
        <v>0.92688640450720094</v>
      </c>
      <c r="H4275" s="31">
        <v>0.53044529803653795</v>
      </c>
      <c r="I4275" s="31">
        <v>3.74412957704333</v>
      </c>
      <c r="J4275" s="31">
        <v>14.167386227466499</v>
      </c>
      <c r="K4275" s="31">
        <v>175280.538309825</v>
      </c>
      <c r="L4275" s="31">
        <v>118137.61129765501</v>
      </c>
    </row>
    <row r="4276" spans="1:12" ht="14.25">
      <c r="A4276" s="33">
        <v>41159</v>
      </c>
      <c r="B4276" s="37">
        <v>2127.7620000000002</v>
      </c>
      <c r="C4276" s="31">
        <v>10.160692268254699</v>
      </c>
      <c r="D4276" s="31">
        <v>1.541875636556</v>
      </c>
      <c r="E4276" s="31">
        <f t="shared" si="40"/>
        <v>6.4478311840562722E-3</v>
      </c>
      <c r="F4276" s="31">
        <v>3.3197111684932099</v>
      </c>
      <c r="G4276" s="31">
        <v>0.960714682828544</v>
      </c>
      <c r="H4276" s="31">
        <v>0.53043165504507295</v>
      </c>
      <c r="I4276" s="31">
        <v>3.7439664489210598</v>
      </c>
      <c r="J4276" s="31">
        <v>14.167639114339101</v>
      </c>
      <c r="K4276" s="31">
        <v>181707.41778005802</v>
      </c>
      <c r="L4276" s="31">
        <v>122461.213289782</v>
      </c>
    </row>
    <row r="4277" spans="1:12" ht="14.25">
      <c r="A4277" s="33">
        <v>41162</v>
      </c>
      <c r="B4277" s="37">
        <v>2134.893</v>
      </c>
      <c r="C4277" s="31">
        <v>10.181695085071199</v>
      </c>
      <c r="D4277" s="31">
        <v>1.54539277582349</v>
      </c>
      <c r="E4277" s="31">
        <f t="shared" si="40"/>
        <v>8.7924970691676436E-3</v>
      </c>
      <c r="F4277" s="31">
        <v>3.3229464118985601</v>
      </c>
      <c r="G4277" s="31">
        <v>0.96293765961240996</v>
      </c>
      <c r="H4277" s="31">
        <v>0.53023427115695998</v>
      </c>
      <c r="I4277" s="31">
        <v>3.7425732465214199</v>
      </c>
      <c r="J4277" s="31">
        <v>14.167639114339101</v>
      </c>
      <c r="K4277" s="31">
        <v>182134.66262613001</v>
      </c>
      <c r="L4277" s="31">
        <v>122855.47841448199</v>
      </c>
    </row>
    <row r="4278" spans="1:12" ht="14.25">
      <c r="A4278" s="33">
        <v>41163</v>
      </c>
      <c r="B4278" s="37">
        <v>2120.5540000000001</v>
      </c>
      <c r="C4278" s="31">
        <v>10.1078103375301</v>
      </c>
      <c r="D4278" s="31">
        <v>1.5343705077706</v>
      </c>
      <c r="E4278" s="31">
        <f t="shared" si="40"/>
        <v>5.275498241500586E-3</v>
      </c>
      <c r="F4278" s="31">
        <v>3.2960382845286702</v>
      </c>
      <c r="G4278" s="31">
        <v>0.95610014903849605</v>
      </c>
      <c r="H4278" s="31">
        <v>0.53023427115695998</v>
      </c>
      <c r="I4278" s="31">
        <v>3.7425732465214199</v>
      </c>
      <c r="J4278" s="31">
        <v>14.167639114339101</v>
      </c>
      <c r="K4278" s="31">
        <v>180839.38575291302</v>
      </c>
      <c r="L4278" s="31">
        <v>122002.172429071</v>
      </c>
    </row>
    <row r="4279" spans="1:12" ht="14.25">
      <c r="A4279" s="33">
        <v>41164</v>
      </c>
      <c r="B4279" s="37">
        <v>2126.5540000000001</v>
      </c>
      <c r="C4279" s="31">
        <v>10.1269517342089</v>
      </c>
      <c r="D4279" s="31">
        <v>1.5377656475171699</v>
      </c>
      <c r="E4279" s="31">
        <f t="shared" si="40"/>
        <v>6.4478311840562722E-3</v>
      </c>
      <c r="F4279" s="31">
        <v>3.2966345064671598</v>
      </c>
      <c r="G4279" s="31">
        <v>0.95822759705828697</v>
      </c>
      <c r="H4279" s="31">
        <v>0.53023427115695998</v>
      </c>
      <c r="I4279" s="31">
        <v>3.7425732465214199</v>
      </c>
      <c r="J4279" s="31">
        <v>14.167639114339101</v>
      </c>
      <c r="K4279" s="31">
        <v>181240.335821032</v>
      </c>
      <c r="L4279" s="31">
        <v>122342.492860286</v>
      </c>
    </row>
    <row r="4280" spans="1:12" ht="14.25">
      <c r="A4280" s="33">
        <v>41165</v>
      </c>
      <c r="B4280" s="37">
        <v>2110.3789999999999</v>
      </c>
      <c r="C4280" s="31">
        <v>10.0588180518576</v>
      </c>
      <c r="D4280" s="31">
        <v>1.5272122767903</v>
      </c>
      <c r="E4280" s="31">
        <f t="shared" si="40"/>
        <v>5.275498241500586E-3</v>
      </c>
      <c r="F4280" s="31">
        <v>3.2775955692468499</v>
      </c>
      <c r="G4280" s="31">
        <v>0.95165256663193598</v>
      </c>
      <c r="H4280" s="31">
        <v>0.53023427115695998</v>
      </c>
      <c r="I4280" s="31">
        <v>3.7425732465214199</v>
      </c>
      <c r="J4280" s="31">
        <v>14.167639114339101</v>
      </c>
      <c r="K4280" s="31">
        <v>179997.77323604102</v>
      </c>
      <c r="L4280" s="31">
        <v>121427.51622647</v>
      </c>
    </row>
    <row r="4281" spans="1:12" ht="14.25">
      <c r="A4281" s="33">
        <v>41166</v>
      </c>
      <c r="B4281" s="37">
        <v>2123.8470000000002</v>
      </c>
      <c r="C4281" s="31">
        <v>10.1289873010459</v>
      </c>
      <c r="D4281" s="31">
        <v>1.5377171956857101</v>
      </c>
      <c r="E4281" s="31">
        <f t="shared" si="40"/>
        <v>7.6201641266119575E-3</v>
      </c>
      <c r="F4281" s="31">
        <v>3.3010374294058198</v>
      </c>
      <c r="G4281" s="31">
        <v>0.95819556881880996</v>
      </c>
      <c r="H4281" s="31">
        <v>0.53023427115695998</v>
      </c>
      <c r="I4281" s="31">
        <v>3.7425732465214199</v>
      </c>
      <c r="J4281" s="31">
        <v>14.167639114339101</v>
      </c>
      <c r="K4281" s="31">
        <v>181233.565685045</v>
      </c>
      <c r="L4281" s="31">
        <v>122250.59009094301</v>
      </c>
    </row>
    <row r="4282" spans="1:12" ht="14.25">
      <c r="A4282" s="33">
        <v>41169</v>
      </c>
      <c r="B4282" s="37">
        <v>2078.5</v>
      </c>
      <c r="C4282" s="31">
        <v>9.9253103391263693</v>
      </c>
      <c r="D4282" s="31">
        <v>1.5061408583424301</v>
      </c>
      <c r="E4282" s="31">
        <f t="shared" si="40"/>
        <v>4.6893317702227429E-3</v>
      </c>
      <c r="F4282" s="31">
        <v>3.2351173386408898</v>
      </c>
      <c r="G4282" s="31">
        <v>0.93853820081632</v>
      </c>
      <c r="H4282" s="31">
        <v>0.53023427115695998</v>
      </c>
      <c r="I4282" s="31">
        <v>3.7425732465214199</v>
      </c>
      <c r="J4282" s="31">
        <v>14.167639114339101</v>
      </c>
      <c r="K4282" s="31">
        <v>177512.76497584899</v>
      </c>
      <c r="L4282" s="31">
        <v>119693.038865165</v>
      </c>
    </row>
    <row r="4283" spans="1:12" ht="14.25">
      <c r="A4283" s="33">
        <v>41170</v>
      </c>
      <c r="B4283" s="37">
        <v>2059.5430000000001</v>
      </c>
      <c r="C4283" s="31">
        <v>9.8347503895543298</v>
      </c>
      <c r="D4283" s="31">
        <v>1.49219617374969</v>
      </c>
      <c r="E4283" s="31">
        <f t="shared" si="40"/>
        <v>2.3446658851113715E-3</v>
      </c>
      <c r="F4283" s="31">
        <v>3.2075273996895302</v>
      </c>
      <c r="G4283" s="31">
        <v>0.92985114162640203</v>
      </c>
      <c r="H4283" s="31">
        <v>0.53023427115695998</v>
      </c>
      <c r="I4283" s="31">
        <v>3.7425732465214199</v>
      </c>
      <c r="J4283" s="31">
        <v>14.167639114339101</v>
      </c>
      <c r="K4283" s="31">
        <v>175871.228089001</v>
      </c>
      <c r="L4283" s="31">
        <v>118580.63779565301</v>
      </c>
    </row>
    <row r="4284" spans="1:12" ht="14.25">
      <c r="A4284" s="33">
        <v>41171</v>
      </c>
      <c r="B4284" s="37">
        <v>2067.8310000000001</v>
      </c>
      <c r="C4284" s="31">
        <v>9.8679005923605505</v>
      </c>
      <c r="D4284" s="31">
        <v>1.4975929112941699</v>
      </c>
      <c r="E4284" s="31">
        <f t="shared" si="40"/>
        <v>3.5169988276670576E-3</v>
      </c>
      <c r="F4284" s="31">
        <v>3.2151438779229302</v>
      </c>
      <c r="G4284" s="31">
        <v>0.93322629013705105</v>
      </c>
      <c r="H4284" s="31">
        <v>0.53023370824773897</v>
      </c>
      <c r="I4284" s="31">
        <v>3.7425692733172999</v>
      </c>
      <c r="J4284" s="31">
        <v>14.167639114339101</v>
      </c>
      <c r="K4284" s="31">
        <v>176511.226155488</v>
      </c>
      <c r="L4284" s="31">
        <v>119044.99480177199</v>
      </c>
    </row>
    <row r="4285" spans="1:12" ht="14.25">
      <c r="A4285" s="33">
        <v>41172</v>
      </c>
      <c r="B4285" s="37">
        <v>2024.837</v>
      </c>
      <c r="C4285" s="31">
        <v>9.6817423835243801</v>
      </c>
      <c r="D4285" s="31">
        <v>1.46876080460475</v>
      </c>
      <c r="E4285" s="31">
        <f t="shared" si="40"/>
        <v>0</v>
      </c>
      <c r="F4285" s="31">
        <v>3.1616237811785899</v>
      </c>
      <c r="G4285" s="31">
        <v>0.91531473552314901</v>
      </c>
      <c r="H4285" s="31">
        <v>0.53024087005103404</v>
      </c>
      <c r="I4285" s="31">
        <v>3.7423774580806901</v>
      </c>
      <c r="J4285" s="31">
        <v>14.168556645886099</v>
      </c>
      <c r="K4285" s="31">
        <v>173131.71630518301</v>
      </c>
      <c r="L4285" s="31">
        <v>116590.112133271</v>
      </c>
    </row>
    <row r="4286" spans="1:12" ht="14.25">
      <c r="A4286" s="33">
        <v>41173</v>
      </c>
      <c r="B4286" s="37">
        <v>2026.69</v>
      </c>
      <c r="C4286" s="31">
        <v>9.6909953596010894</v>
      </c>
      <c r="D4286" s="31">
        <v>1.4702638447053</v>
      </c>
      <c r="E4286" s="31">
        <f t="shared" si="40"/>
        <v>5.8616647127784287E-4</v>
      </c>
      <c r="F4286" s="31">
        <v>3.1633752501789298</v>
      </c>
      <c r="G4286" s="31">
        <v>0.91627357656689901</v>
      </c>
      <c r="H4286" s="31">
        <v>0.53020936876638003</v>
      </c>
      <c r="I4286" s="31">
        <v>3.7421551257327899</v>
      </c>
      <c r="J4286" s="31">
        <v>14.168556645886099</v>
      </c>
      <c r="K4286" s="31">
        <v>173310.68489047801</v>
      </c>
      <c r="L4286" s="31">
        <v>117097.200523698</v>
      </c>
    </row>
    <row r="4287" spans="1:12" ht="14.25">
      <c r="A4287" s="33">
        <v>41176</v>
      </c>
      <c r="B4287" s="37">
        <v>2033.192</v>
      </c>
      <c r="C4287" s="31">
        <v>9.7171901591232892</v>
      </c>
      <c r="D4287" s="31">
        <v>1.4742136888761099</v>
      </c>
      <c r="E4287" s="31">
        <f t="shared" si="40"/>
        <v>1.1723329425556857E-3</v>
      </c>
      <c r="F4287" s="31">
        <v>3.1714520567140601</v>
      </c>
      <c r="G4287" s="31">
        <v>0.91873277049201896</v>
      </c>
      <c r="H4287" s="31">
        <v>0.53020937054388595</v>
      </c>
      <c r="I4287" s="31">
        <v>3.7421551382782199</v>
      </c>
      <c r="J4287" s="31">
        <v>14.168556645886099</v>
      </c>
      <c r="K4287" s="31">
        <v>173775.06796931999</v>
      </c>
      <c r="L4287" s="31">
        <v>117452.614215286</v>
      </c>
    </row>
    <row r="4288" spans="1:12" ht="14.25">
      <c r="A4288" s="33">
        <v>41177</v>
      </c>
      <c r="B4288" s="37">
        <v>2029.2929999999999</v>
      </c>
      <c r="C4288" s="31">
        <v>9.7002153654741008</v>
      </c>
      <c r="D4288" s="31">
        <v>1.4712500511745901</v>
      </c>
      <c r="E4288" s="31">
        <f t="shared" si="40"/>
        <v>1.1723329425556857E-3</v>
      </c>
      <c r="F4288" s="31">
        <v>3.1666311748589799</v>
      </c>
      <c r="G4288" s="31">
        <v>0.91688043825150101</v>
      </c>
      <c r="H4288" s="31">
        <v>0.53020937054388595</v>
      </c>
      <c r="I4288" s="31">
        <v>3.7421551382782199</v>
      </c>
      <c r="J4288" s="31">
        <v>14.168556645886099</v>
      </c>
      <c r="K4288" s="31">
        <v>173424.516585737</v>
      </c>
      <c r="L4288" s="31">
        <v>117282.76012733301</v>
      </c>
    </row>
    <row r="4289" spans="1:12" ht="14.25">
      <c r="A4289" s="33">
        <v>41178</v>
      </c>
      <c r="B4289" s="37">
        <v>2004.172</v>
      </c>
      <c r="C4289" s="31">
        <v>9.5931812833907397</v>
      </c>
      <c r="D4289" s="31">
        <v>1.4548310997449301</v>
      </c>
      <c r="E4289" s="31">
        <f t="shared" si="40"/>
        <v>0</v>
      </c>
      <c r="F4289" s="31">
        <v>3.1384373207808598</v>
      </c>
      <c r="G4289" s="31">
        <v>0.90663880002699604</v>
      </c>
      <c r="H4289" s="31">
        <v>0.530198721376404</v>
      </c>
      <c r="I4289" s="31">
        <v>3.74207997771143</v>
      </c>
      <c r="J4289" s="31">
        <v>14.168556645886099</v>
      </c>
      <c r="K4289" s="31">
        <v>171485.52874943402</v>
      </c>
      <c r="L4289" s="31">
        <v>115813.58119896801</v>
      </c>
    </row>
    <row r="4290" spans="1:12" ht="14.25">
      <c r="A4290" s="33">
        <v>41179</v>
      </c>
      <c r="B4290" s="37">
        <v>2056.3229999999999</v>
      </c>
      <c r="C4290" s="31">
        <v>9.8416738362578506</v>
      </c>
      <c r="D4290" s="31">
        <v>1.4925634827190599</v>
      </c>
      <c r="E4290" s="31">
        <f t="shared" si="40"/>
        <v>5.8616647127784291E-3</v>
      </c>
      <c r="F4290" s="31">
        <v>3.21847151131885</v>
      </c>
      <c r="G4290" s="31">
        <v>0.93011785794420798</v>
      </c>
      <c r="H4290" s="31">
        <v>0.53013998644280902</v>
      </c>
      <c r="I4290" s="31">
        <v>3.74166543348464</v>
      </c>
      <c r="J4290" s="31">
        <v>14.168556645886099</v>
      </c>
      <c r="K4290" s="31">
        <v>175926.48971426301</v>
      </c>
      <c r="L4290" s="31">
        <v>118863.63133686199</v>
      </c>
    </row>
    <row r="4291" spans="1:12" ht="14.25">
      <c r="A4291" s="33">
        <v>41180</v>
      </c>
      <c r="B4291" s="37">
        <v>2086.1689999999999</v>
      </c>
      <c r="C4291" s="31">
        <v>9.9803253321321606</v>
      </c>
      <c r="D4291" s="31">
        <v>1.5136379270670499</v>
      </c>
      <c r="E4291" s="31">
        <f t="shared" si="40"/>
        <v>1.0550996483001172E-2</v>
      </c>
      <c r="F4291" s="31">
        <v>3.2625545793404398</v>
      </c>
      <c r="G4291" s="31">
        <v>0.94322863432283299</v>
      </c>
      <c r="H4291" s="31">
        <v>0.53003592003214095</v>
      </c>
      <c r="I4291" s="31">
        <v>3.7409309450447101</v>
      </c>
      <c r="J4291" s="31">
        <v>14.168556645886099</v>
      </c>
      <c r="K4291" s="31">
        <v>178409.01400329699</v>
      </c>
      <c r="L4291" s="31">
        <v>120608.372477785</v>
      </c>
    </row>
    <row r="4292" spans="1:12" ht="14.25">
      <c r="A4292" s="33">
        <v>41190</v>
      </c>
      <c r="B4292" s="37">
        <v>2074.4189999999999</v>
      </c>
      <c r="C4292" s="31">
        <v>9.9269107642106604</v>
      </c>
      <c r="D4292" s="31">
        <v>1.4518288746536501</v>
      </c>
      <c r="E4292" s="31">
        <f t="shared" si="40"/>
        <v>9.9648300117233298E-3</v>
      </c>
      <c r="F4292" s="31">
        <v>3.2477668800003898</v>
      </c>
      <c r="G4292" s="31">
        <v>0.93835635621891</v>
      </c>
      <c r="H4292" s="31">
        <v>0.53003592003214095</v>
      </c>
      <c r="I4292" s="31">
        <v>3.881184586591</v>
      </c>
      <c r="J4292" s="31">
        <v>13.656550164177899</v>
      </c>
      <c r="K4292" s="31">
        <v>177489.19780830899</v>
      </c>
      <c r="L4292" s="31">
        <v>119876.090345249</v>
      </c>
    </row>
    <row r="4293" spans="1:12" ht="14.25">
      <c r="A4293" s="33">
        <v>41191</v>
      </c>
      <c r="B4293" s="37">
        <v>2115.23</v>
      </c>
      <c r="C4293" s="31">
        <v>10.117199993678099</v>
      </c>
      <c r="D4293" s="31">
        <v>1.4799580638118599</v>
      </c>
      <c r="E4293" s="31">
        <f t="shared" si="40"/>
        <v>1.2895662368112544E-2</v>
      </c>
      <c r="F4293" s="31">
        <v>3.3109721563711298</v>
      </c>
      <c r="G4293" s="31">
        <v>0.956539734629412</v>
      </c>
      <c r="H4293" s="31">
        <v>0.53003592003214095</v>
      </c>
      <c r="I4293" s="31">
        <v>3.881184586591</v>
      </c>
      <c r="J4293" s="31">
        <v>13.656550164177899</v>
      </c>
      <c r="K4293" s="31">
        <v>180928.19112972499</v>
      </c>
      <c r="L4293" s="31">
        <v>122233.75025702199</v>
      </c>
    </row>
    <row r="4294" spans="1:12" ht="14.25">
      <c r="A4294" s="33">
        <v>41192</v>
      </c>
      <c r="B4294" s="37">
        <v>2119.942</v>
      </c>
      <c r="C4294" s="31">
        <v>10.1289726202682</v>
      </c>
      <c r="D4294" s="31">
        <v>1.48244836070178</v>
      </c>
      <c r="E4294" s="31">
        <f t="shared" si="40"/>
        <v>1.4654161781946073E-2</v>
      </c>
      <c r="F4294" s="31">
        <v>3.3118482369522999</v>
      </c>
      <c r="G4294" s="31">
        <v>0.95816312310408303</v>
      </c>
      <c r="H4294" s="31">
        <v>0.53003592003214095</v>
      </c>
      <c r="I4294" s="31">
        <v>3.881184586591</v>
      </c>
      <c r="J4294" s="31">
        <v>13.656550164177899</v>
      </c>
      <c r="K4294" s="31">
        <v>181236.33389775103</v>
      </c>
      <c r="L4294" s="31">
        <v>122504.360141464</v>
      </c>
    </row>
    <row r="4295" spans="1:12" ht="14.25">
      <c r="A4295" s="33">
        <v>41193</v>
      </c>
      <c r="B4295" s="37">
        <v>2102.8679999999999</v>
      </c>
      <c r="C4295" s="31">
        <v>10.0610300486948</v>
      </c>
      <c r="D4295" s="31">
        <v>1.47224382193923</v>
      </c>
      <c r="E4295" s="31">
        <f t="shared" si="40"/>
        <v>1.23094958968347E-2</v>
      </c>
      <c r="F4295" s="31">
        <v>3.2929417923601201</v>
      </c>
      <c r="G4295" s="31">
        <v>0.95157453559943095</v>
      </c>
      <c r="H4295" s="31">
        <v>0.52977812869100604</v>
      </c>
      <c r="I4295" s="31">
        <v>3.8792969111675899</v>
      </c>
      <c r="J4295" s="31">
        <v>13.656550164177899</v>
      </c>
      <c r="K4295" s="31">
        <v>179990.16483100399</v>
      </c>
      <c r="L4295" s="31">
        <v>121522.87851409301</v>
      </c>
    </row>
    <row r="4296" spans="1:12" ht="14.25">
      <c r="A4296" s="33">
        <v>41194</v>
      </c>
      <c r="B4296" s="37">
        <v>2104.9319999999998</v>
      </c>
      <c r="C4296" s="31">
        <v>10.081081679294799</v>
      </c>
      <c r="D4296" s="31">
        <v>1.47505245388457</v>
      </c>
      <c r="E4296" s="31">
        <f t="shared" si="40"/>
        <v>1.2895662368112544E-2</v>
      </c>
      <c r="F4296" s="31">
        <v>3.2998629037891098</v>
      </c>
      <c r="G4296" s="31">
        <v>0.95341243217314098</v>
      </c>
      <c r="H4296" s="31">
        <v>0.52977812869100604</v>
      </c>
      <c r="I4296" s="31">
        <v>3.8792969111675899</v>
      </c>
      <c r="J4296" s="31">
        <v>13.656550164177899</v>
      </c>
      <c r="K4296" s="31">
        <v>180335.24700232898</v>
      </c>
      <c r="L4296" s="31">
        <v>121652.53431923801</v>
      </c>
    </row>
    <row r="4297" spans="1:12" ht="14.25">
      <c r="A4297" s="33">
        <v>41197</v>
      </c>
      <c r="B4297" s="37">
        <v>2098.703</v>
      </c>
      <c r="C4297" s="31">
        <v>10.0599101115639</v>
      </c>
      <c r="D4297" s="31">
        <v>1.47152195762813</v>
      </c>
      <c r="E4297" s="31">
        <f t="shared" si="40"/>
        <v>1.23094958968347E-2</v>
      </c>
      <c r="F4297" s="31">
        <v>3.2970697344728199</v>
      </c>
      <c r="G4297" s="31">
        <v>0.951141873796298</v>
      </c>
      <c r="H4297" s="31">
        <v>0.52972905893255595</v>
      </c>
      <c r="I4297" s="31">
        <v>3.87909244865443</v>
      </c>
      <c r="J4297" s="31">
        <v>13.6560050048899</v>
      </c>
      <c r="K4297" s="31">
        <v>179904.55024910602</v>
      </c>
      <c r="L4297" s="31">
        <v>121503.120549643</v>
      </c>
    </row>
    <row r="4298" spans="1:12" ht="14.25">
      <c r="A4298" s="33">
        <v>41198</v>
      </c>
      <c r="B4298" s="37">
        <v>2098.808</v>
      </c>
      <c r="C4298" s="31">
        <v>10.0618333822546</v>
      </c>
      <c r="D4298" s="31">
        <v>1.4717066562002801</v>
      </c>
      <c r="E4298" s="31">
        <f t="shared" si="40"/>
        <v>1.3481828839390387E-2</v>
      </c>
      <c r="F4298" s="31">
        <v>3.2967690027680199</v>
      </c>
      <c r="G4298" s="31">
        <v>0.95123371720310801</v>
      </c>
      <c r="H4298" s="31">
        <v>0.52972450929838699</v>
      </c>
      <c r="I4298" s="31">
        <v>3.87909244865443</v>
      </c>
      <c r="J4298" s="31">
        <v>13.655887718843502</v>
      </c>
      <c r="K4298" s="31">
        <v>179927.50807425397</v>
      </c>
      <c r="L4298" s="31">
        <v>121515.576436437</v>
      </c>
    </row>
    <row r="4299" spans="1:12" ht="14.25">
      <c r="A4299" s="33">
        <v>41199</v>
      </c>
      <c r="B4299" s="37">
        <v>2105.6179999999999</v>
      </c>
      <c r="C4299" s="31">
        <v>10.088385677072599</v>
      </c>
      <c r="D4299" s="31">
        <v>1.4761356796217</v>
      </c>
      <c r="E4299" s="31">
        <f t="shared" si="40"/>
        <v>1.4654161781946073E-2</v>
      </c>
      <c r="F4299" s="31">
        <v>3.2937486378023202</v>
      </c>
      <c r="G4299" s="31">
        <v>0.95399853636307697</v>
      </c>
      <c r="H4299" s="31">
        <v>0.52979703621827001</v>
      </c>
      <c r="I4299" s="31">
        <v>3.8784467992522802</v>
      </c>
      <c r="J4299" s="31">
        <v>13.6600310289265</v>
      </c>
      <c r="K4299" s="31">
        <v>180466.81373733102</v>
      </c>
      <c r="L4299" s="31">
        <v>121908.4845911</v>
      </c>
    </row>
    <row r="4300" spans="1:12" ht="14.25">
      <c r="A4300" s="33">
        <v>41200</v>
      </c>
      <c r="B4300" s="37">
        <v>2131.6880000000001</v>
      </c>
      <c r="C4300" s="31">
        <v>10.2008671796483</v>
      </c>
      <c r="D4300" s="31">
        <v>1.49315703110196</v>
      </c>
      <c r="E4300" s="31">
        <f t="shared" si="40"/>
        <v>2.4032825322391559E-2</v>
      </c>
      <c r="F4300" s="31">
        <v>3.3268281748489401</v>
      </c>
      <c r="G4300" s="31">
        <v>0.96496141178486405</v>
      </c>
      <c r="H4300" s="31">
        <v>0.52984069673195899</v>
      </c>
      <c r="I4300" s="31">
        <v>3.8784467992522802</v>
      </c>
      <c r="J4300" s="31">
        <v>13.6611567505349</v>
      </c>
      <c r="K4300" s="31">
        <v>182544.34616662603</v>
      </c>
      <c r="L4300" s="31">
        <v>123441.097042044</v>
      </c>
    </row>
    <row r="4301" spans="1:12" ht="14.25">
      <c r="A4301" s="33">
        <v>41201</v>
      </c>
      <c r="B4301" s="37">
        <v>2128.3020000000001</v>
      </c>
      <c r="C4301" s="31">
        <v>10.184362790033299</v>
      </c>
      <c r="D4301" s="31">
        <v>1.4906633868566601</v>
      </c>
      <c r="E4301" s="31">
        <f t="shared" si="40"/>
        <v>2.2274325908558032E-2</v>
      </c>
      <c r="F4301" s="31">
        <v>3.3243363668916799</v>
      </c>
      <c r="G4301" s="31">
        <v>0.96319232177819403</v>
      </c>
      <c r="H4301" s="31">
        <v>0.52980814201385396</v>
      </c>
      <c r="I4301" s="31">
        <v>3.8783993293385102</v>
      </c>
      <c r="J4301" s="31">
        <v>13.660484571716799</v>
      </c>
      <c r="K4301" s="31">
        <v>182240.40752808898</v>
      </c>
      <c r="L4301" s="31">
        <v>123229.34812296901</v>
      </c>
    </row>
    <row r="4302" spans="1:12" ht="14.25">
      <c r="A4302" s="33">
        <v>41204</v>
      </c>
      <c r="B4302" s="37">
        <v>2132.7579999999998</v>
      </c>
      <c r="C4302" s="31">
        <v>10.2135529667621</v>
      </c>
      <c r="D4302" s="31">
        <v>1.4939924761457799</v>
      </c>
      <c r="E4302" s="31">
        <f t="shared" si="40"/>
        <v>2.6377491207502931E-2</v>
      </c>
      <c r="F4302" s="31">
        <v>3.3141168676397199</v>
      </c>
      <c r="G4302" s="31">
        <v>0.96524465928548298</v>
      </c>
      <c r="H4302" s="31">
        <v>0.52949873216422905</v>
      </c>
      <c r="I4302" s="31">
        <v>3.8783993293385102</v>
      </c>
      <c r="J4302" s="31">
        <v>13.652506799874601</v>
      </c>
      <c r="K4302" s="31">
        <v>182650.00471502199</v>
      </c>
      <c r="L4302" s="31">
        <v>123463.510639999</v>
      </c>
    </row>
    <row r="4303" spans="1:12" ht="14.25">
      <c r="A4303" s="33">
        <v>41205</v>
      </c>
      <c r="B4303" s="37">
        <v>2114.4470000000001</v>
      </c>
      <c r="C4303" s="31">
        <v>10.1520640503468</v>
      </c>
      <c r="D4303" s="31">
        <v>1.48427533675566</v>
      </c>
      <c r="E4303" s="31">
        <f t="shared" si="40"/>
        <v>1.8757327080890972E-2</v>
      </c>
      <c r="F4303" s="31">
        <v>3.28705083302575</v>
      </c>
      <c r="G4303" s="31">
        <v>0.95959638299961103</v>
      </c>
      <c r="H4303" s="31">
        <v>0.52876446359001406</v>
      </c>
      <c r="I4303" s="31">
        <v>3.8755433629013698</v>
      </c>
      <c r="J4303" s="31">
        <v>13.643621399043299</v>
      </c>
      <c r="K4303" s="31">
        <v>181639.80735234398</v>
      </c>
      <c r="L4303" s="31">
        <v>122397.56204732599</v>
      </c>
    </row>
    <row r="4304" spans="1:12" ht="14.25">
      <c r="A4304" s="33">
        <v>41206</v>
      </c>
      <c r="B4304" s="37">
        <v>2115.9899999999998</v>
      </c>
      <c r="C4304" s="31">
        <v>10.1523555068941</v>
      </c>
      <c r="D4304" s="31">
        <v>1.4853166569984599</v>
      </c>
      <c r="E4304" s="31">
        <f t="shared" si="40"/>
        <v>1.9343493552168817E-2</v>
      </c>
      <c r="F4304" s="31">
        <v>3.2396752166785099</v>
      </c>
      <c r="G4304" s="31">
        <v>0.96063498521069701</v>
      </c>
      <c r="H4304" s="31">
        <v>0.52901689971632904</v>
      </c>
      <c r="I4304" s="31">
        <v>3.8755433629013698</v>
      </c>
      <c r="J4304" s="31">
        <v>13.650134966372502</v>
      </c>
      <c r="K4304" s="31">
        <v>181768.66825947299</v>
      </c>
      <c r="L4304" s="31">
        <v>122517.08414616401</v>
      </c>
    </row>
    <row r="4305" spans="1:12" ht="14.25">
      <c r="A4305" s="33">
        <v>41207</v>
      </c>
      <c r="B4305" s="37">
        <v>2101.58</v>
      </c>
      <c r="C4305" s="31">
        <v>10.1077631286286</v>
      </c>
      <c r="D4305" s="31">
        <v>1.4760376735907801</v>
      </c>
      <c r="E4305" s="31">
        <f t="shared" si="40"/>
        <v>1.5240328253223915E-2</v>
      </c>
      <c r="F4305" s="31">
        <v>3.2601158831839001</v>
      </c>
      <c r="G4305" s="31">
        <v>0.95445565031167301</v>
      </c>
      <c r="H4305" s="31">
        <v>0.52814846634041901</v>
      </c>
      <c r="I4305" s="31">
        <v>3.8749618547333098</v>
      </c>
      <c r="J4305" s="31">
        <v>13.629772011698099</v>
      </c>
      <c r="K4305" s="31">
        <v>180711.686042065</v>
      </c>
      <c r="L4305" s="31">
        <v>121706.50471624301</v>
      </c>
    </row>
    <row r="4306" spans="1:12" ht="14.25">
      <c r="A4306" s="33">
        <v>41208</v>
      </c>
      <c r="B4306" s="37">
        <v>2066.2089999999998</v>
      </c>
      <c r="C4306" s="31">
        <v>9.8983644454633097</v>
      </c>
      <c r="D4306" s="31">
        <v>1.45236823392211</v>
      </c>
      <c r="E4306" s="31">
        <f t="shared" si="40"/>
        <v>8.7924970691676436E-3</v>
      </c>
      <c r="F4306" s="31">
        <v>3.77011010813158</v>
      </c>
      <c r="G4306" s="31">
        <v>0.93709736466459403</v>
      </c>
      <c r="H4306" s="31">
        <v>0.53047296992681003</v>
      </c>
      <c r="I4306" s="31">
        <v>3.8749618547333098</v>
      </c>
      <c r="J4306" s="31">
        <v>13.689759791540402</v>
      </c>
      <c r="K4306" s="31">
        <v>177814.22316143897</v>
      </c>
      <c r="L4306" s="31">
        <v>119710.09379260099</v>
      </c>
    </row>
    <row r="4307" spans="1:12" ht="14.25">
      <c r="A4307" s="33">
        <v>41211</v>
      </c>
      <c r="B4307" s="37">
        <v>2058.9430000000002</v>
      </c>
      <c r="C4307" s="31">
        <v>9.8560653677904106</v>
      </c>
      <c r="D4307" s="31">
        <v>1.44710739134513</v>
      </c>
      <c r="E4307" s="31">
        <f t="shared" si="40"/>
        <v>7.0339976553341153E-3</v>
      </c>
      <c r="F4307" s="31">
        <v>3.9335998069732199</v>
      </c>
      <c r="G4307" s="31">
        <v>0.92942400385448898</v>
      </c>
      <c r="H4307" s="31">
        <v>0.52974107184079999</v>
      </c>
      <c r="I4307" s="31">
        <v>3.8749618547333098</v>
      </c>
      <c r="J4307" s="31">
        <v>13.670871913067101</v>
      </c>
      <c r="K4307" s="31">
        <v>177169.37233983001</v>
      </c>
      <c r="L4307" s="31">
        <v>119295.29699433901</v>
      </c>
    </row>
    <row r="4308" spans="1:12" ht="14.25">
      <c r="A4308" s="33">
        <v>41212</v>
      </c>
      <c r="B4308" s="37">
        <v>2062.3470000000002</v>
      </c>
      <c r="C4308" s="31">
        <v>9.8638013212758793</v>
      </c>
      <c r="D4308" s="31">
        <v>1.4497264463442201</v>
      </c>
      <c r="E4308" s="31">
        <f t="shared" si="40"/>
        <v>7.6201641266119575E-3</v>
      </c>
      <c r="F4308" s="31">
        <v>4.2305415488484597</v>
      </c>
      <c r="G4308" s="31">
        <v>0.92903011698826099</v>
      </c>
      <c r="H4308" s="31">
        <v>0.52752973483778098</v>
      </c>
      <c r="I4308" s="31">
        <v>3.8745485007660401</v>
      </c>
      <c r="J4308" s="31">
        <v>13.615256970805302</v>
      </c>
      <c r="K4308" s="31">
        <v>177486.48785095999</v>
      </c>
      <c r="L4308" s="31">
        <v>119531.55722899501</v>
      </c>
    </row>
    <row r="4309" spans="1:12" ht="14.25">
      <c r="A4309" s="33">
        <v>41213</v>
      </c>
      <c r="B4309" s="37">
        <v>2068.88</v>
      </c>
      <c r="C4309" s="31">
        <v>9.81080356588601</v>
      </c>
      <c r="D4309" s="31">
        <v>1.4539116043648701</v>
      </c>
      <c r="E4309" s="31">
        <f t="shared" si="40"/>
        <v>4.6893317702227429E-3</v>
      </c>
      <c r="F4309" s="31">
        <v>4.7080564850849198</v>
      </c>
      <c r="G4309" s="31">
        <v>0.9280018966004</v>
      </c>
      <c r="H4309" s="31">
        <v>0.52662802544422804</v>
      </c>
      <c r="I4309" s="31">
        <v>3.8745485007660401</v>
      </c>
      <c r="J4309" s="31">
        <v>13.591984339339399</v>
      </c>
      <c r="K4309" s="31">
        <v>177998.55651477101</v>
      </c>
      <c r="L4309" s="31">
        <v>119851.97886470599</v>
      </c>
    </row>
    <row r="4310" spans="1:12" ht="14.25">
      <c r="A4310" s="33">
        <v>41214</v>
      </c>
      <c r="B4310" s="37">
        <v>2104.4279999999999</v>
      </c>
      <c r="C4310" s="31">
        <v>9.9813186061089105</v>
      </c>
      <c r="D4310" s="31">
        <v>1.4789417575338599</v>
      </c>
      <c r="E4310" s="31">
        <f t="shared" si="40"/>
        <v>1.4067995310668231E-2</v>
      </c>
      <c r="F4310" s="31">
        <v>4.7929091737744303</v>
      </c>
      <c r="G4310" s="31">
        <v>0.94395848095816104</v>
      </c>
      <c r="H4310" s="31">
        <v>0.52657742788167805</v>
      </c>
      <c r="I4310" s="31">
        <v>3.8741762404596201</v>
      </c>
      <c r="J4310" s="31">
        <v>13.591984339339399</v>
      </c>
      <c r="K4310" s="31">
        <v>181059.10246472698</v>
      </c>
      <c r="L4310" s="31">
        <v>121927.57937123301</v>
      </c>
    </row>
    <row r="4311" spans="1:12" ht="14.25">
      <c r="A4311" s="33">
        <v>41215</v>
      </c>
      <c r="B4311" s="37">
        <v>2117.0459999999998</v>
      </c>
      <c r="C4311" s="31">
        <v>10.047954062911201</v>
      </c>
      <c r="D4311" s="31">
        <v>1.48856816739243</v>
      </c>
      <c r="E4311" s="31">
        <f t="shared" si="40"/>
        <v>1.4654161781946073E-2</v>
      </c>
      <c r="F4311" s="31">
        <v>4.8323529469320796</v>
      </c>
      <c r="G4311" s="31">
        <v>0.950107815040938</v>
      </c>
      <c r="H4311" s="31">
        <v>0.52651445886823101</v>
      </c>
      <c r="I4311" s="31">
        <v>3.8737129599563902</v>
      </c>
      <c r="J4311" s="31">
        <v>13.591984339339399</v>
      </c>
      <c r="K4311" s="31">
        <v>182241.235596257</v>
      </c>
      <c r="L4311" s="31">
        <v>122667.678082229</v>
      </c>
    </row>
    <row r="4312" spans="1:12" ht="14.25">
      <c r="A4312" s="33">
        <v>41218</v>
      </c>
      <c r="B4312" s="37">
        <v>2114.027</v>
      </c>
      <c r="C4312" s="31">
        <v>10.0297772640054</v>
      </c>
      <c r="D4312" s="31">
        <v>1.48614284533758</v>
      </c>
      <c r="E4312" s="31">
        <f t="shared" si="40"/>
        <v>1.4654161781946073E-2</v>
      </c>
      <c r="F4312" s="31">
        <v>4.8182099840528698</v>
      </c>
      <c r="G4312" s="31">
        <v>0.94857275827288601</v>
      </c>
      <c r="H4312" s="31">
        <v>0.52651445886823101</v>
      </c>
      <c r="I4312" s="31">
        <v>3.8737129599563902</v>
      </c>
      <c r="J4312" s="31">
        <v>13.591984339339399</v>
      </c>
      <c r="K4312" s="31">
        <v>181949.67858180101</v>
      </c>
      <c r="L4312" s="31">
        <v>122570.22214293999</v>
      </c>
    </row>
    <row r="4313" spans="1:12" ht="14.25">
      <c r="A4313" s="33">
        <v>41219</v>
      </c>
      <c r="B4313" s="37">
        <v>2105.9989999999998</v>
      </c>
      <c r="C4313" s="31">
        <v>10.000896918502599</v>
      </c>
      <c r="D4313" s="31">
        <v>1.4814360530995301</v>
      </c>
      <c r="E4313" s="31">
        <f t="shared" si="40"/>
        <v>1.4654161781946073E-2</v>
      </c>
      <c r="F4313" s="31">
        <v>4.8047732058824701</v>
      </c>
      <c r="G4313" s="31">
        <v>0.94559205217386699</v>
      </c>
      <c r="H4313" s="31">
        <v>0.52651445886823101</v>
      </c>
      <c r="I4313" s="31">
        <v>3.8737129599563902</v>
      </c>
      <c r="J4313" s="31">
        <v>13.591984339339399</v>
      </c>
      <c r="K4313" s="31">
        <v>181376.980491953</v>
      </c>
      <c r="L4313" s="31">
        <v>122245.788047725</v>
      </c>
    </row>
    <row r="4314" spans="1:12" ht="14.25">
      <c r="A4314" s="33">
        <v>41220</v>
      </c>
      <c r="B4314" s="37">
        <v>2105.73</v>
      </c>
      <c r="C4314" s="31">
        <v>10.0040425484386</v>
      </c>
      <c r="D4314" s="31">
        <v>1.4819256428791601</v>
      </c>
      <c r="E4314" s="31">
        <f t="shared" si="40"/>
        <v>1.5240328253223915E-2</v>
      </c>
      <c r="F4314" s="31">
        <v>4.8007753196281202</v>
      </c>
      <c r="G4314" s="31">
        <v>0.94591341665078299</v>
      </c>
      <c r="H4314" s="31">
        <v>0.52645402119399198</v>
      </c>
      <c r="I4314" s="31">
        <v>3.8732683032180502</v>
      </c>
      <c r="J4314" s="31">
        <v>13.591984339339399</v>
      </c>
      <c r="K4314" s="31">
        <v>181435.07755142701</v>
      </c>
      <c r="L4314" s="31">
        <v>122242.427730904</v>
      </c>
    </row>
    <row r="4315" spans="1:12" ht="14.25">
      <c r="A4315" s="33">
        <v>41221</v>
      </c>
      <c r="B4315" s="37">
        <v>2071.509</v>
      </c>
      <c r="C4315" s="31">
        <v>9.8666774145738305</v>
      </c>
      <c r="D4315" s="31">
        <v>1.46040513640967</v>
      </c>
      <c r="E4315" s="31">
        <f t="shared" si="40"/>
        <v>8.7924970691676436E-3</v>
      </c>
      <c r="F4315" s="31">
        <v>4.7484020591439204</v>
      </c>
      <c r="G4315" s="31">
        <v>0.93218568227173404</v>
      </c>
      <c r="H4315" s="31">
        <v>0.52645402119399198</v>
      </c>
      <c r="I4315" s="31">
        <v>3.8732683032180502</v>
      </c>
      <c r="J4315" s="31">
        <v>13.591984339339399</v>
      </c>
      <c r="K4315" s="31">
        <v>178798.90099029199</v>
      </c>
      <c r="L4315" s="31">
        <v>120273.075436639</v>
      </c>
    </row>
    <row r="4316" spans="1:12" ht="14.25">
      <c r="A4316" s="33">
        <v>41222</v>
      </c>
      <c r="B4316" s="37">
        <v>2069.067</v>
      </c>
      <c r="C4316" s="31">
        <v>9.8585589542810208</v>
      </c>
      <c r="D4316" s="31">
        <v>1.45915389229392</v>
      </c>
      <c r="E4316" s="31">
        <f t="shared" si="40"/>
        <v>8.2063305978898014E-3</v>
      </c>
      <c r="F4316" s="31">
        <v>4.7525520004170598</v>
      </c>
      <c r="G4316" s="31">
        <v>0.93139198662571598</v>
      </c>
      <c r="H4316" s="31">
        <v>0.52645402119399198</v>
      </c>
      <c r="I4316" s="31">
        <v>3.8732683032180502</v>
      </c>
      <c r="J4316" s="31">
        <v>13.591984339339399</v>
      </c>
      <c r="K4316" s="31">
        <v>178647.723768483</v>
      </c>
      <c r="L4316" s="31">
        <v>120075.934186111</v>
      </c>
    </row>
    <row r="4317" spans="1:12" ht="14.25">
      <c r="A4317" s="33">
        <v>41225</v>
      </c>
      <c r="B4317" s="37">
        <v>2079.2739999999999</v>
      </c>
      <c r="C4317" s="31">
        <v>9.9020096593665698</v>
      </c>
      <c r="D4317" s="31">
        <v>1.4658452577201699</v>
      </c>
      <c r="E4317" s="31">
        <f t="shared" si="40"/>
        <v>1.23094958968347E-2</v>
      </c>
      <c r="F4317" s="31">
        <v>4.76936130806466</v>
      </c>
      <c r="G4317" s="31">
        <v>0.93565415091289705</v>
      </c>
      <c r="H4317" s="31">
        <v>0.52642065376934599</v>
      </c>
      <c r="I4317" s="31">
        <v>3.87302280981684</v>
      </c>
      <c r="J4317" s="31">
        <v>13.591984339339399</v>
      </c>
      <c r="K4317" s="31">
        <v>179463.70734321899</v>
      </c>
      <c r="L4317" s="31">
        <v>120688.67172620099</v>
      </c>
    </row>
    <row r="4318" spans="1:12" ht="14.25">
      <c r="A4318" s="33">
        <v>41226</v>
      </c>
      <c r="B4318" s="37">
        <v>2047.8889999999999</v>
      </c>
      <c r="C4318" s="31">
        <v>9.7681774135581705</v>
      </c>
      <c r="D4318" s="31">
        <v>1.4458042388097101</v>
      </c>
      <c r="E4318" s="31">
        <f t="shared" si="40"/>
        <v>3.5169988276670576E-3</v>
      </c>
      <c r="F4318" s="31">
        <v>4.7139081514352403</v>
      </c>
      <c r="G4318" s="31">
        <v>0.92287121017356899</v>
      </c>
      <c r="H4318" s="31">
        <v>0.52642065376934599</v>
      </c>
      <c r="I4318" s="31">
        <v>3.87302280981684</v>
      </c>
      <c r="J4318" s="31">
        <v>13.591984339339399</v>
      </c>
      <c r="K4318" s="31">
        <v>177008.99296092603</v>
      </c>
      <c r="L4318" s="31">
        <v>118877.22958541199</v>
      </c>
    </row>
    <row r="4319" spans="1:12" ht="14.25">
      <c r="A4319" s="33">
        <v>41227</v>
      </c>
      <c r="B4319" s="37">
        <v>2055.4189999999999</v>
      </c>
      <c r="C4319" s="31">
        <v>9.7944911372490004</v>
      </c>
      <c r="D4319" s="31">
        <v>1.4500408574991199</v>
      </c>
      <c r="E4319" s="31">
        <f t="shared" si="40"/>
        <v>4.6893317702227429E-3</v>
      </c>
      <c r="F4319" s="31">
        <v>4.7221595875214799</v>
      </c>
      <c r="G4319" s="31">
        <v>0.92558906368199201</v>
      </c>
      <c r="H4319" s="31">
        <v>0.52642065376934599</v>
      </c>
      <c r="I4319" s="31">
        <v>3.87302280981684</v>
      </c>
      <c r="J4319" s="31">
        <v>13.591984339339399</v>
      </c>
      <c r="K4319" s="31">
        <v>177527.360675017</v>
      </c>
      <c r="L4319" s="31">
        <v>119329.394277652</v>
      </c>
    </row>
    <row r="4320" spans="1:12" ht="14.25">
      <c r="A4320" s="33">
        <v>41228</v>
      </c>
      <c r="B4320" s="37">
        <v>2030.29</v>
      </c>
      <c r="C4320" s="31">
        <v>9.6810451061459695</v>
      </c>
      <c r="D4320" s="31">
        <v>1.4326496435142599</v>
      </c>
      <c r="E4320" s="31">
        <f t="shared" si="40"/>
        <v>5.8616647127784287E-4</v>
      </c>
      <c r="F4320" s="31">
        <v>4.6720920886590296</v>
      </c>
      <c r="G4320" s="31">
        <v>0.91450143725640998</v>
      </c>
      <c r="H4320" s="31">
        <v>0.52634349858307505</v>
      </c>
      <c r="I4320" s="31">
        <v>3.87245515770406</v>
      </c>
      <c r="J4320" s="31">
        <v>13.591984339339399</v>
      </c>
      <c r="K4320" s="31">
        <v>175397.90782935699</v>
      </c>
      <c r="L4320" s="31">
        <v>117871.229311089</v>
      </c>
    </row>
    <row r="4321" spans="1:12" ht="14.25">
      <c r="A4321" s="33">
        <v>41229</v>
      </c>
      <c r="B4321" s="37">
        <v>2014.7249999999999</v>
      </c>
      <c r="C4321" s="31">
        <v>9.6096452116788207</v>
      </c>
      <c r="D4321" s="31">
        <v>1.4221850768886499</v>
      </c>
      <c r="E4321" s="31">
        <f t="shared" si="40"/>
        <v>5.8616647127784287E-4</v>
      </c>
      <c r="F4321" s="31">
        <v>4.6383747257486796</v>
      </c>
      <c r="G4321" s="31">
        <v>0.90779988997980299</v>
      </c>
      <c r="H4321" s="31">
        <v>0.52632741760332302</v>
      </c>
      <c r="I4321" s="31">
        <v>3.87233684547421</v>
      </c>
      <c r="J4321" s="31">
        <v>13.591984339339399</v>
      </c>
      <c r="K4321" s="31">
        <v>174116.435976604</v>
      </c>
      <c r="L4321" s="31">
        <v>116898.469938464</v>
      </c>
    </row>
    <row r="4322" spans="1:12" ht="14.25">
      <c r="A4322" s="33">
        <v>41232</v>
      </c>
      <c r="B4322" s="37">
        <v>2016.982</v>
      </c>
      <c r="C4322" s="31">
        <v>9.6187859254845698</v>
      </c>
      <c r="D4322" s="31">
        <v>1.423923065863</v>
      </c>
      <c r="E4322" s="31">
        <f t="shared" si="40"/>
        <v>1.1723329425556857E-3</v>
      </c>
      <c r="F4322" s="31">
        <v>4.6410559766368999</v>
      </c>
      <c r="G4322" s="31">
        <v>0.90886135784571698</v>
      </c>
      <c r="H4322" s="31">
        <v>0.52632741760332302</v>
      </c>
      <c r="I4322" s="31">
        <v>3.87233684547421</v>
      </c>
      <c r="J4322" s="31">
        <v>13.591984339339399</v>
      </c>
      <c r="K4322" s="31">
        <v>174323.22423070899</v>
      </c>
      <c r="L4322" s="31">
        <v>117198.00034019</v>
      </c>
    </row>
    <row r="4323" spans="1:12" ht="14.25">
      <c r="A4323" s="33">
        <v>41233</v>
      </c>
      <c r="B4323" s="37">
        <v>2008.923</v>
      </c>
      <c r="C4323" s="31">
        <v>9.5756985636139103</v>
      </c>
      <c r="D4323" s="31">
        <v>1.4174779295223401</v>
      </c>
      <c r="E4323" s="31">
        <f t="shared" si="40"/>
        <v>0</v>
      </c>
      <c r="F4323" s="31">
        <v>4.62060005249461</v>
      </c>
      <c r="G4323" s="31">
        <v>0.90475211103383202</v>
      </c>
      <c r="H4323" s="31">
        <v>0.52632741760332302</v>
      </c>
      <c r="I4323" s="31">
        <v>3.87233684547421</v>
      </c>
      <c r="J4323" s="31">
        <v>13.591984339339399</v>
      </c>
      <c r="K4323" s="31">
        <v>173535.839955359</v>
      </c>
      <c r="L4323" s="31">
        <v>116699.40131503099</v>
      </c>
    </row>
    <row r="4324" spans="1:12" ht="14.25">
      <c r="A4324" s="33">
        <v>41234</v>
      </c>
      <c r="B4324" s="37">
        <v>2030.319</v>
      </c>
      <c r="C4324" s="31">
        <v>9.6691653541484399</v>
      </c>
      <c r="D4324" s="31">
        <v>1.43171945800462</v>
      </c>
      <c r="E4324" s="31">
        <f t="shared" si="40"/>
        <v>2.3446658851113715E-3</v>
      </c>
      <c r="F4324" s="31">
        <v>4.6602730398668903</v>
      </c>
      <c r="G4324" s="31">
        <v>0.91382995085318397</v>
      </c>
      <c r="H4324" s="31">
        <v>0.52632045476684797</v>
      </c>
      <c r="I4324" s="31">
        <v>3.8722856179543701</v>
      </c>
      <c r="J4324" s="31">
        <v>13.591984339339399</v>
      </c>
      <c r="K4324" s="31">
        <v>175278.806071584</v>
      </c>
      <c r="L4324" s="31">
        <v>117963.17210997699</v>
      </c>
    </row>
    <row r="4325" spans="1:12" ht="14.25">
      <c r="A4325" s="33">
        <v>41235</v>
      </c>
      <c r="B4325" s="37">
        <v>2015.6110000000001</v>
      </c>
      <c r="C4325" s="31">
        <v>9.6059012754860902</v>
      </c>
      <c r="D4325" s="31">
        <v>1.4219946728567401</v>
      </c>
      <c r="E4325" s="31">
        <f t="shared" si="40"/>
        <v>1.1723329425556857E-3</v>
      </c>
      <c r="F4325" s="31">
        <v>4.6381643728681299</v>
      </c>
      <c r="G4325" s="31">
        <v>0.90763104760277202</v>
      </c>
      <c r="H4325" s="31">
        <v>0.52632045476684797</v>
      </c>
      <c r="I4325" s="31">
        <v>3.8722856179543701</v>
      </c>
      <c r="J4325" s="31">
        <v>13.591984339339399</v>
      </c>
      <c r="K4325" s="31">
        <v>174090.472091598</v>
      </c>
      <c r="L4325" s="31">
        <v>117123.951328041</v>
      </c>
    </row>
    <row r="4326" spans="1:12" ht="14.25">
      <c r="A4326" s="33">
        <v>41236</v>
      </c>
      <c r="B4326" s="37">
        <v>2027.384</v>
      </c>
      <c r="C4326" s="31">
        <v>9.6589843523652092</v>
      </c>
      <c r="D4326" s="31">
        <v>1.42989893531169</v>
      </c>
      <c r="E4326" s="31">
        <f t="shared" si="40"/>
        <v>2.9308323563892145E-3</v>
      </c>
      <c r="F4326" s="31">
        <v>4.6669817066418604</v>
      </c>
      <c r="G4326" s="31">
        <v>0.91266267065069295</v>
      </c>
      <c r="H4326" s="31">
        <v>0.52632045476684797</v>
      </c>
      <c r="I4326" s="31">
        <v>3.8722856179543701</v>
      </c>
      <c r="J4326" s="31">
        <v>13.591984339339399</v>
      </c>
      <c r="K4326" s="31">
        <v>175055.210542874</v>
      </c>
      <c r="L4326" s="31">
        <v>117835.841282936</v>
      </c>
    </row>
    <row r="4327" spans="1:12" ht="14.25">
      <c r="A4327" s="33">
        <v>41239</v>
      </c>
      <c r="B4327" s="37">
        <v>2017.4639999999999</v>
      </c>
      <c r="C4327" s="31">
        <v>9.6187130149028004</v>
      </c>
      <c r="D4327" s="31">
        <v>1.4237094927155001</v>
      </c>
      <c r="E4327" s="31">
        <f t="shared" si="40"/>
        <v>2.3446658851113715E-3</v>
      </c>
      <c r="F4327" s="31">
        <v>4.6514579287209097</v>
      </c>
      <c r="G4327" s="31">
        <v>0.90874583663671404</v>
      </c>
      <c r="H4327" s="31">
        <v>0.52624880802234997</v>
      </c>
      <c r="I4327" s="31">
        <v>3.8717584929760802</v>
      </c>
      <c r="J4327" s="31">
        <v>13.591984339339399</v>
      </c>
      <c r="K4327" s="31">
        <v>174299.82580266302</v>
      </c>
      <c r="L4327" s="31">
        <v>117220.23129392699</v>
      </c>
    </row>
    <row r="4328" spans="1:12" ht="14.25">
      <c r="A4328" s="33">
        <v>41240</v>
      </c>
      <c r="B4328" s="37">
        <v>1991.165</v>
      </c>
      <c r="C4328" s="31">
        <v>9.5179598644143493</v>
      </c>
      <c r="D4328" s="31">
        <v>1.40767680726428</v>
      </c>
      <c r="E4328" s="31">
        <f t="shared" si="40"/>
        <v>0</v>
      </c>
      <c r="F4328" s="31">
        <v>4.6059338423370502</v>
      </c>
      <c r="G4328" s="31">
        <v>0.89848403229972396</v>
      </c>
      <c r="H4328" s="31">
        <v>0.52624119057921404</v>
      </c>
      <c r="I4328" s="31">
        <v>3.8717024493333998</v>
      </c>
      <c r="J4328" s="31">
        <v>13.591984339339399</v>
      </c>
      <c r="K4328" s="31">
        <v>172329.265545114</v>
      </c>
      <c r="L4328" s="31">
        <v>115820.38282814801</v>
      </c>
    </row>
    <row r="4329" spans="1:12" ht="14.25">
      <c r="A4329" s="33">
        <v>41241</v>
      </c>
      <c r="B4329" s="37">
        <v>1973.5229999999999</v>
      </c>
      <c r="C4329" s="31">
        <v>9.4536836052836595</v>
      </c>
      <c r="D4329" s="31">
        <v>1.39710868521044</v>
      </c>
      <c r="E4329" s="31">
        <f t="shared" si="40"/>
        <v>0</v>
      </c>
      <c r="F4329" s="31">
        <v>4.5797094708799602</v>
      </c>
      <c r="G4329" s="31">
        <v>0.89175749177043395</v>
      </c>
      <c r="H4329" s="31">
        <v>0.52621575618697602</v>
      </c>
      <c r="I4329" s="31">
        <v>3.8715153214527098</v>
      </c>
      <c r="J4329" s="31">
        <v>13.591984339339399</v>
      </c>
      <c r="K4329" s="31">
        <v>171037.75932598501</v>
      </c>
      <c r="L4329" s="31">
        <v>114767.08172093199</v>
      </c>
    </row>
    <row r="4330" spans="1:12" ht="14.25">
      <c r="A4330" s="33">
        <v>41242</v>
      </c>
      <c r="B4330" s="37">
        <v>1963.4880000000001</v>
      </c>
      <c r="C4330" s="31">
        <v>9.4076780134321893</v>
      </c>
      <c r="D4330" s="31">
        <v>1.39045727220598</v>
      </c>
      <c r="E4330" s="31">
        <f t="shared" si="40"/>
        <v>0</v>
      </c>
      <c r="F4330" s="31">
        <v>4.5611034809197299</v>
      </c>
      <c r="G4330" s="31">
        <v>0.88747393658129003</v>
      </c>
      <c r="H4330" s="31">
        <v>0.52621575618697602</v>
      </c>
      <c r="I4330" s="31">
        <v>3.8715153214527098</v>
      </c>
      <c r="J4330" s="31">
        <v>13.591984339339399</v>
      </c>
      <c r="K4330" s="31">
        <v>170216.59039408999</v>
      </c>
      <c r="L4330" s="31">
        <v>114180.907188881</v>
      </c>
    </row>
    <row r="4331" spans="1:12" ht="14.25">
      <c r="A4331" s="33">
        <v>41243</v>
      </c>
      <c r="B4331" s="37">
        <v>1980.117</v>
      </c>
      <c r="C4331" s="31">
        <v>9.4813650454884293</v>
      </c>
      <c r="D4331" s="31">
        <v>1.40169765078203</v>
      </c>
      <c r="E4331" s="31">
        <f t="shared" ref="E4331:E4394" si="41">COUNTIF(C2626:C4331,"&lt;"&amp;C4331)/COUNTA(C2626:C4331)</f>
        <v>1.1723329425556857E-3</v>
      </c>
      <c r="F4331" s="31">
        <v>4.6005810724214697</v>
      </c>
      <c r="G4331" s="31">
        <v>0.89464596983965905</v>
      </c>
      <c r="H4331" s="31">
        <v>0.52620362805786702</v>
      </c>
      <c r="I4331" s="31">
        <v>3.8714260914417999</v>
      </c>
      <c r="J4331" s="31">
        <v>13.591984339339399</v>
      </c>
      <c r="K4331" s="31">
        <v>171593.645649048</v>
      </c>
      <c r="L4331" s="31">
        <v>115225.76068568999</v>
      </c>
    </row>
    <row r="4332" spans="1:12" ht="14.25">
      <c r="A4332" s="33">
        <v>41246</v>
      </c>
      <c r="B4332" s="37">
        <v>1959.7670000000001</v>
      </c>
      <c r="C4332" s="31">
        <v>9.4060041794089209</v>
      </c>
      <c r="D4332" s="31">
        <v>1.3894767455664501</v>
      </c>
      <c r="E4332" s="31">
        <f t="shared" si="41"/>
        <v>0</v>
      </c>
      <c r="F4332" s="31">
        <v>4.5633202142943903</v>
      </c>
      <c r="G4332" s="31">
        <v>0.88698755168171095</v>
      </c>
      <c r="H4332" s="31">
        <v>0.526172978192741</v>
      </c>
      <c r="I4332" s="31">
        <v>3.8712005918799899</v>
      </c>
      <c r="J4332" s="31">
        <v>13.591984339339399</v>
      </c>
      <c r="K4332" s="31">
        <v>170125.422534132</v>
      </c>
      <c r="L4332" s="31">
        <v>114046.02854879301</v>
      </c>
    </row>
    <row r="4333" spans="1:12" ht="14.25">
      <c r="A4333" s="33">
        <v>41247</v>
      </c>
      <c r="B4333" s="37">
        <v>1975.143</v>
      </c>
      <c r="C4333" s="31">
        <v>9.4716537600620203</v>
      </c>
      <c r="D4333" s="31">
        <v>1.3994445816461001</v>
      </c>
      <c r="E4333" s="31">
        <f t="shared" si="41"/>
        <v>1.7584994138335288E-3</v>
      </c>
      <c r="F4333" s="31">
        <v>4.5878495091187599</v>
      </c>
      <c r="G4333" s="31">
        <v>0.89334226332042099</v>
      </c>
      <c r="H4333" s="31">
        <v>0.526172978192741</v>
      </c>
      <c r="I4333" s="31">
        <v>3.8712005918799899</v>
      </c>
      <c r="J4333" s="31">
        <v>13.591984339339399</v>
      </c>
      <c r="K4333" s="31">
        <v>171343.48829916198</v>
      </c>
      <c r="L4333" s="31">
        <v>115077.705354003</v>
      </c>
    </row>
    <row r="4334" spans="1:12" ht="14.25">
      <c r="A4334" s="33">
        <v>41248</v>
      </c>
      <c r="B4334" s="37">
        <v>2031.9069999999999</v>
      </c>
      <c r="C4334" s="31">
        <v>9.7359365585333393</v>
      </c>
      <c r="D4334" s="31">
        <v>1.43888046451434</v>
      </c>
      <c r="E4334" s="31">
        <f t="shared" si="41"/>
        <v>1.1137162954279016E-2</v>
      </c>
      <c r="F4334" s="31">
        <v>4.7148796713700598</v>
      </c>
      <c r="G4334" s="31">
        <v>0.91851082131653805</v>
      </c>
      <c r="H4334" s="31">
        <v>0.52607496030643797</v>
      </c>
      <c r="I4334" s="31">
        <v>3.8704794470945401</v>
      </c>
      <c r="J4334" s="31">
        <v>13.591984339339399</v>
      </c>
      <c r="K4334" s="31">
        <v>176172.24701479499</v>
      </c>
      <c r="L4334" s="31">
        <v>118331.115516748</v>
      </c>
    </row>
    <row r="4335" spans="1:12" ht="14.25">
      <c r="A4335" s="33">
        <v>41249</v>
      </c>
      <c r="B4335" s="37">
        <v>2029.2370000000001</v>
      </c>
      <c r="C4335" s="31">
        <v>9.7326571421652694</v>
      </c>
      <c r="D4335" s="31">
        <v>1.4381464649434501</v>
      </c>
      <c r="E4335" s="31">
        <f t="shared" si="41"/>
        <v>1.1137162954279016E-2</v>
      </c>
      <c r="F4335" s="31">
        <v>4.71992214572413</v>
      </c>
      <c r="G4335" s="31">
        <v>0.918057112544721</v>
      </c>
      <c r="H4335" s="31">
        <v>0.52607496030643797</v>
      </c>
      <c r="I4335" s="31">
        <v>3.8704794470945401</v>
      </c>
      <c r="J4335" s="31">
        <v>13.591984339339399</v>
      </c>
      <c r="K4335" s="31">
        <v>176083.45466498999</v>
      </c>
      <c r="L4335" s="31">
        <v>118208.140222441</v>
      </c>
    </row>
    <row r="4336" spans="1:12" ht="14.25">
      <c r="A4336" s="33">
        <v>41250</v>
      </c>
      <c r="B4336" s="37">
        <v>2061.7860000000001</v>
      </c>
      <c r="C4336" s="31">
        <v>9.8741463250383994</v>
      </c>
      <c r="D4336" s="31">
        <v>1.4594353910256499</v>
      </c>
      <c r="E4336" s="31">
        <f t="shared" si="41"/>
        <v>2.1101992966002344E-2</v>
      </c>
      <c r="F4336" s="31">
        <v>4.7800399101082203</v>
      </c>
      <c r="G4336" s="31">
        <v>0.93162381451790999</v>
      </c>
      <c r="H4336" s="31">
        <v>0.52607496030643797</v>
      </c>
      <c r="I4336" s="31">
        <v>3.8704794470945401</v>
      </c>
      <c r="J4336" s="31">
        <v>13.591984339339399</v>
      </c>
      <c r="K4336" s="31">
        <v>178687.97628073601</v>
      </c>
      <c r="L4336" s="31">
        <v>120135.08652981599</v>
      </c>
    </row>
    <row r="4337" spans="1:12" ht="14.25">
      <c r="A4337" s="33">
        <v>41253</v>
      </c>
      <c r="B4337" s="37">
        <v>2083.77</v>
      </c>
      <c r="C4337" s="31">
        <v>9.9737210262899492</v>
      </c>
      <c r="D4337" s="31">
        <v>1.4745485182256199</v>
      </c>
      <c r="E4337" s="31">
        <f t="shared" si="41"/>
        <v>2.6377491207502931E-2</v>
      </c>
      <c r="F4337" s="31">
        <v>4.8364219458320399</v>
      </c>
      <c r="G4337" s="31">
        <v>0.94128748939108497</v>
      </c>
      <c r="H4337" s="31">
        <v>0.52607496030643797</v>
      </c>
      <c r="I4337" s="31">
        <v>3.8704794470945401</v>
      </c>
      <c r="J4337" s="31">
        <v>13.591984339339399</v>
      </c>
      <c r="K4337" s="31">
        <v>180539.84796258499</v>
      </c>
      <c r="L4337" s="31">
        <v>121331.98008039199</v>
      </c>
    </row>
    <row r="4338" spans="1:12" ht="14.25">
      <c r="A4338" s="33">
        <v>41254</v>
      </c>
      <c r="B4338" s="37">
        <v>2074.7040000000002</v>
      </c>
      <c r="C4338" s="31">
        <v>9.9350290856683898</v>
      </c>
      <c r="D4338" s="31">
        <v>1.46856426946096</v>
      </c>
      <c r="E4338" s="31">
        <f t="shared" si="41"/>
        <v>2.5791324736225089E-2</v>
      </c>
      <c r="F4338" s="31">
        <v>4.8171002512612002</v>
      </c>
      <c r="G4338" s="31">
        <v>0.93749779589775795</v>
      </c>
      <c r="H4338" s="31">
        <v>0.52607496030643797</v>
      </c>
      <c r="I4338" s="31">
        <v>3.8704794470945401</v>
      </c>
      <c r="J4338" s="31">
        <v>13.591984339339399</v>
      </c>
      <c r="K4338" s="31">
        <v>179812.459700543</v>
      </c>
      <c r="L4338" s="31">
        <v>120790.950786033</v>
      </c>
    </row>
    <row r="4339" spans="1:12" ht="14.25">
      <c r="A4339" s="33">
        <v>41255</v>
      </c>
      <c r="B4339" s="37">
        <v>2082.7260000000001</v>
      </c>
      <c r="C4339" s="31">
        <v>9.9595770931555592</v>
      </c>
      <c r="D4339" s="31">
        <v>1.47464560136056</v>
      </c>
      <c r="E4339" s="31">
        <f t="shared" si="41"/>
        <v>2.6377491207502931E-2</v>
      </c>
      <c r="F4339" s="31">
        <v>4.8432714056780402</v>
      </c>
      <c r="G4339" s="31">
        <v>0.94243926205439699</v>
      </c>
      <c r="H4339" s="31">
        <v>0.52897921547844995</v>
      </c>
      <c r="I4339" s="31">
        <v>3.8774269567106199</v>
      </c>
      <c r="J4339" s="31">
        <v>13.642532054999801</v>
      </c>
      <c r="K4339" s="31">
        <v>179678.24873450102</v>
      </c>
      <c r="L4339" s="31">
        <v>121344.55545688501</v>
      </c>
    </row>
    <row r="4340" spans="1:12" ht="14.25">
      <c r="A4340" s="33">
        <v>41256</v>
      </c>
      <c r="B4340" s="37">
        <v>2061.4760000000001</v>
      </c>
      <c r="C4340" s="31">
        <v>9.8614700494514995</v>
      </c>
      <c r="D4340" s="31">
        <v>1.45980912723554</v>
      </c>
      <c r="E4340" s="31">
        <f t="shared" si="41"/>
        <v>1.9343493552168817E-2</v>
      </c>
      <c r="F4340" s="31">
        <v>4.7939088003846697</v>
      </c>
      <c r="G4340" s="31">
        <v>0.93298144612022704</v>
      </c>
      <c r="H4340" s="31">
        <v>0.52897921547844995</v>
      </c>
      <c r="I4340" s="31">
        <v>3.8774269567106199</v>
      </c>
      <c r="J4340" s="31">
        <v>13.642532054999801</v>
      </c>
      <c r="K4340" s="31">
        <v>177874.53974660198</v>
      </c>
      <c r="L4340" s="31">
        <v>120080.013253567</v>
      </c>
    </row>
    <row r="4341" spans="1:12" ht="14.25">
      <c r="A4341" s="33">
        <v>41257</v>
      </c>
      <c r="B4341" s="37">
        <v>2150.625</v>
      </c>
      <c r="C4341" s="31">
        <v>10.288597023758101</v>
      </c>
      <c r="D4341" s="31">
        <v>1.52281182636404</v>
      </c>
      <c r="E4341" s="31">
        <f t="shared" si="41"/>
        <v>5.216881594372802E-2</v>
      </c>
      <c r="F4341" s="31">
        <v>5.0104415670693703</v>
      </c>
      <c r="G4341" s="31">
        <v>0.97321606637561298</v>
      </c>
      <c r="H4341" s="31">
        <v>0.52897921547844995</v>
      </c>
      <c r="I4341" s="31">
        <v>3.8774269567106199</v>
      </c>
      <c r="J4341" s="31">
        <v>13.642532054999801</v>
      </c>
      <c r="K4341" s="31">
        <v>185542.08746427897</v>
      </c>
      <c r="L4341" s="31">
        <v>125242.05855017999</v>
      </c>
    </row>
    <row r="4342" spans="1:12" ht="14.25">
      <c r="A4342" s="33">
        <v>41260</v>
      </c>
      <c r="B4342" s="37">
        <v>2160.3420000000001</v>
      </c>
      <c r="C4342" s="31">
        <v>10.3285886323248</v>
      </c>
      <c r="D4342" s="31">
        <v>1.5294506125129701</v>
      </c>
      <c r="E4342" s="31">
        <f t="shared" si="41"/>
        <v>5.5099648300117231E-2</v>
      </c>
      <c r="F4342" s="31">
        <v>5.0266265944547497</v>
      </c>
      <c r="G4342" s="31">
        <v>0.97744108956072695</v>
      </c>
      <c r="H4342" s="31">
        <v>0.52896987238452498</v>
      </c>
      <c r="I4342" s="31">
        <v>3.87735847166776</v>
      </c>
      <c r="J4342" s="31">
        <v>13.642532054999801</v>
      </c>
      <c r="K4342" s="31">
        <v>186348.08250898603</v>
      </c>
      <c r="L4342" s="31">
        <v>126514.581831772</v>
      </c>
    </row>
    <row r="4343" spans="1:12" ht="14.25">
      <c r="A4343" s="33">
        <v>41261</v>
      </c>
      <c r="B4343" s="37">
        <v>2162.4639999999999</v>
      </c>
      <c r="C4343" s="31">
        <v>10.3595143405273</v>
      </c>
      <c r="D4343" s="31">
        <v>1.53143839060609</v>
      </c>
      <c r="E4343" s="31">
        <f t="shared" si="41"/>
        <v>5.6858147713950764E-2</v>
      </c>
      <c r="F4343" s="31">
        <v>5.0335287284680703</v>
      </c>
      <c r="G4343" s="31">
        <v>0.97760380490175103</v>
      </c>
      <c r="H4343" s="31">
        <v>0.52590057344586305</v>
      </c>
      <c r="I4343" s="31">
        <v>3.8691964345761201</v>
      </c>
      <c r="J4343" s="31">
        <v>13.591984339339399</v>
      </c>
      <c r="K4343" s="31">
        <v>187499.31797705</v>
      </c>
      <c r="L4343" s="31">
        <v>126659.85181291901</v>
      </c>
    </row>
    <row r="4344" spans="1:12" ht="14.25">
      <c r="A4344" s="33">
        <v>41262</v>
      </c>
      <c r="B4344" s="37">
        <v>2162.239</v>
      </c>
      <c r="C4344" s="31">
        <v>10.3557407531612</v>
      </c>
      <c r="D4344" s="31">
        <v>1.53084229766584</v>
      </c>
      <c r="E4344" s="31">
        <f t="shared" si="41"/>
        <v>5.6858147713950764E-2</v>
      </c>
      <c r="F4344" s="31">
        <v>5.0254197942989904</v>
      </c>
      <c r="G4344" s="31">
        <v>0.97723593205569903</v>
      </c>
      <c r="H4344" s="31">
        <v>0.52590057344586305</v>
      </c>
      <c r="I4344" s="31">
        <v>3.8691964345761201</v>
      </c>
      <c r="J4344" s="31">
        <v>13.591984339339399</v>
      </c>
      <c r="K4344" s="31">
        <v>187427.40963250602</v>
      </c>
      <c r="L4344" s="31">
        <v>126673.809110591</v>
      </c>
    </row>
    <row r="4345" spans="1:12" ht="14.25">
      <c r="A4345" s="33">
        <v>41263</v>
      </c>
      <c r="B4345" s="37">
        <v>2168.3530000000001</v>
      </c>
      <c r="C4345" s="31">
        <v>10.3778830425673</v>
      </c>
      <c r="D4345" s="31">
        <v>1.5343497512380999</v>
      </c>
      <c r="E4345" s="31">
        <f t="shared" si="41"/>
        <v>5.8030480656506449E-2</v>
      </c>
      <c r="F4345" s="31">
        <v>5.0288409143637596</v>
      </c>
      <c r="G4345" s="31">
        <v>0.97946637201500597</v>
      </c>
      <c r="H4345" s="31">
        <v>0.525965604622189</v>
      </c>
      <c r="I4345" s="31">
        <v>3.86967488698382</v>
      </c>
      <c r="J4345" s="31">
        <v>13.591984339339399</v>
      </c>
      <c r="K4345" s="31">
        <v>187855.460561302</v>
      </c>
      <c r="L4345" s="31">
        <v>127005.87300782301</v>
      </c>
    </row>
    <row r="4346" spans="1:12" ht="14.25">
      <c r="A4346" s="33">
        <v>41264</v>
      </c>
      <c r="B4346" s="37">
        <v>2153.31</v>
      </c>
      <c r="C4346" s="31">
        <v>10.296085162318899</v>
      </c>
      <c r="D4346" s="31">
        <v>1.52240607292493</v>
      </c>
      <c r="E4346" s="31">
        <f t="shared" si="41"/>
        <v>5.3341148886283704E-2</v>
      </c>
      <c r="F4346" s="31">
        <v>4.9842728838822401</v>
      </c>
      <c r="G4346" s="31">
        <v>0.97183964270544398</v>
      </c>
      <c r="H4346" s="31">
        <v>0.52587636976617702</v>
      </c>
      <c r="I4346" s="31">
        <v>3.8690183613891498</v>
      </c>
      <c r="J4346" s="31">
        <v>13.591984339339399</v>
      </c>
      <c r="K4346" s="31">
        <v>186397.04640347301</v>
      </c>
      <c r="L4346" s="31">
        <v>126117.559553304</v>
      </c>
    </row>
    <row r="4347" spans="1:12" ht="14.25">
      <c r="A4347" s="33">
        <v>41267</v>
      </c>
      <c r="B4347" s="37">
        <v>2159.0529999999999</v>
      </c>
      <c r="C4347" s="31">
        <v>10.3252199332488</v>
      </c>
      <c r="D4347" s="31">
        <v>1.52631358154271</v>
      </c>
      <c r="E4347" s="31">
        <f t="shared" si="41"/>
        <v>5.5685814771395073E-2</v>
      </c>
      <c r="F4347" s="31">
        <v>5.0006892391232904</v>
      </c>
      <c r="G4347" s="31">
        <v>0.97435700909999501</v>
      </c>
      <c r="H4347" s="31">
        <v>0.52587636976617702</v>
      </c>
      <c r="I4347" s="31">
        <v>3.8690183613891498</v>
      </c>
      <c r="J4347" s="31">
        <v>13.591984339339399</v>
      </c>
      <c r="K4347" s="31">
        <v>186878.67866927999</v>
      </c>
      <c r="L4347" s="31">
        <v>126600.55530928599</v>
      </c>
    </row>
    <row r="4348" spans="1:12" ht="14.25">
      <c r="A4348" s="33">
        <v>41268</v>
      </c>
      <c r="B4348" s="37">
        <v>2213.6109999999999</v>
      </c>
      <c r="C4348" s="31">
        <v>10.6001181124404</v>
      </c>
      <c r="D4348" s="31">
        <v>1.5665417255977301</v>
      </c>
      <c r="E4348" s="31">
        <f t="shared" si="41"/>
        <v>6.9167643610785465E-2</v>
      </c>
      <c r="F4348" s="31">
        <v>5.1391050128586198</v>
      </c>
      <c r="G4348" s="31">
        <v>1.00001443053925</v>
      </c>
      <c r="H4348" s="31">
        <v>0.52566356932825697</v>
      </c>
      <c r="I4348" s="31">
        <v>3.86745272952402</v>
      </c>
      <c r="J4348" s="31">
        <v>13.591984339339399</v>
      </c>
      <c r="K4348" s="31">
        <v>191798.63607966001</v>
      </c>
      <c r="L4348" s="31">
        <v>129916.882830863</v>
      </c>
    </row>
    <row r="4349" spans="1:12" ht="14.25">
      <c r="A4349" s="33">
        <v>41269</v>
      </c>
      <c r="B4349" s="37">
        <v>2219.1320000000001</v>
      </c>
      <c r="C4349" s="31">
        <v>10.6204401229135</v>
      </c>
      <c r="D4349" s="31">
        <v>1.5698966797474101</v>
      </c>
      <c r="E4349" s="31">
        <f t="shared" si="41"/>
        <v>7.0926143024618998E-2</v>
      </c>
      <c r="F4349" s="31">
        <v>5.1445779107842604</v>
      </c>
      <c r="G4349" s="31">
        <v>1.0021689667839999</v>
      </c>
      <c r="H4349" s="31">
        <v>0.52566356932825697</v>
      </c>
      <c r="I4349" s="31">
        <v>3.86745272952402</v>
      </c>
      <c r="J4349" s="31">
        <v>13.591984339339399</v>
      </c>
      <c r="K4349" s="31">
        <v>192211.415697227</v>
      </c>
      <c r="L4349" s="31">
        <v>130270.50585354901</v>
      </c>
    </row>
    <row r="4350" spans="1:12" ht="14.25">
      <c r="A4350" s="33">
        <v>41270</v>
      </c>
      <c r="B4350" s="37">
        <v>2205.8969999999999</v>
      </c>
      <c r="C4350" s="31">
        <v>10.5527577512599</v>
      </c>
      <c r="D4350" s="31">
        <v>1.56002354722961</v>
      </c>
      <c r="E4350" s="31">
        <f t="shared" si="41"/>
        <v>6.799531066822978E-2</v>
      </c>
      <c r="F4350" s="31">
        <v>5.10522740252134</v>
      </c>
      <c r="G4350" s="31">
        <v>0.99590049194466801</v>
      </c>
      <c r="H4350" s="31">
        <v>0.52561077937318401</v>
      </c>
      <c r="I4350" s="31">
        <v>3.8670643391775101</v>
      </c>
      <c r="J4350" s="31">
        <v>13.591984339339399</v>
      </c>
      <c r="K4350" s="31">
        <v>191010.36495918801</v>
      </c>
      <c r="L4350" s="31">
        <v>129589.762497171</v>
      </c>
    </row>
    <row r="4351" spans="1:12" ht="14.25">
      <c r="A4351" s="33">
        <v>41271</v>
      </c>
      <c r="B4351" s="37">
        <v>2233.252</v>
      </c>
      <c r="C4351" s="31">
        <v>10.680649698143799</v>
      </c>
      <c r="D4351" s="31">
        <v>1.5785078467992399</v>
      </c>
      <c r="E4351" s="31">
        <f t="shared" si="41"/>
        <v>7.678780773739742E-2</v>
      </c>
      <c r="F4351" s="31">
        <v>5.1683297862712596</v>
      </c>
      <c r="G4351" s="31">
        <v>1.00773744539565</v>
      </c>
      <c r="H4351" s="31">
        <v>0.52561077937318401</v>
      </c>
      <c r="I4351" s="31">
        <v>3.8670643391775101</v>
      </c>
      <c r="J4351" s="31">
        <v>13.591984339339399</v>
      </c>
      <c r="K4351" s="31">
        <v>193279.25965893699</v>
      </c>
      <c r="L4351" s="31">
        <v>131276.29130770301</v>
      </c>
    </row>
    <row r="4352" spans="1:12" ht="14.25">
      <c r="A4352" s="33">
        <v>41274</v>
      </c>
      <c r="B4352" s="37">
        <v>2269.1280000000002</v>
      </c>
      <c r="C4352" s="31">
        <v>10.8622785758978</v>
      </c>
      <c r="D4352" s="31">
        <v>1.547559466861</v>
      </c>
      <c r="E4352" s="31">
        <f t="shared" si="41"/>
        <v>8.4994138335287225E-2</v>
      </c>
      <c r="F4352" s="31">
        <v>5.2606870566144002</v>
      </c>
      <c r="G4352" s="31">
        <v>1.02444323689257</v>
      </c>
      <c r="H4352" s="31">
        <v>0.52554915802225499</v>
      </c>
      <c r="I4352" s="31">
        <v>4.0179167016779198</v>
      </c>
      <c r="J4352" s="31">
        <v>13.080140705823501</v>
      </c>
      <c r="K4352" s="31">
        <v>196481.14036640601</v>
      </c>
      <c r="L4352" s="31">
        <v>133503.89840971999</v>
      </c>
    </row>
    <row r="4353" spans="1:12" ht="14.25">
      <c r="A4353" s="33">
        <v>41278</v>
      </c>
      <c r="B4353" s="37">
        <v>2276.9920000000002</v>
      </c>
      <c r="C4353" s="31">
        <v>10.921567028569299</v>
      </c>
      <c r="D4353" s="31">
        <v>1.5561113163996501</v>
      </c>
      <c r="E4353" s="31">
        <f t="shared" si="41"/>
        <v>8.7338804220398594E-2</v>
      </c>
      <c r="F4353" s="31">
        <v>5.32229937315799</v>
      </c>
      <c r="G4353" s="31">
        <v>1.03008802307027</v>
      </c>
      <c r="H4353" s="31">
        <v>0.52554915802225499</v>
      </c>
      <c r="I4353" s="31">
        <v>4.0179167016779198</v>
      </c>
      <c r="J4353" s="31">
        <v>13.080140705823501</v>
      </c>
      <c r="K4353" s="31">
        <v>197562.65377889801</v>
      </c>
      <c r="L4353" s="31">
        <v>133440.60845878499</v>
      </c>
    </row>
    <row r="4354" spans="1:12" ht="14.25">
      <c r="A4354" s="33">
        <v>41281</v>
      </c>
      <c r="B4354" s="37">
        <v>2285.364</v>
      </c>
      <c r="C4354" s="31">
        <v>10.981509307755701</v>
      </c>
      <c r="D4354" s="31">
        <v>1.56478638652024</v>
      </c>
      <c r="E4354" s="31">
        <f t="shared" si="41"/>
        <v>8.9683470105509963E-2</v>
      </c>
      <c r="F4354" s="31">
        <v>5.3628350060422498</v>
      </c>
      <c r="G4354" s="31">
        <v>1.03582776326101</v>
      </c>
      <c r="H4354" s="31">
        <v>0.52523052827616201</v>
      </c>
      <c r="I4354" s="31">
        <v>4.0154807206494301</v>
      </c>
      <c r="J4354" s="31">
        <v>13.080140705823501</v>
      </c>
      <c r="K4354" s="31">
        <v>198665.247920077</v>
      </c>
      <c r="L4354" s="31">
        <v>134679.23729572099</v>
      </c>
    </row>
    <row r="4355" spans="1:12" ht="14.25">
      <c r="A4355" s="33">
        <v>41282</v>
      </c>
      <c r="B4355" s="37">
        <v>2276.0700000000002</v>
      </c>
      <c r="C4355" s="31">
        <v>10.9185619373396</v>
      </c>
      <c r="D4355" s="31">
        <v>1.5568227608841201</v>
      </c>
      <c r="E4355" s="31">
        <f t="shared" si="41"/>
        <v>8.7338804220398594E-2</v>
      </c>
      <c r="F4355" s="31">
        <v>5.31483783435728</v>
      </c>
      <c r="G4355" s="31">
        <v>1.0305500966822301</v>
      </c>
      <c r="H4355" s="31">
        <v>0.52487419790364997</v>
      </c>
      <c r="I4355" s="31">
        <v>4.0127565116326798</v>
      </c>
      <c r="J4355" s="31">
        <v>13.080140705823501</v>
      </c>
      <c r="K4355" s="31">
        <v>197656.22871327301</v>
      </c>
      <c r="L4355" s="31">
        <v>134077.34366538801</v>
      </c>
    </row>
    <row r="4356" spans="1:12" ht="14.25">
      <c r="A4356" s="33">
        <v>41283</v>
      </c>
      <c r="B4356" s="37">
        <v>2275.34</v>
      </c>
      <c r="C4356" s="31">
        <v>10.9027372755607</v>
      </c>
      <c r="D4356" s="31">
        <v>1.5546222561899801</v>
      </c>
      <c r="E4356" s="31">
        <f t="shared" si="41"/>
        <v>8.7338804220398594E-2</v>
      </c>
      <c r="F4356" s="31">
        <v>5.3016943563451502</v>
      </c>
      <c r="G4356" s="31">
        <v>1.0290932155649499</v>
      </c>
      <c r="H4356" s="31">
        <v>0.52487419790364997</v>
      </c>
      <c r="I4356" s="31">
        <v>4.0127565116326798</v>
      </c>
      <c r="J4356" s="31">
        <v>13.080140705823501</v>
      </c>
      <c r="K4356" s="31">
        <v>197377.388628796</v>
      </c>
      <c r="L4356" s="31">
        <v>134083.02704728901</v>
      </c>
    </row>
    <row r="4357" spans="1:12" ht="14.25">
      <c r="A4357" s="33">
        <v>41284</v>
      </c>
      <c r="B4357" s="37">
        <v>2283.6579999999999</v>
      </c>
      <c r="C4357" s="31">
        <v>10.9437626988343</v>
      </c>
      <c r="D4357" s="31">
        <v>1.5611635556763199</v>
      </c>
      <c r="E4357" s="31">
        <f t="shared" si="41"/>
        <v>8.9683470105509963E-2</v>
      </c>
      <c r="F4357" s="31">
        <v>5.3239427778858301</v>
      </c>
      <c r="G4357" s="31">
        <v>1.03340518617715</v>
      </c>
      <c r="H4357" s="31">
        <v>0.52479862740614303</v>
      </c>
      <c r="I4357" s="31">
        <v>4.0121787617505698</v>
      </c>
      <c r="J4357" s="31">
        <v>13.080140705823501</v>
      </c>
      <c r="K4357" s="31">
        <v>198207.14013024198</v>
      </c>
      <c r="L4357" s="31">
        <v>134597.65486779899</v>
      </c>
    </row>
    <row r="4358" spans="1:12" ht="14.25">
      <c r="A4358" s="33">
        <v>41285</v>
      </c>
      <c r="B4358" s="37">
        <v>2242.9969999999998</v>
      </c>
      <c r="C4358" s="31">
        <v>10.7683385720223</v>
      </c>
      <c r="D4358" s="31">
        <v>1.5356190046726901</v>
      </c>
      <c r="E4358" s="31">
        <f t="shared" si="41"/>
        <v>8.2649472450175857E-2</v>
      </c>
      <c r="F4358" s="31">
        <v>5.2419714615970401</v>
      </c>
      <c r="G4358" s="31">
        <v>1.0165028451687199</v>
      </c>
      <c r="H4358" s="31">
        <v>0.52480192048873198</v>
      </c>
      <c r="I4358" s="31">
        <v>4.0122039379521404</v>
      </c>
      <c r="J4358" s="31">
        <v>13.080140705823501</v>
      </c>
      <c r="K4358" s="31">
        <v>194963.02661835001</v>
      </c>
      <c r="L4358" s="31">
        <v>132208.50346598099</v>
      </c>
    </row>
    <row r="4359" spans="1:12" ht="14.25">
      <c r="A4359" s="33">
        <v>41288</v>
      </c>
      <c r="B4359" s="37">
        <v>2311.7399999999998</v>
      </c>
      <c r="C4359" s="31">
        <v>11.0976148651385</v>
      </c>
      <c r="D4359" s="31">
        <v>1.5822716576715501</v>
      </c>
      <c r="E4359" s="31">
        <f t="shared" si="41"/>
        <v>9.9062133645955452E-2</v>
      </c>
      <c r="F4359" s="31">
        <v>5.4089189064421204</v>
      </c>
      <c r="G4359" s="31">
        <v>1.04737758460244</v>
      </c>
      <c r="H4359" s="31">
        <v>0.52480192048873198</v>
      </c>
      <c r="I4359" s="31">
        <v>4.0122039379521404</v>
      </c>
      <c r="J4359" s="31">
        <v>13.080140705823501</v>
      </c>
      <c r="K4359" s="31">
        <v>200884.761001848</v>
      </c>
      <c r="L4359" s="31">
        <v>136346.237391448</v>
      </c>
    </row>
    <row r="4360" spans="1:12" ht="14.25">
      <c r="A4360" s="33">
        <v>41289</v>
      </c>
      <c r="B4360" s="37">
        <v>2325.6819999999998</v>
      </c>
      <c r="C4360" s="31">
        <v>11.1475470339425</v>
      </c>
      <c r="D4360" s="31">
        <v>1.5900303109284699</v>
      </c>
      <c r="E4360" s="31">
        <f t="shared" si="41"/>
        <v>0.10140679953106682</v>
      </c>
      <c r="F4360" s="31">
        <v>5.4306824402698597</v>
      </c>
      <c r="G4360" s="31">
        <v>1.0525107823881901</v>
      </c>
      <c r="H4360" s="31">
        <v>0.52480192048873198</v>
      </c>
      <c r="I4360" s="31">
        <v>4.0122039379521404</v>
      </c>
      <c r="J4360" s="31">
        <v>13.080140705823501</v>
      </c>
      <c r="K4360" s="31">
        <v>201871.03537275101</v>
      </c>
      <c r="L4360" s="31">
        <v>137068.681856721</v>
      </c>
    </row>
    <row r="4361" spans="1:12" ht="14.25">
      <c r="A4361" s="33">
        <v>41290</v>
      </c>
      <c r="B4361" s="37">
        <v>2309.4989999999998</v>
      </c>
      <c r="C4361" s="31">
        <v>11.0592310842737</v>
      </c>
      <c r="D4361" s="31">
        <v>1.5780567702384201</v>
      </c>
      <c r="E4361" s="31">
        <f t="shared" si="41"/>
        <v>9.6131301289566234E-2</v>
      </c>
      <c r="F4361" s="31">
        <v>5.3798127301524996</v>
      </c>
      <c r="G4361" s="31">
        <v>1.0445852842285701</v>
      </c>
      <c r="H4361" s="31">
        <v>0.52478985308201398</v>
      </c>
      <c r="I4361" s="31">
        <v>4.0121116804834296</v>
      </c>
      <c r="J4361" s="31">
        <v>13.080140705823501</v>
      </c>
      <c r="K4361" s="31">
        <v>200352.99476048499</v>
      </c>
      <c r="L4361" s="31">
        <v>136140.77610552</v>
      </c>
    </row>
    <row r="4362" spans="1:12" ht="14.25">
      <c r="A4362" s="33">
        <v>41291</v>
      </c>
      <c r="B4362" s="37">
        <v>2284.9090000000001</v>
      </c>
      <c r="C4362" s="31">
        <v>10.9368212761604</v>
      </c>
      <c r="D4362" s="31">
        <v>1.56074459646358</v>
      </c>
      <c r="E4362" s="31">
        <f t="shared" si="41"/>
        <v>8.9683470105509963E-2</v>
      </c>
      <c r="F4362" s="31">
        <v>5.3211647477296502</v>
      </c>
      <c r="G4362" s="31">
        <v>1.03314718643515</v>
      </c>
      <c r="H4362" s="31">
        <v>0.52478985308201398</v>
      </c>
      <c r="I4362" s="31">
        <v>4.0121116804834296</v>
      </c>
      <c r="J4362" s="31">
        <v>13.080140705823501</v>
      </c>
      <c r="K4362" s="31">
        <v>198160.32999974102</v>
      </c>
      <c r="L4362" s="31">
        <v>134627.56698847</v>
      </c>
    </row>
    <row r="4363" spans="1:12" ht="14.25">
      <c r="A4363" s="33">
        <v>41292</v>
      </c>
      <c r="B4363" s="37">
        <v>2317.0700000000002</v>
      </c>
      <c r="C4363" s="31">
        <v>11.0876091827959</v>
      </c>
      <c r="D4363" s="31">
        <v>1.58208209791739</v>
      </c>
      <c r="E4363" s="31">
        <f t="shared" si="41"/>
        <v>0.10023446658851114</v>
      </c>
      <c r="F4363" s="31">
        <v>5.3900751977836903</v>
      </c>
      <c r="G4363" s="31">
        <v>1.04727426648513</v>
      </c>
      <c r="H4363" s="31">
        <v>0.52478806334314398</v>
      </c>
      <c r="I4363" s="31">
        <v>4.0120979976117397</v>
      </c>
      <c r="J4363" s="31">
        <v>13.080140705823501</v>
      </c>
      <c r="K4363" s="31">
        <v>200868.67564381898</v>
      </c>
      <c r="L4363" s="31">
        <v>136604.01303383801</v>
      </c>
    </row>
    <row r="4364" spans="1:12" ht="14.25">
      <c r="A4364" s="33">
        <v>41295</v>
      </c>
      <c r="B4364" s="37">
        <v>2328.221</v>
      </c>
      <c r="C4364" s="31">
        <v>11.1311530306628</v>
      </c>
      <c r="D4364" s="31">
        <v>1.58880466700225</v>
      </c>
      <c r="E4364" s="31">
        <f t="shared" si="41"/>
        <v>0.10316529894490035</v>
      </c>
      <c r="F4364" s="31">
        <v>5.4029754389311497</v>
      </c>
      <c r="G4364" s="31">
        <v>1.0516902753391499</v>
      </c>
      <c r="H4364" s="31">
        <v>0.524780780958369</v>
      </c>
      <c r="I4364" s="31">
        <v>4.0120617858649696</v>
      </c>
      <c r="J4364" s="31">
        <v>13.080077251233799</v>
      </c>
      <c r="K4364" s="31">
        <v>201722.983293672</v>
      </c>
      <c r="L4364" s="31">
        <v>137241.770712439</v>
      </c>
    </row>
    <row r="4365" spans="1:12" ht="14.25">
      <c r="A4365" s="33">
        <v>41296</v>
      </c>
      <c r="B4365" s="37">
        <v>2315.1390000000001</v>
      </c>
      <c r="C4365" s="31">
        <v>11.196556882896999</v>
      </c>
      <c r="D4365" s="31">
        <v>1.5892016007652101</v>
      </c>
      <c r="E4365" s="31">
        <f t="shared" si="41"/>
        <v>0.10726846424384526</v>
      </c>
      <c r="F4365" s="31">
        <v>5.6303210788949398</v>
      </c>
      <c r="G4365" s="31">
        <v>1.0416013229764001</v>
      </c>
      <c r="H4365" s="31">
        <v>0.51725656961677602</v>
      </c>
      <c r="I4365" s="31">
        <v>3.97939816855571</v>
      </c>
      <c r="J4365" s="31">
        <v>12.998361754901</v>
      </c>
      <c r="K4365" s="31">
        <v>198951.963382958</v>
      </c>
      <c r="L4365" s="31">
        <v>134988.24146589302</v>
      </c>
    </row>
    <row r="4366" spans="1:12" ht="14.25">
      <c r="A4366" s="33">
        <v>41297</v>
      </c>
      <c r="B4366" s="37">
        <v>2320.9110000000001</v>
      </c>
      <c r="C4366" s="31">
        <v>11.2257910674935</v>
      </c>
      <c r="D4366" s="31">
        <v>1.5934075494420801</v>
      </c>
      <c r="E4366" s="31">
        <f t="shared" si="41"/>
        <v>0.10844079718640094</v>
      </c>
      <c r="F4366" s="31">
        <v>5.64524478292764</v>
      </c>
      <c r="G4366" s="31">
        <v>1.04435845200338</v>
      </c>
      <c r="H4366" s="31">
        <v>0.51725656961677602</v>
      </c>
      <c r="I4366" s="31">
        <v>3.97939816855571</v>
      </c>
      <c r="J4366" s="31">
        <v>12.998361754901</v>
      </c>
      <c r="K4366" s="31">
        <v>199476.70681215302</v>
      </c>
      <c r="L4366" s="31">
        <v>135264.487855374</v>
      </c>
    </row>
    <row r="4367" spans="1:12" ht="14.25">
      <c r="A4367" s="33">
        <v>41298</v>
      </c>
      <c r="B4367" s="37">
        <v>2302.598</v>
      </c>
      <c r="C4367" s="31">
        <v>11.1610505761731</v>
      </c>
      <c r="D4367" s="31">
        <v>1.5833340631305099</v>
      </c>
      <c r="E4367" s="31">
        <f t="shared" si="41"/>
        <v>0.10433763188745604</v>
      </c>
      <c r="F4367" s="31">
        <v>5.6278056107399799</v>
      </c>
      <c r="G4367" s="31">
        <v>1.0377598040482601</v>
      </c>
      <c r="H4367" s="31">
        <v>0.51725656961677602</v>
      </c>
      <c r="I4367" s="31">
        <v>3.97939816855571</v>
      </c>
      <c r="J4367" s="31">
        <v>12.998361754901</v>
      </c>
      <c r="K4367" s="31">
        <v>198214.44228660199</v>
      </c>
      <c r="L4367" s="31">
        <v>134202.180395498</v>
      </c>
    </row>
    <row r="4368" spans="1:12" ht="14.25">
      <c r="A4368" s="33">
        <v>41299</v>
      </c>
      <c r="B4368" s="37">
        <v>2291.3040000000001</v>
      </c>
      <c r="C4368" s="31">
        <v>11.1019648712386</v>
      </c>
      <c r="D4368" s="31">
        <v>1.57488646457998</v>
      </c>
      <c r="E4368" s="31">
        <f t="shared" si="41"/>
        <v>0.10140679953106682</v>
      </c>
      <c r="F4368" s="31">
        <v>5.5896178538109202</v>
      </c>
      <c r="G4368" s="31">
        <v>1.03221125569672</v>
      </c>
      <c r="H4368" s="31">
        <v>0.51696104836102996</v>
      </c>
      <c r="I4368" s="31">
        <v>3.9764919245708201</v>
      </c>
      <c r="J4368" s="31">
        <v>13.000429981178099</v>
      </c>
      <c r="K4368" s="31">
        <v>197158.109776795</v>
      </c>
      <c r="L4368" s="31">
        <v>133564.356040524</v>
      </c>
    </row>
    <row r="4369" spans="1:12" ht="14.25">
      <c r="A4369" s="33">
        <v>41302</v>
      </c>
      <c r="B4369" s="37">
        <v>2346.5050000000001</v>
      </c>
      <c r="C4369" s="31">
        <v>11.368410760223201</v>
      </c>
      <c r="D4369" s="31">
        <v>1.6120208626373</v>
      </c>
      <c r="E4369" s="31">
        <f t="shared" si="41"/>
        <v>0.1242672919109027</v>
      </c>
      <c r="F4369" s="31">
        <v>5.7260704980009498</v>
      </c>
      <c r="G4369" s="31">
        <v>1.05661801345474</v>
      </c>
      <c r="H4369" s="31">
        <v>0.51693640711155198</v>
      </c>
      <c r="I4369" s="31">
        <v>3.9764919245708201</v>
      </c>
      <c r="J4369" s="31">
        <v>12.999810308110801</v>
      </c>
      <c r="K4369" s="31">
        <v>201804.82100890001</v>
      </c>
      <c r="L4369" s="31">
        <v>136684.52543835199</v>
      </c>
    </row>
    <row r="4370" spans="1:12" ht="14.25">
      <c r="A4370" s="33">
        <v>41303</v>
      </c>
      <c r="B4370" s="37">
        <v>2358.9769999999999</v>
      </c>
      <c r="C4370" s="31">
        <v>11.418485035712701</v>
      </c>
      <c r="D4370" s="31">
        <v>1.61931254669588</v>
      </c>
      <c r="E4370" s="31">
        <f t="shared" si="41"/>
        <v>0.12954279015240328</v>
      </c>
      <c r="F4370" s="31">
        <v>5.7477979789909996</v>
      </c>
      <c r="G4370" s="31">
        <v>1.0614172529596699</v>
      </c>
      <c r="H4370" s="31">
        <v>0.51699094970965398</v>
      </c>
      <c r="I4370" s="31">
        <v>3.97649215214674</v>
      </c>
      <c r="J4370" s="31">
        <v>13.001181190073599</v>
      </c>
      <c r="K4370" s="31">
        <v>202717.40888756397</v>
      </c>
      <c r="L4370" s="31">
        <v>137406.94037664399</v>
      </c>
    </row>
    <row r="4371" spans="1:12" ht="14.25">
      <c r="A4371" s="33">
        <v>41304</v>
      </c>
      <c r="B4371" s="37">
        <v>2382.4749999999999</v>
      </c>
      <c r="C4371" s="31">
        <v>11.557965316452</v>
      </c>
      <c r="D4371" s="31">
        <v>1.63863210062994</v>
      </c>
      <c r="E4371" s="31">
        <f t="shared" si="41"/>
        <v>0.14302461899179367</v>
      </c>
      <c r="F4371" s="31">
        <v>5.82398159061038</v>
      </c>
      <c r="G4371" s="31">
        <v>1.0741022125215101</v>
      </c>
      <c r="H4371" s="31">
        <v>0.51669958976117902</v>
      </c>
      <c r="I4371" s="31">
        <v>3.9742533786635601</v>
      </c>
      <c r="J4371" s="31">
        <v>13.001173818840201</v>
      </c>
      <c r="K4371" s="31">
        <v>205134.78471034102</v>
      </c>
      <c r="L4371" s="31">
        <v>138794.183695338</v>
      </c>
    </row>
    <row r="4372" spans="1:12" ht="14.25">
      <c r="A4372" s="33">
        <v>41305</v>
      </c>
      <c r="B4372" s="37">
        <v>2385.422</v>
      </c>
      <c r="C4372" s="31">
        <v>11.5897945377403</v>
      </c>
      <c r="D4372" s="31">
        <v>1.6426467899181201</v>
      </c>
      <c r="E4372" s="31">
        <f t="shared" si="41"/>
        <v>0.14536928487690504</v>
      </c>
      <c r="F4372" s="31">
        <v>5.84862785244857</v>
      </c>
      <c r="G4372" s="31">
        <v>1.0767270657982999</v>
      </c>
      <c r="H4372" s="31">
        <v>0.51666099808041999</v>
      </c>
      <c r="I4372" s="31">
        <v>3.9740131067789699</v>
      </c>
      <c r="J4372" s="31">
        <v>13.000988778801101</v>
      </c>
      <c r="K4372" s="31">
        <v>205637.032104226</v>
      </c>
      <c r="L4372" s="31">
        <v>138842.45631606501</v>
      </c>
    </row>
    <row r="4373" spans="1:12" ht="14.25">
      <c r="A4373" s="33">
        <v>41306</v>
      </c>
      <c r="B4373" s="37">
        <v>2419.02</v>
      </c>
      <c r="C4373" s="31">
        <v>11.7623228901695</v>
      </c>
      <c r="D4373" s="31">
        <v>1.66647999231974</v>
      </c>
      <c r="E4373" s="31">
        <f t="shared" si="41"/>
        <v>0.16354044548651817</v>
      </c>
      <c r="F4373" s="31">
        <v>5.98638077562594</v>
      </c>
      <c r="G4373" s="31">
        <v>1.09213106529971</v>
      </c>
      <c r="H4373" s="31">
        <v>0.51692356117480398</v>
      </c>
      <c r="I4373" s="31">
        <v>3.9740131067789699</v>
      </c>
      <c r="J4373" s="31">
        <v>13.007595780019502</v>
      </c>
      <c r="K4373" s="31">
        <v>208620.945672806</v>
      </c>
      <c r="L4373" s="31">
        <v>140734.368759292</v>
      </c>
    </row>
    <row r="4374" spans="1:12" ht="14.25">
      <c r="A4374" s="33">
        <v>41309</v>
      </c>
      <c r="B4374" s="37">
        <v>2428.154</v>
      </c>
      <c r="C4374" s="31">
        <v>11.807108000745901</v>
      </c>
      <c r="D4374" s="31">
        <v>1.6729137088755199</v>
      </c>
      <c r="E4374" s="31">
        <f t="shared" si="41"/>
        <v>0.1694021101992966</v>
      </c>
      <c r="F4374" s="31">
        <v>6.00922448970136</v>
      </c>
      <c r="G4374" s="31">
        <v>1.0963614351100399</v>
      </c>
      <c r="H4374" s="31">
        <v>0.51690230619058097</v>
      </c>
      <c r="I4374" s="31">
        <v>3.9740131067789699</v>
      </c>
      <c r="J4374" s="31">
        <v>13.007060930645601</v>
      </c>
      <c r="K4374" s="31">
        <v>209423.98410259499</v>
      </c>
      <c r="L4374" s="31">
        <v>141093.03804686901</v>
      </c>
    </row>
    <row r="4375" spans="1:12" ht="14.25">
      <c r="A4375" s="33">
        <v>41310</v>
      </c>
      <c r="B4375" s="37">
        <v>2433.13</v>
      </c>
      <c r="C4375" s="31">
        <v>11.804829069727001</v>
      </c>
      <c r="D4375" s="31">
        <v>1.6730719620146799</v>
      </c>
      <c r="E4375" s="31">
        <f t="shared" si="41"/>
        <v>0.1694021101992966</v>
      </c>
      <c r="F4375" s="31">
        <v>5.9940266399127404</v>
      </c>
      <c r="G4375" s="31">
        <v>1.0964684328181</v>
      </c>
      <c r="H4375" s="31">
        <v>0.516894626647877</v>
      </c>
      <c r="I4375" s="31">
        <v>3.9737761223982102</v>
      </c>
      <c r="J4375" s="31">
        <v>13.0076433781561</v>
      </c>
      <c r="K4375" s="31">
        <v>209444.09663176301</v>
      </c>
      <c r="L4375" s="31">
        <v>141397.583332774</v>
      </c>
    </row>
    <row r="4376" spans="1:12" ht="14.25">
      <c r="A4376" s="33">
        <v>41311</v>
      </c>
      <c r="B4376" s="37">
        <v>2434.4769999999999</v>
      </c>
      <c r="C4376" s="31">
        <v>11.815801374924501</v>
      </c>
      <c r="D4376" s="31">
        <v>1.67454171406236</v>
      </c>
      <c r="E4376" s="31">
        <f t="shared" si="41"/>
        <v>0.17057444314185227</v>
      </c>
      <c r="F4376" s="31">
        <v>6.0104380917347102</v>
      </c>
      <c r="G4376" s="31">
        <v>1.0974380206319101</v>
      </c>
      <c r="H4376" s="31">
        <v>0.51684625425694197</v>
      </c>
      <c r="I4376" s="31">
        <v>3.9735301862082699</v>
      </c>
      <c r="J4376" s="31">
        <v>13.007231102732399</v>
      </c>
      <c r="K4376" s="31">
        <v>209630.56920502899</v>
      </c>
      <c r="L4376" s="31">
        <v>141443.29616208302</v>
      </c>
    </row>
    <row r="4377" spans="1:12" ht="14.25">
      <c r="A4377" s="33">
        <v>41312</v>
      </c>
      <c r="B4377" s="37">
        <v>2418.5300000000002</v>
      </c>
      <c r="C4377" s="31">
        <v>11.721728363788801</v>
      </c>
      <c r="D4377" s="31">
        <v>1.66162453287487</v>
      </c>
      <c r="E4377" s="31">
        <f t="shared" si="41"/>
        <v>0.15885111371629543</v>
      </c>
      <c r="F4377" s="31">
        <v>5.9356404172537598</v>
      </c>
      <c r="G4377" s="31">
        <v>1.0889592841848701</v>
      </c>
      <c r="H4377" s="31">
        <v>0.51691668972414595</v>
      </c>
      <c r="I4377" s="31">
        <v>3.9735301862082699</v>
      </c>
      <c r="J4377" s="31">
        <v>13.009003719622299</v>
      </c>
      <c r="K4377" s="31">
        <v>208016.372097735</v>
      </c>
      <c r="L4377" s="31">
        <v>140600.883727359</v>
      </c>
    </row>
    <row r="4378" spans="1:12" ht="14.25">
      <c r="A4378" s="33">
        <v>41313</v>
      </c>
      <c r="B4378" s="37">
        <v>2432.402</v>
      </c>
      <c r="C4378" s="31">
        <v>11.7826467963804</v>
      </c>
      <c r="D4378" s="31">
        <v>1.67043296946497</v>
      </c>
      <c r="E4378" s="31">
        <f t="shared" si="41"/>
        <v>0.16705744431418523</v>
      </c>
      <c r="F4378" s="31">
        <v>5.9477297649528396</v>
      </c>
      <c r="G4378" s="31">
        <v>1.0947102109487901</v>
      </c>
      <c r="H4378" s="31">
        <v>0.51692349556719797</v>
      </c>
      <c r="I4378" s="31">
        <v>3.9735301862082699</v>
      </c>
      <c r="J4378" s="31">
        <v>13.0091749991327</v>
      </c>
      <c r="K4378" s="31">
        <v>209118.25467667103</v>
      </c>
      <c r="L4378" s="31">
        <v>141534.28344128499</v>
      </c>
    </row>
    <row r="4379" spans="1:12" ht="14.25">
      <c r="A4379" s="33">
        <v>41323</v>
      </c>
      <c r="B4379" s="37">
        <v>2421.558</v>
      </c>
      <c r="C4379" s="31">
        <v>11.734330647192399</v>
      </c>
      <c r="D4379" s="31">
        <v>1.6638356356524999</v>
      </c>
      <c r="E4379" s="31">
        <f t="shared" si="41"/>
        <v>0.16060961313012895</v>
      </c>
      <c r="F4379" s="31">
        <v>5.9054681434580898</v>
      </c>
      <c r="G4379" s="31">
        <v>1.09040686447024</v>
      </c>
      <c r="H4379" s="31">
        <v>0.51638093552363196</v>
      </c>
      <c r="I4379" s="31">
        <v>3.9692690318916402</v>
      </c>
      <c r="J4379" s="31">
        <v>13.0094718038686</v>
      </c>
      <c r="K4379" s="31">
        <v>208314.09531748499</v>
      </c>
      <c r="L4379" s="31">
        <v>141145.367320355</v>
      </c>
    </row>
    <row r="4380" spans="1:12" ht="14.25">
      <c r="A4380" s="33">
        <v>41324</v>
      </c>
      <c r="B4380" s="37">
        <v>2382.9140000000002</v>
      </c>
      <c r="C4380" s="31">
        <v>11.547138114397001</v>
      </c>
      <c r="D4380" s="31">
        <v>1.6380147289113101</v>
      </c>
      <c r="E4380" s="31">
        <f t="shared" si="41"/>
        <v>0.14126611957796015</v>
      </c>
      <c r="F4380" s="31">
        <v>5.8129515124592404</v>
      </c>
      <c r="G4380" s="31">
        <v>1.07349111179072</v>
      </c>
      <c r="H4380" s="31">
        <v>0.51638093552363196</v>
      </c>
      <c r="I4380" s="31">
        <v>3.9692690318916402</v>
      </c>
      <c r="J4380" s="31">
        <v>13.0094718038686</v>
      </c>
      <c r="K4380" s="31">
        <v>205081.98476933999</v>
      </c>
      <c r="L4380" s="31">
        <v>138894.89809665599</v>
      </c>
    </row>
    <row r="4381" spans="1:12" ht="14.25">
      <c r="A4381" s="33">
        <v>41325</v>
      </c>
      <c r="B4381" s="37">
        <v>2397.1779999999999</v>
      </c>
      <c r="C4381" s="31">
        <v>11.6053885615912</v>
      </c>
      <c r="D4381" s="31">
        <v>1.64662472814247</v>
      </c>
      <c r="E4381" s="31">
        <f t="shared" si="41"/>
        <v>0.1477139507620164</v>
      </c>
      <c r="F4381" s="31">
        <v>5.8233462957059503</v>
      </c>
      <c r="G4381" s="31">
        <v>1.0790025711754101</v>
      </c>
      <c r="H4381" s="31">
        <v>0.51644936066976999</v>
      </c>
      <c r="I4381" s="31">
        <v>3.96901710527625</v>
      </c>
      <c r="J4381" s="31">
        <v>13.012021540124499</v>
      </c>
      <c r="K4381" s="31">
        <v>206160.69759235802</v>
      </c>
      <c r="L4381" s="31">
        <v>139817.2744501</v>
      </c>
    </row>
    <row r="4382" spans="1:12" ht="14.25">
      <c r="A4382" s="33">
        <v>41326</v>
      </c>
      <c r="B4382" s="37">
        <v>2325.951</v>
      </c>
      <c r="C4382" s="31">
        <v>11.2597090304848</v>
      </c>
      <c r="D4382" s="31">
        <v>1.5978319328705499</v>
      </c>
      <c r="E4382" s="31">
        <f t="shared" si="41"/>
        <v>0.11430246189917936</v>
      </c>
      <c r="F4382" s="31">
        <v>5.6556814458485398</v>
      </c>
      <c r="G4382" s="31">
        <v>1.0470014679306301</v>
      </c>
      <c r="H4382" s="31">
        <v>0.51648436378835305</v>
      </c>
      <c r="I4382" s="31">
        <v>3.96901710527625</v>
      </c>
      <c r="J4382" s="31">
        <v>13.0129034491124</v>
      </c>
      <c r="K4382" s="31">
        <v>200054.894819868</v>
      </c>
      <c r="L4382" s="31">
        <v>135735.63515675001</v>
      </c>
    </row>
    <row r="4383" spans="1:12" ht="14.25">
      <c r="A4383" s="33">
        <v>41327</v>
      </c>
      <c r="B4383" s="37">
        <v>2314.1640000000002</v>
      </c>
      <c r="C4383" s="31">
        <v>11.1962160332892</v>
      </c>
      <c r="D4383" s="31">
        <v>1.5887479678149701</v>
      </c>
      <c r="E4383" s="31">
        <f t="shared" si="41"/>
        <v>0.10844079718640094</v>
      </c>
      <c r="F4383" s="31">
        <v>5.6255937534543801</v>
      </c>
      <c r="G4383" s="31">
        <v>1.0410398140246799</v>
      </c>
      <c r="H4383" s="31">
        <v>0.51648759811864897</v>
      </c>
      <c r="I4383" s="31">
        <v>3.96901710527625</v>
      </c>
      <c r="J4383" s="31">
        <v>13.012984938564601</v>
      </c>
      <c r="K4383" s="31">
        <v>198918.720667883</v>
      </c>
      <c r="L4383" s="31">
        <v>135061.53069294099</v>
      </c>
    </row>
    <row r="4384" spans="1:12" ht="14.25">
      <c r="A4384" s="33">
        <v>41330</v>
      </c>
      <c r="B4384" s="37">
        <v>2325.819</v>
      </c>
      <c r="C4384" s="31">
        <v>11.249481480567001</v>
      </c>
      <c r="D4384" s="31">
        <v>1.59602391163902</v>
      </c>
      <c r="E4384" s="31">
        <f t="shared" si="41"/>
        <v>0.11371629542790153</v>
      </c>
      <c r="F4384" s="31">
        <v>5.64385944732261</v>
      </c>
      <c r="G4384" s="31">
        <v>1.0457579907740699</v>
      </c>
      <c r="H4384" s="31">
        <v>0.51647076553797</v>
      </c>
      <c r="I4384" s="31">
        <v>3.96901710527625</v>
      </c>
      <c r="J4384" s="31">
        <v>13.012560839090201</v>
      </c>
      <c r="K4384" s="31">
        <v>199830.70819564399</v>
      </c>
      <c r="L4384" s="31">
        <v>135887.58654778902</v>
      </c>
    </row>
    <row r="4385" spans="1:12" ht="14.25">
      <c r="A4385" s="33">
        <v>41331</v>
      </c>
      <c r="B4385" s="37">
        <v>2293.3409999999999</v>
      </c>
      <c r="C4385" s="31">
        <v>11.0978181214504</v>
      </c>
      <c r="D4385" s="31">
        <v>1.5738648916492901</v>
      </c>
      <c r="E4385" s="31">
        <f t="shared" si="41"/>
        <v>0.10140679953106682</v>
      </c>
      <c r="F4385" s="31">
        <v>5.5707174183161996</v>
      </c>
      <c r="G4385" s="31">
        <v>1.0315092864217299</v>
      </c>
      <c r="H4385" s="31">
        <v>0.51639007918586999</v>
      </c>
      <c r="I4385" s="31">
        <v>3.96901710527625</v>
      </c>
      <c r="J4385" s="31">
        <v>13.010527933966401</v>
      </c>
      <c r="K4385" s="31">
        <v>197057.79719394699</v>
      </c>
      <c r="L4385" s="31">
        <v>134287.793582135</v>
      </c>
    </row>
    <row r="4386" spans="1:12" ht="14.25">
      <c r="A4386" s="33">
        <v>41332</v>
      </c>
      <c r="B4386" s="37">
        <v>2313.2199999999998</v>
      </c>
      <c r="C4386" s="31">
        <v>11.1939784996406</v>
      </c>
      <c r="D4386" s="31">
        <v>1.58758022930644</v>
      </c>
      <c r="E4386" s="31">
        <f t="shared" si="41"/>
        <v>0.10844079718640094</v>
      </c>
      <c r="F4386" s="31">
        <v>5.6214717116731503</v>
      </c>
      <c r="G4386" s="31">
        <v>1.0405058762594199</v>
      </c>
      <c r="H4386" s="31">
        <v>0.51639915328817798</v>
      </c>
      <c r="I4386" s="31">
        <v>3.96901710527625</v>
      </c>
      <c r="J4386" s="31">
        <v>13.0107565573778</v>
      </c>
      <c r="K4386" s="31">
        <v>198775.717656817</v>
      </c>
      <c r="L4386" s="31">
        <v>135470.48753204101</v>
      </c>
    </row>
    <row r="4387" spans="1:12" ht="14.25">
      <c r="A4387" s="33">
        <v>41333</v>
      </c>
      <c r="B4387" s="37">
        <v>2365.5929999999998</v>
      </c>
      <c r="C4387" s="31">
        <v>11.4453052221763</v>
      </c>
      <c r="D4387" s="31">
        <v>1.62237373775111</v>
      </c>
      <c r="E4387" s="31">
        <f t="shared" si="41"/>
        <v>0.13540445486518171</v>
      </c>
      <c r="F4387" s="31">
        <v>5.7484954926940599</v>
      </c>
      <c r="G4387" s="31">
        <v>1.06339594900745</v>
      </c>
      <c r="H4387" s="31">
        <v>0.51657023206437702</v>
      </c>
      <c r="I4387" s="31">
        <v>3.96901710527625</v>
      </c>
      <c r="J4387" s="31">
        <v>13.0150669136112</v>
      </c>
      <c r="K4387" s="31">
        <v>203130.303916829</v>
      </c>
      <c r="L4387" s="31">
        <v>138389.059071903</v>
      </c>
    </row>
    <row r="4388" spans="1:12" ht="14.25">
      <c r="A4388" s="33">
        <v>41334</v>
      </c>
      <c r="B4388" s="37">
        <v>2359.5059999999999</v>
      </c>
      <c r="C4388" s="31">
        <v>11.400828074803201</v>
      </c>
      <c r="D4388" s="31">
        <v>1.6167472373348299</v>
      </c>
      <c r="E4388" s="31">
        <f t="shared" si="41"/>
        <v>0.12954279015240328</v>
      </c>
      <c r="F4388" s="31">
        <v>5.7202973965782302</v>
      </c>
      <c r="G4388" s="31">
        <v>1.0596404588427999</v>
      </c>
      <c r="H4388" s="31">
        <v>0.51658178070058602</v>
      </c>
      <c r="I4388" s="31">
        <v>3.96901710527625</v>
      </c>
      <c r="J4388" s="31">
        <v>13.015357883287098</v>
      </c>
      <c r="K4388" s="31">
        <v>202431.25121663397</v>
      </c>
      <c r="L4388" s="31">
        <v>138060.38618461401</v>
      </c>
    </row>
    <row r="4389" spans="1:12" ht="14.25">
      <c r="A4389" s="33">
        <v>41337</v>
      </c>
      <c r="B4389" s="37">
        <v>2273.404</v>
      </c>
      <c r="C4389" s="31">
        <v>10.9914851858664</v>
      </c>
      <c r="D4389" s="31">
        <v>1.5589930239782299</v>
      </c>
      <c r="E4389" s="31">
        <f t="shared" si="41"/>
        <v>9.3786635404454866E-2</v>
      </c>
      <c r="F4389" s="31">
        <v>5.4931354425229202</v>
      </c>
      <c r="G4389" s="31">
        <v>1.02183173725629</v>
      </c>
      <c r="H4389" s="31">
        <v>0.51658052919237196</v>
      </c>
      <c r="I4389" s="31">
        <v>3.96876723513892</v>
      </c>
      <c r="J4389" s="31">
        <v>13.016145784984301</v>
      </c>
      <c r="K4389" s="31">
        <v>195207.85802579802</v>
      </c>
      <c r="L4389" s="31">
        <v>133132.60656898</v>
      </c>
    </row>
    <row r="4390" spans="1:12" ht="14.25">
      <c r="A4390" s="33">
        <v>41338</v>
      </c>
      <c r="B4390" s="37">
        <v>2326.306</v>
      </c>
      <c r="C4390" s="31">
        <v>11.244052556144601</v>
      </c>
      <c r="D4390" s="31">
        <v>1.59446727534079</v>
      </c>
      <c r="E4390" s="31">
        <f t="shared" si="41"/>
        <v>0.11547479484173505</v>
      </c>
      <c r="F4390" s="31">
        <v>5.6435289047068498</v>
      </c>
      <c r="G4390" s="31">
        <v>1.0450257943321599</v>
      </c>
      <c r="H4390" s="31">
        <v>0.51666314613358999</v>
      </c>
      <c r="I4390" s="31">
        <v>3.96876723513892</v>
      </c>
      <c r="J4390" s="31">
        <v>13.018227462652</v>
      </c>
      <c r="K4390" s="31">
        <v>199650.17248916501</v>
      </c>
      <c r="L4390" s="31">
        <v>135997.99459675999</v>
      </c>
    </row>
    <row r="4391" spans="1:12" ht="14.25">
      <c r="A4391" s="33">
        <v>41339</v>
      </c>
      <c r="B4391" s="37">
        <v>2347.1790000000001</v>
      </c>
      <c r="C4391" s="31">
        <v>11.3365368499702</v>
      </c>
      <c r="D4391" s="31">
        <v>1.6078375886316101</v>
      </c>
      <c r="E4391" s="31">
        <f t="shared" si="41"/>
        <v>0.12661195779601406</v>
      </c>
      <c r="F4391" s="31">
        <v>5.6825729818426396</v>
      </c>
      <c r="G4391" s="31">
        <v>1.0537590325211801</v>
      </c>
      <c r="H4391" s="31">
        <v>0.51670217929928897</v>
      </c>
      <c r="I4391" s="31">
        <v>3.96876723513892</v>
      </c>
      <c r="J4391" s="31">
        <v>13.019210971217502</v>
      </c>
      <c r="K4391" s="31">
        <v>201324.445829281</v>
      </c>
      <c r="L4391" s="31">
        <v>137355.89452045399</v>
      </c>
    </row>
    <row r="4392" spans="1:12" ht="14.25">
      <c r="A4392" s="33">
        <v>41340</v>
      </c>
      <c r="B4392" s="37">
        <v>2324.2930000000001</v>
      </c>
      <c r="C4392" s="31">
        <v>11.217619757980501</v>
      </c>
      <c r="D4392" s="31">
        <v>1.5914489607473601</v>
      </c>
      <c r="E4392" s="31">
        <f t="shared" si="41"/>
        <v>0.111957796014068</v>
      </c>
      <c r="F4392" s="31">
        <v>5.6094651576986898</v>
      </c>
      <c r="G4392" s="31">
        <v>1.04302120862607</v>
      </c>
      <c r="H4392" s="31">
        <v>0.51666529424364105</v>
      </c>
      <c r="I4392" s="31">
        <v>3.96876836859433</v>
      </c>
      <c r="J4392" s="31">
        <v>13.018277870084798</v>
      </c>
      <c r="K4392" s="31">
        <v>199274.02088305398</v>
      </c>
      <c r="L4392" s="31">
        <v>136163.060086791</v>
      </c>
    </row>
    <row r="4393" spans="1:12" ht="14.25">
      <c r="A4393" s="33">
        <v>41341</v>
      </c>
      <c r="B4393" s="37">
        <v>2318.6109999999999</v>
      </c>
      <c r="C4393" s="31">
        <v>11.196049208609701</v>
      </c>
      <c r="D4393" s="31">
        <v>1.5889482102108601</v>
      </c>
      <c r="E4393" s="31">
        <f t="shared" si="41"/>
        <v>0.11019929660023446</v>
      </c>
      <c r="F4393" s="31">
        <v>5.6040733864429999</v>
      </c>
      <c r="G4393" s="31">
        <v>1.04130898094613</v>
      </c>
      <c r="H4393" s="31">
        <v>0.51670386840930504</v>
      </c>
      <c r="I4393" s="31">
        <v>3.96876836859433</v>
      </c>
      <c r="J4393" s="31">
        <v>13.019249813067699</v>
      </c>
      <c r="K4393" s="31">
        <v>198958.84450992101</v>
      </c>
      <c r="L4393" s="31">
        <v>135847.36252721399</v>
      </c>
    </row>
    <row r="4394" spans="1:12" ht="14.25">
      <c r="A4394" s="33">
        <v>41344</v>
      </c>
      <c r="B4394" s="37">
        <v>2310.5929999999998</v>
      </c>
      <c r="C4394" s="31">
        <v>11.1606000737741</v>
      </c>
      <c r="D4394" s="31">
        <v>1.5836420026532401</v>
      </c>
      <c r="E4394" s="31">
        <f t="shared" si="41"/>
        <v>0.10609613130128957</v>
      </c>
      <c r="F4394" s="31">
        <v>5.5544134364075903</v>
      </c>
      <c r="G4394" s="31">
        <v>1.03760386554493</v>
      </c>
      <c r="H4394" s="31">
        <v>0.51676033911964303</v>
      </c>
      <c r="I4394" s="31">
        <v>3.96876836859433</v>
      </c>
      <c r="J4394" s="31">
        <v>13.020672690522101</v>
      </c>
      <c r="K4394" s="31">
        <v>198294.161415612</v>
      </c>
      <c r="L4394" s="31">
        <v>135383.84496028</v>
      </c>
    </row>
    <row r="4395" spans="1:12" ht="14.25">
      <c r="A4395" s="33">
        <v>41345</v>
      </c>
      <c r="B4395" s="37">
        <v>2286.605</v>
      </c>
      <c r="C4395" s="31">
        <v>11.0654994602043</v>
      </c>
      <c r="D4395" s="31">
        <v>1.56903000907498</v>
      </c>
      <c r="E4395" s="31">
        <f t="shared" ref="E4395:E4458" si="42">COUNTIF(C2690:C4395,"&lt;"&amp;C4395)/COUNTA(C2690:C4395)</f>
        <v>9.9062133645955452E-2</v>
      </c>
      <c r="F4395" s="31">
        <v>5.4817714616464004</v>
      </c>
      <c r="G4395" s="31">
        <v>1.02804913950916</v>
      </c>
      <c r="H4395" s="31">
        <v>0.51681159257003295</v>
      </c>
      <c r="I4395" s="31">
        <v>3.96876836859433</v>
      </c>
      <c r="J4395" s="31">
        <v>13.021964110066699</v>
      </c>
      <c r="K4395" s="31">
        <v>196463.87238652899</v>
      </c>
      <c r="L4395" s="31">
        <v>134128.42774165</v>
      </c>
    </row>
    <row r="4396" spans="1:12" ht="14.25">
      <c r="A4396" s="33">
        <v>41346</v>
      </c>
      <c r="B4396" s="37">
        <v>2263.9679999999998</v>
      </c>
      <c r="C4396" s="31">
        <v>10.956394046119</v>
      </c>
      <c r="D4396" s="31">
        <v>1.5542584775755599</v>
      </c>
      <c r="E4396" s="31">
        <f t="shared" si="42"/>
        <v>9.2028135990621332E-2</v>
      </c>
      <c r="F4396" s="31">
        <v>5.4392332121916596</v>
      </c>
      <c r="G4396" s="31">
        <v>1.0183452600159999</v>
      </c>
      <c r="H4396" s="31">
        <v>0.51688897814835399</v>
      </c>
      <c r="I4396" s="31">
        <v>3.96842606553817</v>
      </c>
      <c r="J4396" s="31">
        <v>13.025037372801801</v>
      </c>
      <c r="K4396" s="31">
        <v>194614.152376126</v>
      </c>
      <c r="L4396" s="31">
        <v>132811.407373027</v>
      </c>
    </row>
    <row r="4397" spans="1:12" ht="14.25">
      <c r="A4397" s="33">
        <v>41347</v>
      </c>
      <c r="B4397" s="37">
        <v>2270.277</v>
      </c>
      <c r="C4397" s="31">
        <v>10.987810577205799</v>
      </c>
      <c r="D4397" s="31">
        <v>1.5590351753202101</v>
      </c>
      <c r="E4397" s="31">
        <f t="shared" si="42"/>
        <v>9.4372801875732715E-2</v>
      </c>
      <c r="F4397" s="31">
        <v>5.4552576077030199</v>
      </c>
      <c r="G4397" s="31">
        <v>1.0213532979525</v>
      </c>
      <c r="H4397" s="31">
        <v>0.51713168129364395</v>
      </c>
      <c r="I4397" s="31">
        <v>3.9681266858796</v>
      </c>
      <c r="J4397" s="31">
        <v>13.032136376437601</v>
      </c>
      <c r="K4397" s="31">
        <v>195211.832598913</v>
      </c>
      <c r="L4397" s="31">
        <v>133035.19608296899</v>
      </c>
    </row>
    <row r="4398" spans="1:12" ht="14.25">
      <c r="A4398" s="33">
        <v>41348</v>
      </c>
      <c r="B4398" s="37">
        <v>2278.4009999999998</v>
      </c>
      <c r="C4398" s="31">
        <v>11.0550821862416</v>
      </c>
      <c r="D4398" s="31">
        <v>1.56644731568595</v>
      </c>
      <c r="E4398" s="31">
        <f t="shared" si="42"/>
        <v>9.8475967174677603E-2</v>
      </c>
      <c r="F4398" s="31">
        <v>5.2414671091101397</v>
      </c>
      <c r="G4398" s="31">
        <v>1.0256129862083401</v>
      </c>
      <c r="H4398" s="31">
        <v>0.51664635260077696</v>
      </c>
      <c r="I4398" s="31">
        <v>3.9681266858796</v>
      </c>
      <c r="J4398" s="31">
        <v>13.019905701076501</v>
      </c>
      <c r="K4398" s="31">
        <v>196139.26242352399</v>
      </c>
      <c r="L4398" s="31">
        <v>133523.94271360899</v>
      </c>
    </row>
    <row r="4399" spans="1:12" ht="14.25">
      <c r="A4399" s="33">
        <v>41351</v>
      </c>
      <c r="B4399" s="37">
        <v>2240.0160000000001</v>
      </c>
      <c r="C4399" s="31">
        <v>10.851404178497701</v>
      </c>
      <c r="D4399" s="31">
        <v>1.53835814536049</v>
      </c>
      <c r="E4399" s="31">
        <f t="shared" si="42"/>
        <v>8.4994138335287225E-2</v>
      </c>
      <c r="F4399" s="31">
        <v>5.1403454662255399</v>
      </c>
      <c r="G4399" s="31">
        <v>1.00711656443938</v>
      </c>
      <c r="H4399" s="31">
        <v>0.51681836353400301</v>
      </c>
      <c r="I4399" s="31">
        <v>3.9679258031853402</v>
      </c>
      <c r="J4399" s="31">
        <v>13.024899888982699</v>
      </c>
      <c r="K4399" s="31">
        <v>192624.544632145</v>
      </c>
      <c r="L4399" s="31">
        <v>131245.230134763</v>
      </c>
    </row>
    <row r="4400" spans="1:12" ht="14.25">
      <c r="A4400" s="33">
        <v>41352</v>
      </c>
      <c r="B4400" s="37">
        <v>2257.4340000000002</v>
      </c>
      <c r="C4400" s="31">
        <v>10.9400020581442</v>
      </c>
      <c r="D4400" s="31">
        <v>1.55045476633716</v>
      </c>
      <c r="E4400" s="31">
        <f t="shared" si="42"/>
        <v>9.0855803048065648E-2</v>
      </c>
      <c r="F4400" s="31">
        <v>5.17800287672799</v>
      </c>
      <c r="G4400" s="31">
        <v>1.0147422641144901</v>
      </c>
      <c r="H4400" s="31">
        <v>0.51689715514721102</v>
      </c>
      <c r="I4400" s="31">
        <v>3.9672891540555901</v>
      </c>
      <c r="J4400" s="31">
        <v>13.0289760860715</v>
      </c>
      <c r="K4400" s="31">
        <v>194137.01708754501</v>
      </c>
      <c r="L4400" s="31">
        <v>132279.83998752901</v>
      </c>
    </row>
    <row r="4401" spans="1:12" ht="14.25">
      <c r="A4401" s="33">
        <v>41353</v>
      </c>
      <c r="B4401" s="37">
        <v>2317.3739999999998</v>
      </c>
      <c r="C4401" s="31">
        <v>11.2334879103093</v>
      </c>
      <c r="D4401" s="31">
        <v>1.59143204597304</v>
      </c>
      <c r="E4401" s="31">
        <f t="shared" si="42"/>
        <v>0.11840562719812427</v>
      </c>
      <c r="F4401" s="31">
        <v>5.3797598692741699</v>
      </c>
      <c r="G4401" s="31">
        <v>1.0416832431344401</v>
      </c>
      <c r="H4401" s="31">
        <v>0.517333813676772</v>
      </c>
      <c r="I4401" s="31">
        <v>3.9671019284792601</v>
      </c>
      <c r="J4401" s="31">
        <v>13.040597973117499</v>
      </c>
      <c r="K4401" s="31">
        <v>199264.81846690801</v>
      </c>
      <c r="L4401" s="31">
        <v>135671.274337429</v>
      </c>
    </row>
    <row r="4402" spans="1:12" ht="14.25">
      <c r="A4402" s="33">
        <v>41354</v>
      </c>
      <c r="B4402" s="37">
        <v>2324.2420000000002</v>
      </c>
      <c r="C4402" s="31">
        <v>11.2627902531089</v>
      </c>
      <c r="D4402" s="31">
        <v>1.5958340971882401</v>
      </c>
      <c r="E4402" s="31">
        <f t="shared" si="42"/>
        <v>0.1242672919109027</v>
      </c>
      <c r="F4402" s="31">
        <v>5.3756632419662598</v>
      </c>
      <c r="G4402" s="31">
        <v>1.0442837232225901</v>
      </c>
      <c r="H4402" s="31">
        <v>0.51735788149578599</v>
      </c>
      <c r="I4402" s="31">
        <v>3.96709281561732</v>
      </c>
      <c r="J4402" s="31">
        <v>13.041234615411401</v>
      </c>
      <c r="K4402" s="31">
        <v>199818.01820048603</v>
      </c>
      <c r="L4402" s="31">
        <v>136170.266829145</v>
      </c>
    </row>
    <row r="4403" spans="1:12" ht="14.25">
      <c r="A4403" s="33">
        <v>41355</v>
      </c>
      <c r="B4403" s="37">
        <v>2328.2779999999998</v>
      </c>
      <c r="C4403" s="31">
        <v>11.280260107521199</v>
      </c>
      <c r="D4403" s="31">
        <v>1.5986819802431</v>
      </c>
      <c r="E4403" s="31">
        <f t="shared" si="42"/>
        <v>0.12661195779601406</v>
      </c>
      <c r="F4403" s="31">
        <v>5.4134487739769099</v>
      </c>
      <c r="G4403" s="31">
        <v>1.0404389393820299</v>
      </c>
      <c r="H4403" s="31">
        <v>0.51714365928633599</v>
      </c>
      <c r="I4403" s="31">
        <v>3.96701353759001</v>
      </c>
      <c r="J4403" s="31">
        <v>13.0360951477999</v>
      </c>
      <c r="K4403" s="31">
        <v>200174.70120307102</v>
      </c>
      <c r="L4403" s="31">
        <v>136431.51812761699</v>
      </c>
    </row>
    <row r="4404" spans="1:12" ht="14.25">
      <c r="A4404" s="33">
        <v>41358</v>
      </c>
      <c r="B4404" s="37">
        <v>2326.7150000000001</v>
      </c>
      <c r="C4404" s="31">
        <v>11.185171710335901</v>
      </c>
      <c r="D4404" s="31">
        <v>1.5991660912749499</v>
      </c>
      <c r="E4404" s="31">
        <f t="shared" si="42"/>
        <v>0.11313012895662368</v>
      </c>
      <c r="F4404" s="31">
        <v>5.8831590019215101</v>
      </c>
      <c r="G4404" s="31">
        <v>1.0312278972828699</v>
      </c>
      <c r="H4404" s="31">
        <v>0.52163086201442899</v>
      </c>
      <c r="I4404" s="31">
        <v>3.96701353759001</v>
      </c>
      <c r="J4404" s="31">
        <v>13.149208014332201</v>
      </c>
      <c r="K4404" s="31">
        <v>200235.552223918</v>
      </c>
      <c r="L4404" s="31">
        <v>136313.926240553</v>
      </c>
    </row>
    <row r="4405" spans="1:12" ht="14.25">
      <c r="A4405" s="33">
        <v>41359</v>
      </c>
      <c r="B4405" s="37">
        <v>2297.6689999999999</v>
      </c>
      <c r="C4405" s="31">
        <v>11.008997712901101</v>
      </c>
      <c r="D4405" s="31">
        <v>1.57836956819428</v>
      </c>
      <c r="E4405" s="31">
        <f t="shared" si="42"/>
        <v>9.7303634232121919E-2</v>
      </c>
      <c r="F4405" s="31">
        <v>5.8625459958241697</v>
      </c>
      <c r="G4405" s="31">
        <v>1.01676772280064</v>
      </c>
      <c r="H4405" s="31">
        <v>0.52252520038349404</v>
      </c>
      <c r="I4405" s="31">
        <v>3.9669136073667799</v>
      </c>
      <c r="J4405" s="31">
        <v>13.172084196972101</v>
      </c>
      <c r="K4405" s="31">
        <v>197632.74302659399</v>
      </c>
      <c r="L4405" s="31">
        <v>134700.28916164301</v>
      </c>
    </row>
    <row r="4406" spans="1:12" ht="14.25">
      <c r="A4406" s="33">
        <v>41360</v>
      </c>
      <c r="B4406" s="37">
        <v>2301.259</v>
      </c>
      <c r="C4406" s="31">
        <v>10.9601236783739</v>
      </c>
      <c r="D4406" s="31">
        <v>1.58083296747706</v>
      </c>
      <c r="E4406" s="31">
        <f t="shared" si="42"/>
        <v>9.3786635404454866E-2</v>
      </c>
      <c r="F4406" s="31">
        <v>5.2113595343482899</v>
      </c>
      <c r="G4406" s="31">
        <v>1.0155589803965399</v>
      </c>
      <c r="H4406" s="31">
        <v>0.52664128732897797</v>
      </c>
      <c r="I4406" s="31">
        <v>3.9669136073667799</v>
      </c>
      <c r="J4406" s="31">
        <v>13.275844635259402</v>
      </c>
      <c r="K4406" s="31">
        <v>197940.00525055898</v>
      </c>
      <c r="L4406" s="31">
        <v>134981.53673708902</v>
      </c>
    </row>
    <row r="4407" spans="1:12" ht="14.25">
      <c r="A4407" s="33">
        <v>41361</v>
      </c>
      <c r="B4407" s="37">
        <v>2236.3020000000001</v>
      </c>
      <c r="C4407" s="31">
        <v>10.6335425104586</v>
      </c>
      <c r="D4407" s="31">
        <v>1.53733029416274</v>
      </c>
      <c r="E4407" s="31">
        <f t="shared" si="42"/>
        <v>7.2098475967174683E-2</v>
      </c>
      <c r="F4407" s="31">
        <v>6.3851039970518002</v>
      </c>
      <c r="G4407" s="31">
        <v>0.98344086185690605</v>
      </c>
      <c r="H4407" s="31">
        <v>0.52845563475615698</v>
      </c>
      <c r="I4407" s="31">
        <v>3.9669136073667799</v>
      </c>
      <c r="J4407" s="31">
        <v>13.3215816390552</v>
      </c>
      <c r="K4407" s="31">
        <v>192495.208152545</v>
      </c>
      <c r="L4407" s="31">
        <v>131317.46592568699</v>
      </c>
    </row>
    <row r="4408" spans="1:12" ht="14.25">
      <c r="A4408" s="33">
        <v>41362</v>
      </c>
      <c r="B4408" s="37">
        <v>2236.6210000000001</v>
      </c>
      <c r="C4408" s="31">
        <v>10.6411169750155</v>
      </c>
      <c r="D4408" s="31">
        <v>1.5385282097408299</v>
      </c>
      <c r="E4408" s="31">
        <f t="shared" si="42"/>
        <v>7.3270808909730367E-2</v>
      </c>
      <c r="F4408" s="31">
        <v>6.2653911953392099</v>
      </c>
      <c r="G4408" s="31">
        <v>0.97775581199050898</v>
      </c>
      <c r="H4408" s="31">
        <v>0.52673533426288</v>
      </c>
      <c r="I4408" s="31">
        <v>3.9659560051312202</v>
      </c>
      <c r="J4408" s="31">
        <v>13.281421518074902</v>
      </c>
      <c r="K4408" s="31">
        <v>192647.67800222602</v>
      </c>
      <c r="L4408" s="31">
        <v>131393.202239579</v>
      </c>
    </row>
    <row r="4409" spans="1:12" ht="14.25">
      <c r="A4409" s="33">
        <v>41365</v>
      </c>
      <c r="B4409" s="37">
        <v>2234.395</v>
      </c>
      <c r="C4409" s="31">
        <v>10.646277594490201</v>
      </c>
      <c r="D4409" s="31">
        <v>1.4709861823464601</v>
      </c>
      <c r="E4409" s="31">
        <f t="shared" si="42"/>
        <v>7.3856975381008202E-2</v>
      </c>
      <c r="F4409" s="31">
        <v>6.31290684259986</v>
      </c>
      <c r="G4409" s="31">
        <v>0.97321722029147095</v>
      </c>
      <c r="H4409" s="31">
        <v>0.52670776192535096</v>
      </c>
      <c r="I4409" s="31">
        <v>4.1409125750073699</v>
      </c>
      <c r="J4409" s="31">
        <v>12.719605941557798</v>
      </c>
      <c r="K4409" s="31">
        <v>192443.01962267398</v>
      </c>
      <c r="L4409" s="31">
        <v>131759.4602807</v>
      </c>
    </row>
    <row r="4410" spans="1:12" ht="14.25">
      <c r="A4410" s="33">
        <v>41366</v>
      </c>
      <c r="B4410" s="37">
        <v>2227.7399999999998</v>
      </c>
      <c r="C4410" s="31">
        <v>10.6248100621956</v>
      </c>
      <c r="D4410" s="31">
        <v>1.4684721451845999</v>
      </c>
      <c r="E4410" s="31">
        <f t="shared" si="42"/>
        <v>7.2098475967174683E-2</v>
      </c>
      <c r="F4410" s="31">
        <v>6.2628224530101297</v>
      </c>
      <c r="G4410" s="31">
        <v>0.97093044189177302</v>
      </c>
      <c r="H4410" s="31">
        <v>0.52741290159633003</v>
      </c>
      <c r="I4410" s="31">
        <v>4.1405683875042598</v>
      </c>
      <c r="J4410" s="31">
        <v>12.737693288390101</v>
      </c>
      <c r="K4410" s="31">
        <v>192111.06365428801</v>
      </c>
      <c r="L4410" s="31">
        <v>131346.33551109</v>
      </c>
    </row>
    <row r="4411" spans="1:12" ht="14.25">
      <c r="A4411" s="33">
        <v>41367</v>
      </c>
      <c r="B4411" s="37">
        <v>2225.2950000000001</v>
      </c>
      <c r="C4411" s="31">
        <v>10.619882188141201</v>
      </c>
      <c r="D4411" s="31">
        <v>1.46788064670559</v>
      </c>
      <c r="E4411" s="31">
        <f t="shared" si="42"/>
        <v>7.1512309495896834E-2</v>
      </c>
      <c r="F4411" s="31">
        <v>6.2849656327888601</v>
      </c>
      <c r="G4411" s="31">
        <v>0.97051998987717802</v>
      </c>
      <c r="H4411" s="31">
        <v>0.52744671987816905</v>
      </c>
      <c r="I4411" s="31">
        <v>4.1404528287912399</v>
      </c>
      <c r="J4411" s="31">
        <v>12.738865570704998</v>
      </c>
      <c r="K4411" s="31">
        <v>192035.84509228301</v>
      </c>
      <c r="L4411" s="31">
        <v>131188.618650524</v>
      </c>
    </row>
    <row r="4412" spans="1:12" ht="14.25">
      <c r="A4412" s="33">
        <v>41372</v>
      </c>
      <c r="B4412" s="37">
        <v>2211.5920000000001</v>
      </c>
      <c r="C4412" s="31">
        <v>10.5488936583622</v>
      </c>
      <c r="D4412" s="31">
        <v>1.4588848714295599</v>
      </c>
      <c r="E4412" s="31">
        <f t="shared" si="42"/>
        <v>6.799531066822978E-2</v>
      </c>
      <c r="F4412" s="31">
        <v>6.2571655042062799</v>
      </c>
      <c r="G4412" s="31">
        <v>0.96434244997559604</v>
      </c>
      <c r="H4412" s="31">
        <v>0.52765887271525702</v>
      </c>
      <c r="I4412" s="31">
        <v>4.1401311793120099</v>
      </c>
      <c r="J4412" s="31">
        <v>12.744979563737898</v>
      </c>
      <c r="K4412" s="31">
        <v>190865.65685857699</v>
      </c>
      <c r="L4412" s="31">
        <v>130366.080674207</v>
      </c>
    </row>
    <row r="4413" spans="1:12" ht="14.25">
      <c r="A4413" s="33">
        <v>41373</v>
      </c>
      <c r="B4413" s="37">
        <v>2225.7750000000001</v>
      </c>
      <c r="C4413" s="31">
        <v>10.613356402106501</v>
      </c>
      <c r="D4413" s="31">
        <v>1.4675542435783899</v>
      </c>
      <c r="E4413" s="31">
        <f t="shared" si="42"/>
        <v>7.2098475967174683E-2</v>
      </c>
      <c r="F4413" s="31">
        <v>6.2941181127755401</v>
      </c>
      <c r="G4413" s="31">
        <v>0.97007931573505102</v>
      </c>
      <c r="H4413" s="31">
        <v>0.52762959732452097</v>
      </c>
      <c r="I4413" s="31">
        <v>4.1401311793120099</v>
      </c>
      <c r="J4413" s="31">
        <v>12.744272451101399</v>
      </c>
      <c r="K4413" s="31">
        <v>191999.96795164398</v>
      </c>
      <c r="L4413" s="31">
        <v>131168.17513068698</v>
      </c>
    </row>
    <row r="4414" spans="1:12" ht="14.25">
      <c r="A4414" s="33">
        <v>41374</v>
      </c>
      <c r="B4414" s="37">
        <v>2226.1260000000002</v>
      </c>
      <c r="C4414" s="31">
        <v>10.6142882834024</v>
      </c>
      <c r="D4414" s="31">
        <v>1.4675188281973199</v>
      </c>
      <c r="E4414" s="31">
        <f t="shared" si="42"/>
        <v>7.2684642438452518E-2</v>
      </c>
      <c r="F4414" s="31">
        <v>6.3177248152628298</v>
      </c>
      <c r="G4414" s="31">
        <v>0.96951138811691795</v>
      </c>
      <c r="H4414" s="31">
        <v>0.52786836557905203</v>
      </c>
      <c r="I4414" s="31">
        <v>4.1401311793120099</v>
      </c>
      <c r="J4414" s="31">
        <v>12.7500396175073</v>
      </c>
      <c r="K4414" s="31">
        <v>191994.47806960001</v>
      </c>
      <c r="L4414" s="31">
        <v>131238.343604372</v>
      </c>
    </row>
    <row r="4415" spans="1:12" ht="14.25">
      <c r="A4415" s="33">
        <v>41375</v>
      </c>
      <c r="B4415" s="37">
        <v>2219.5529999999999</v>
      </c>
      <c r="C4415" s="31">
        <v>10.5874498803531</v>
      </c>
      <c r="D4415" s="31">
        <v>1.4639630849822201</v>
      </c>
      <c r="E4415" s="31">
        <f t="shared" si="42"/>
        <v>6.97538100820633E-2</v>
      </c>
      <c r="F4415" s="31">
        <v>6.3145994386831301</v>
      </c>
      <c r="G4415" s="31">
        <v>0.96678489032647297</v>
      </c>
      <c r="H4415" s="31">
        <v>0.52805784961729896</v>
      </c>
      <c r="I4415" s="31">
        <v>4.1401311793120099</v>
      </c>
      <c r="J4415" s="31">
        <v>12.7546163816251</v>
      </c>
      <c r="K4415" s="31">
        <v>191532.759847743</v>
      </c>
      <c r="L4415" s="31">
        <v>130862.22772462301</v>
      </c>
    </row>
    <row r="4416" spans="1:12" ht="14.25">
      <c r="A4416" s="33">
        <v>41376</v>
      </c>
      <c r="B4416" s="37">
        <v>2206.7800000000002</v>
      </c>
      <c r="C4416" s="31">
        <v>10.5230019506413</v>
      </c>
      <c r="D4416" s="31">
        <v>1.45652934514062</v>
      </c>
      <c r="E4416" s="31">
        <f t="shared" si="42"/>
        <v>6.799531066822978E-2</v>
      </c>
      <c r="F4416" s="31">
        <v>6.2957849852218697</v>
      </c>
      <c r="G4416" s="31">
        <v>0.96127631746313003</v>
      </c>
      <c r="H4416" s="31">
        <v>0.52886394228108802</v>
      </c>
      <c r="I4416" s="31">
        <v>4.1400597766747804</v>
      </c>
      <c r="J4416" s="31">
        <v>12.7743069136519</v>
      </c>
      <c r="K4416" s="31">
        <v>190559.57124473399</v>
      </c>
      <c r="L4416" s="31">
        <v>130135.03528405901</v>
      </c>
    </row>
    <row r="4417" spans="1:12" ht="14.25">
      <c r="A4417" s="33">
        <v>41379</v>
      </c>
      <c r="B4417" s="37">
        <v>2181.942</v>
      </c>
      <c r="C4417" s="31">
        <v>10.419173078914501</v>
      </c>
      <c r="D4417" s="31">
        <v>1.44161279294278</v>
      </c>
      <c r="E4417" s="31">
        <f t="shared" si="42"/>
        <v>6.2133645955451351E-2</v>
      </c>
      <c r="F4417" s="31">
        <v>6.25186732350359</v>
      </c>
      <c r="G4417" s="31">
        <v>0.95148324677457397</v>
      </c>
      <c r="H4417" s="31">
        <v>0.52857303190244997</v>
      </c>
      <c r="I4417" s="31">
        <v>4.1395906591762799</v>
      </c>
      <c r="J4417" s="31">
        <v>12.7687270414227</v>
      </c>
      <c r="K4417" s="31">
        <v>188603.77427534899</v>
      </c>
      <c r="L4417" s="31">
        <v>128593.44553710801</v>
      </c>
    </row>
    <row r="4418" spans="1:12" ht="14.25">
      <c r="A4418" s="33">
        <v>41380</v>
      </c>
      <c r="B4418" s="37">
        <v>2194.846</v>
      </c>
      <c r="C4418" s="31">
        <v>10.480190787517101</v>
      </c>
      <c r="D4418" s="31">
        <v>1.4495398203765</v>
      </c>
      <c r="E4418" s="31">
        <f t="shared" si="42"/>
        <v>6.6822977725674096E-2</v>
      </c>
      <c r="F4418" s="31">
        <v>6.30007355622811</v>
      </c>
      <c r="G4418" s="31">
        <v>0.95654237603047598</v>
      </c>
      <c r="H4418" s="31">
        <v>0.52905492537352194</v>
      </c>
      <c r="I4418" s="31">
        <v>4.1386064771906899</v>
      </c>
      <c r="J4418" s="31">
        <v>12.783407368865099</v>
      </c>
      <c r="K4418" s="31">
        <v>189637.490231195</v>
      </c>
      <c r="L4418" s="31">
        <v>129436.15036410801</v>
      </c>
    </row>
    <row r="4419" spans="1:12" ht="14.25">
      <c r="A4419" s="33">
        <v>41381</v>
      </c>
      <c r="B4419" s="37">
        <v>2193.7959999999998</v>
      </c>
      <c r="C4419" s="31">
        <v>10.460757795592199</v>
      </c>
      <c r="D4419" s="31">
        <v>1.44719116416183</v>
      </c>
      <c r="E4419" s="31">
        <f t="shared" si="42"/>
        <v>6.6236811254396247E-2</v>
      </c>
      <c r="F4419" s="31">
        <v>6.2858939202494302</v>
      </c>
      <c r="G4419" s="31">
        <v>0.95491829333852296</v>
      </c>
      <c r="H4419" s="31">
        <v>0.52902318051028197</v>
      </c>
      <c r="I4419" s="31">
        <v>4.1381989407056503</v>
      </c>
      <c r="J4419" s="31">
        <v>12.783899181513799</v>
      </c>
      <c r="K4419" s="31">
        <v>189338.673308005</v>
      </c>
      <c r="L4419" s="31">
        <v>129447.304075835</v>
      </c>
    </row>
    <row r="4420" spans="1:12" ht="14.25">
      <c r="A4420" s="33">
        <v>41382</v>
      </c>
      <c r="B4420" s="37">
        <v>2197.6019999999999</v>
      </c>
      <c r="C4420" s="31">
        <v>10.4945166838675</v>
      </c>
      <c r="D4420" s="31">
        <v>1.44924454081678</v>
      </c>
      <c r="E4420" s="31">
        <f t="shared" si="42"/>
        <v>6.799531066822978E-2</v>
      </c>
      <c r="F4420" s="31">
        <v>6.2939541722432502</v>
      </c>
      <c r="G4420" s="31">
        <v>0.95595238911564695</v>
      </c>
      <c r="H4420" s="31">
        <v>0.52973819393176003</v>
      </c>
      <c r="I4420" s="31">
        <v>4.1381198051689196</v>
      </c>
      <c r="J4420" s="31">
        <v>12.801422357807599</v>
      </c>
      <c r="K4420" s="31">
        <v>189611.62432871398</v>
      </c>
      <c r="L4420" s="31">
        <v>129657.040580314</v>
      </c>
    </row>
    <row r="4421" spans="1:12" ht="14.25">
      <c r="A4421" s="33">
        <v>41383</v>
      </c>
      <c r="B4421" s="37">
        <v>2244.643</v>
      </c>
      <c r="C4421" s="31">
        <v>10.717260273111799</v>
      </c>
      <c r="D4421" s="31">
        <v>1.48013225554033</v>
      </c>
      <c r="E4421" s="31">
        <f t="shared" si="42"/>
        <v>9.0269636576787812E-2</v>
      </c>
      <c r="F4421" s="31">
        <v>6.4346310337699197</v>
      </c>
      <c r="G4421" s="31">
        <v>0.97592093367338795</v>
      </c>
      <c r="H4421" s="31">
        <v>0.52976907778779903</v>
      </c>
      <c r="I4421" s="31">
        <v>4.1363933271530202</v>
      </c>
      <c r="J4421" s="31">
        <v>12.8075121461533</v>
      </c>
      <c r="K4421" s="31">
        <v>193648.96056488602</v>
      </c>
      <c r="L4421" s="31">
        <v>132362.175588435</v>
      </c>
    </row>
    <row r="4422" spans="1:12" ht="14.25">
      <c r="A4422" s="33">
        <v>41386</v>
      </c>
      <c r="B4422" s="37">
        <v>2242.1689999999999</v>
      </c>
      <c r="C4422" s="31">
        <v>10.7042650921116</v>
      </c>
      <c r="D4422" s="31">
        <v>1.4784531984782301</v>
      </c>
      <c r="E4422" s="31">
        <f t="shared" si="42"/>
        <v>8.9097303634232128E-2</v>
      </c>
      <c r="F4422" s="31">
        <v>6.35866670511707</v>
      </c>
      <c r="G4422" s="31">
        <v>0.97149540876407203</v>
      </c>
      <c r="H4422" s="31">
        <v>0.53017179883464005</v>
      </c>
      <c r="I4422" s="31">
        <v>4.1353984269520403</v>
      </c>
      <c r="J4422" s="31">
        <v>12.820331781801201</v>
      </c>
      <c r="K4422" s="31">
        <v>193437.61562083801</v>
      </c>
      <c r="L4422" s="31">
        <v>132167.53840860201</v>
      </c>
    </row>
    <row r="4423" spans="1:12" ht="14.25">
      <c r="A4423" s="33">
        <v>41387</v>
      </c>
      <c r="B4423" s="37">
        <v>2184.538</v>
      </c>
      <c r="C4423" s="31">
        <v>10.412408495629601</v>
      </c>
      <c r="D4423" s="31">
        <v>1.44225926736119</v>
      </c>
      <c r="E4423" s="31">
        <f t="shared" si="42"/>
        <v>6.1547479484173502E-2</v>
      </c>
      <c r="F4423" s="31">
        <v>6.4148121802509097</v>
      </c>
      <c r="G4423" s="31">
        <v>0.94649326867162298</v>
      </c>
      <c r="H4423" s="31">
        <v>0.53074975825447201</v>
      </c>
      <c r="I4423" s="31">
        <v>4.1353984269520403</v>
      </c>
      <c r="J4423" s="31">
        <v>12.834307688356301</v>
      </c>
      <c r="K4423" s="31">
        <v>188704.52336108801</v>
      </c>
      <c r="L4423" s="31">
        <v>128757.427102709</v>
      </c>
    </row>
    <row r="4424" spans="1:12" ht="14.25">
      <c r="A4424" s="33">
        <v>41388</v>
      </c>
      <c r="B4424" s="37">
        <v>2218.3180000000002</v>
      </c>
      <c r="C4424" s="31">
        <v>10.5448185438278</v>
      </c>
      <c r="D4424" s="31">
        <v>1.4631563335173901</v>
      </c>
      <c r="E4424" s="31">
        <f t="shared" si="42"/>
        <v>7.1512309495896834E-2</v>
      </c>
      <c r="F4424" s="31">
        <v>6.50224578537141</v>
      </c>
      <c r="G4424" s="31">
        <v>0.95969040617289203</v>
      </c>
      <c r="H4424" s="31">
        <v>0.53161384247799004</v>
      </c>
      <c r="I4424" s="31">
        <v>4.1353984269520403</v>
      </c>
      <c r="J4424" s="31">
        <v>12.855202512368599</v>
      </c>
      <c r="K4424" s="31">
        <v>191444.897169781</v>
      </c>
      <c r="L4424" s="31">
        <v>130686.27678533499</v>
      </c>
    </row>
    <row r="4425" spans="1:12" ht="14.25">
      <c r="A4425" s="33">
        <v>41389</v>
      </c>
      <c r="B4425" s="37">
        <v>2199.3069999999998</v>
      </c>
      <c r="C4425" s="31">
        <v>10.436096668834599</v>
      </c>
      <c r="D4425" s="31">
        <v>1.4526034719124199</v>
      </c>
      <c r="E4425" s="31">
        <f t="shared" si="42"/>
        <v>6.4478311840562713E-2</v>
      </c>
      <c r="F4425" s="31">
        <v>6.4467680597522197</v>
      </c>
      <c r="G4425" s="31">
        <v>0.95130537522724801</v>
      </c>
      <c r="H4425" s="31">
        <v>0.53268193878010905</v>
      </c>
      <c r="I4425" s="31">
        <v>4.1350879764641997</v>
      </c>
      <c r="J4425" s="31">
        <v>12.881997718355501</v>
      </c>
      <c r="K4425" s="31">
        <v>190058.83875236899</v>
      </c>
      <c r="L4425" s="31">
        <v>129613.23831381</v>
      </c>
    </row>
    <row r="4426" spans="1:12" ht="14.25">
      <c r="A4426" s="33">
        <v>41390</v>
      </c>
      <c r="B4426" s="37">
        <v>2177.9119999999998</v>
      </c>
      <c r="C4426" s="31">
        <v>10.257489382429901</v>
      </c>
      <c r="D4426" s="31">
        <v>1.4397748002739901</v>
      </c>
      <c r="E4426" s="31">
        <f t="shared" si="42"/>
        <v>5.0996483001172335E-2</v>
      </c>
      <c r="F4426" s="31">
        <v>6.9847408865462404</v>
      </c>
      <c r="G4426" s="31">
        <v>0.93812603379379</v>
      </c>
      <c r="H4426" s="31">
        <v>0.53563174696854898</v>
      </c>
      <c r="I4426" s="31">
        <v>4.1345046142139701</v>
      </c>
      <c r="J4426" s="31">
        <v>12.955161426767001</v>
      </c>
      <c r="K4426" s="31">
        <v>188379.41191146499</v>
      </c>
      <c r="L4426" s="31">
        <v>128523.268390835</v>
      </c>
    </row>
    <row r="4427" spans="1:12" ht="14.25">
      <c r="A4427" s="33">
        <v>41396</v>
      </c>
      <c r="B4427" s="37">
        <v>2174.123</v>
      </c>
      <c r="C4427" s="31">
        <v>10.087688031390201</v>
      </c>
      <c r="D4427" s="31">
        <v>1.4383624170828699</v>
      </c>
      <c r="E4427" s="31">
        <f t="shared" si="42"/>
        <v>3.5169988276670575E-2</v>
      </c>
      <c r="F4427" s="31">
        <v>11.416299396589199</v>
      </c>
      <c r="G4427" s="31">
        <v>0.926871376677745</v>
      </c>
      <c r="H4427" s="31">
        <v>0.54303111741032095</v>
      </c>
      <c r="I4427" s="31">
        <v>4.1345029596720098</v>
      </c>
      <c r="J4427" s="31">
        <v>13.134132995115799</v>
      </c>
      <c r="K4427" s="31">
        <v>188188.01794855102</v>
      </c>
      <c r="L4427" s="31">
        <v>128405.242398366</v>
      </c>
    </row>
    <row r="4428" spans="1:12" ht="14.25">
      <c r="A4428" s="33">
        <v>41397</v>
      </c>
      <c r="B4428" s="37">
        <v>2205.4969999999998</v>
      </c>
      <c r="C4428" s="31">
        <v>10.2363077487136</v>
      </c>
      <c r="D4428" s="31">
        <v>1.4595351128435099</v>
      </c>
      <c r="E4428" s="31">
        <f t="shared" si="42"/>
        <v>5.0996483001172335E-2</v>
      </c>
      <c r="F4428" s="31">
        <v>11.57166516323</v>
      </c>
      <c r="G4428" s="31">
        <v>0.94050075414338496</v>
      </c>
      <c r="H4428" s="31">
        <v>0.54303111741032095</v>
      </c>
      <c r="I4428" s="31">
        <v>4.1345029596720098</v>
      </c>
      <c r="J4428" s="31">
        <v>13.134132995115799</v>
      </c>
      <c r="K4428" s="31">
        <v>190952.78310917199</v>
      </c>
      <c r="L4428" s="31">
        <v>130272.94392630301</v>
      </c>
    </row>
    <row r="4429" spans="1:12" ht="14.25">
      <c r="A4429" s="33">
        <v>41400</v>
      </c>
      <c r="B4429" s="37">
        <v>2231.1660000000002</v>
      </c>
      <c r="C4429" s="31">
        <v>10.3442498734036</v>
      </c>
      <c r="D4429" s="31">
        <v>1.47494112950683</v>
      </c>
      <c r="E4429" s="31">
        <f t="shared" si="42"/>
        <v>5.9788980070339975E-2</v>
      </c>
      <c r="F4429" s="31">
        <v>11.6912014299101</v>
      </c>
      <c r="G4429" s="31">
        <v>0.95046884702731704</v>
      </c>
      <c r="H4429" s="31">
        <v>0.54301870061364599</v>
      </c>
      <c r="I4429" s="31">
        <v>4.1344084212911403</v>
      </c>
      <c r="J4429" s="31">
        <v>13.134132995115799</v>
      </c>
      <c r="K4429" s="31">
        <v>192976.28136694399</v>
      </c>
      <c r="L4429" s="31">
        <v>131807.15306725001</v>
      </c>
    </row>
    <row r="4430" spans="1:12" ht="14.25">
      <c r="A4430" s="33">
        <v>41401</v>
      </c>
      <c r="B4430" s="37">
        <v>2235.5749999999998</v>
      </c>
      <c r="C4430" s="31">
        <v>10.357293899124601</v>
      </c>
      <c r="D4430" s="31">
        <v>1.47707970886085</v>
      </c>
      <c r="E4430" s="31">
        <f t="shared" si="42"/>
        <v>6.096131301289566E-2</v>
      </c>
      <c r="F4430" s="31">
        <v>11.721329945725801</v>
      </c>
      <c r="G4430" s="31">
        <v>0.95187398107682697</v>
      </c>
      <c r="H4430" s="31">
        <v>0.542994168400593</v>
      </c>
      <c r="I4430" s="31">
        <v>4.1342216391635196</v>
      </c>
      <c r="J4430" s="31">
        <v>13.134132995115799</v>
      </c>
      <c r="K4430" s="31">
        <v>193263.03361392699</v>
      </c>
      <c r="L4430" s="31">
        <v>132033.340410017</v>
      </c>
    </row>
    <row r="4431" spans="1:12" ht="14.25">
      <c r="A4431" s="33">
        <v>41402</v>
      </c>
      <c r="B4431" s="37">
        <v>2246.3000000000002</v>
      </c>
      <c r="C4431" s="31">
        <v>10.416493925024</v>
      </c>
      <c r="D4431" s="31">
        <v>1.4852551954077799</v>
      </c>
      <c r="E4431" s="31">
        <f t="shared" si="42"/>
        <v>6.5064478311840562E-2</v>
      </c>
      <c r="F4431" s="31">
        <v>11.785279238244801</v>
      </c>
      <c r="G4431" s="31">
        <v>0.95714840762348496</v>
      </c>
      <c r="H4431" s="31">
        <v>0.54288135746990296</v>
      </c>
      <c r="I4431" s="31">
        <v>4.1333627249837104</v>
      </c>
      <c r="J4431" s="31">
        <v>13.134132995115799</v>
      </c>
      <c r="K4431" s="31">
        <v>194333.46108085397</v>
      </c>
      <c r="L4431" s="31">
        <v>132621.92903960301</v>
      </c>
    </row>
    <row r="4432" spans="1:12" ht="14.25">
      <c r="A4432" s="33">
        <v>41403</v>
      </c>
      <c r="B4432" s="37">
        <v>2232.971</v>
      </c>
      <c r="C4432" s="31">
        <v>10.355994563323501</v>
      </c>
      <c r="D4432" s="31">
        <v>1.47717579624122</v>
      </c>
      <c r="E4432" s="31">
        <f t="shared" si="42"/>
        <v>6.096131301289566E-2</v>
      </c>
      <c r="F4432" s="31">
        <v>11.7414759975885</v>
      </c>
      <c r="G4432" s="31">
        <v>0.951910000910969</v>
      </c>
      <c r="H4432" s="31">
        <v>0.54270163881852396</v>
      </c>
      <c r="I4432" s="31">
        <v>4.1319943921714399</v>
      </c>
      <c r="J4432" s="31">
        <v>13.134132995115799</v>
      </c>
      <c r="K4432" s="31">
        <v>193269.48931335501</v>
      </c>
      <c r="L4432" s="31">
        <v>131835.47481593001</v>
      </c>
    </row>
    <row r="4433" spans="1:12" ht="14.25">
      <c r="A4433" s="33">
        <v>41404</v>
      </c>
      <c r="B4433" s="37">
        <v>2246.8310000000001</v>
      </c>
      <c r="C4433" s="31">
        <v>10.4134327754756</v>
      </c>
      <c r="D4433" s="31">
        <v>1.4856499187708401</v>
      </c>
      <c r="E4433" s="31">
        <f t="shared" si="42"/>
        <v>6.5650644783118411E-2</v>
      </c>
      <c r="F4433" s="31">
        <v>11.812059160808101</v>
      </c>
      <c r="G4433" s="31">
        <v>0.95737281981084099</v>
      </c>
      <c r="H4433" s="31">
        <v>0.54256981194776899</v>
      </c>
      <c r="I4433" s="31">
        <v>4.1309906953853304</v>
      </c>
      <c r="J4433" s="31">
        <v>13.134132995115799</v>
      </c>
      <c r="K4433" s="31">
        <v>194378.87217445602</v>
      </c>
      <c r="L4433" s="31">
        <v>132658.56045599302</v>
      </c>
    </row>
    <row r="4434" spans="1:12" ht="14.25">
      <c r="A4434" s="33">
        <v>41407</v>
      </c>
      <c r="B4434" s="37">
        <v>2241.92</v>
      </c>
      <c r="C4434" s="31">
        <v>10.3798164427225</v>
      </c>
      <c r="D4434" s="31">
        <v>1.48156062098451</v>
      </c>
      <c r="E4434" s="31">
        <f t="shared" si="42"/>
        <v>6.3305978898007029E-2</v>
      </c>
      <c r="F4434" s="31">
        <v>11.780798648693301</v>
      </c>
      <c r="G4434" s="31">
        <v>0.95479801187406999</v>
      </c>
      <c r="H4434" s="31">
        <v>0.54252690778476198</v>
      </c>
      <c r="I4434" s="31">
        <v>4.13066403383087</v>
      </c>
      <c r="J4434" s="31">
        <v>13.134132995115799</v>
      </c>
      <c r="K4434" s="31">
        <v>193856.66661185501</v>
      </c>
      <c r="L4434" s="31">
        <v>132310.975071016</v>
      </c>
    </row>
    <row r="4435" spans="1:12" ht="14.25">
      <c r="A4435" s="33">
        <v>41408</v>
      </c>
      <c r="B4435" s="37">
        <v>2217.0100000000002</v>
      </c>
      <c r="C4435" s="31">
        <v>10.259763170196701</v>
      </c>
      <c r="D4435" s="31">
        <v>1.46479496462531</v>
      </c>
      <c r="E4435" s="31">
        <f t="shared" si="42"/>
        <v>5.3341148886283704E-2</v>
      </c>
      <c r="F4435" s="31">
        <v>11.654590039214799</v>
      </c>
      <c r="G4435" s="31">
        <v>0.944045824420358</v>
      </c>
      <c r="H4435" s="31">
        <v>0.54346588235908999</v>
      </c>
      <c r="I4435" s="31">
        <v>4.13357508451102</v>
      </c>
      <c r="J4435" s="31">
        <v>13.147599142338501</v>
      </c>
      <c r="K4435" s="31">
        <v>191606.66734747999</v>
      </c>
      <c r="L4435" s="31">
        <v>130808.195066174</v>
      </c>
    </row>
    <row r="4436" spans="1:12" ht="14.25">
      <c r="A4436" s="33">
        <v>41409</v>
      </c>
      <c r="B4436" s="37">
        <v>2224.797</v>
      </c>
      <c r="C4436" s="31">
        <v>10.2896206399821</v>
      </c>
      <c r="D4436" s="31">
        <v>1.4691289586573399</v>
      </c>
      <c r="E4436" s="31">
        <f t="shared" si="42"/>
        <v>5.5099648300117231E-2</v>
      </c>
      <c r="F4436" s="31">
        <v>11.6861417989837</v>
      </c>
      <c r="G4436" s="31">
        <v>0.94682621264689204</v>
      </c>
      <c r="H4436" s="31">
        <v>0.54336881479957899</v>
      </c>
      <c r="I4436" s="31">
        <v>4.1328367933716201</v>
      </c>
      <c r="J4436" s="31">
        <v>13.147599142338501</v>
      </c>
      <c r="K4436" s="31">
        <v>192171.50202809699</v>
      </c>
      <c r="L4436" s="31">
        <v>131247.68767620099</v>
      </c>
    </row>
    <row r="4437" spans="1:12" ht="14.25">
      <c r="A4437" s="33">
        <v>41410</v>
      </c>
      <c r="B4437" s="37">
        <v>2251.806</v>
      </c>
      <c r="C4437" s="31">
        <v>10.4142499021017</v>
      </c>
      <c r="D4437" s="31">
        <v>1.4865343211133</v>
      </c>
      <c r="E4437" s="31">
        <f t="shared" si="42"/>
        <v>6.799531066822978E-2</v>
      </c>
      <c r="F4437" s="31">
        <v>11.8154765629971</v>
      </c>
      <c r="G4437" s="31">
        <v>0.958034640100492</v>
      </c>
      <c r="H4437" s="31">
        <v>0.54321017366011004</v>
      </c>
      <c r="I4437" s="31">
        <v>4.1316301765760297</v>
      </c>
      <c r="J4437" s="31">
        <v>13.147599142338501</v>
      </c>
      <c r="K4437" s="31">
        <v>194445.78793876999</v>
      </c>
      <c r="L4437" s="31">
        <v>132914.83669661</v>
      </c>
    </row>
    <row r="4438" spans="1:12" ht="14.25">
      <c r="A4438" s="33">
        <v>41411</v>
      </c>
      <c r="B4438" s="37">
        <v>2282.87</v>
      </c>
      <c r="C4438" s="31">
        <v>10.5619786602571</v>
      </c>
      <c r="D4438" s="31">
        <v>1.5083325450518199</v>
      </c>
      <c r="E4438" s="31">
        <f t="shared" si="42"/>
        <v>8.1477139507620158E-2</v>
      </c>
      <c r="F4438" s="31">
        <v>11.9792043608435</v>
      </c>
      <c r="G4438" s="31">
        <v>0.97205655812284397</v>
      </c>
      <c r="H4438" s="31">
        <v>0.54295431442637998</v>
      </c>
      <c r="I4438" s="31">
        <v>4.1296841236810398</v>
      </c>
      <c r="J4438" s="31">
        <v>13.147599142338501</v>
      </c>
      <c r="K4438" s="31">
        <v>197291.91024808199</v>
      </c>
      <c r="L4438" s="31">
        <v>134772.07267157</v>
      </c>
    </row>
    <row r="4439" spans="1:12" ht="14.25">
      <c r="A4439" s="33">
        <v>41414</v>
      </c>
      <c r="B4439" s="37">
        <v>2299.9859999999999</v>
      </c>
      <c r="C4439" s="31">
        <v>10.6308708594251</v>
      </c>
      <c r="D4439" s="31">
        <v>1.51851701804057</v>
      </c>
      <c r="E4439" s="31">
        <f t="shared" si="42"/>
        <v>8.792497069167643E-2</v>
      </c>
      <c r="F4439" s="31">
        <v>12.055282908397499</v>
      </c>
      <c r="G4439" s="31">
        <v>0.97859397436804396</v>
      </c>
      <c r="H4439" s="31">
        <v>0.54281399955632803</v>
      </c>
      <c r="I4439" s="31">
        <v>4.1286168955998397</v>
      </c>
      <c r="J4439" s="31">
        <v>13.147599142338501</v>
      </c>
      <c r="K4439" s="31">
        <v>198618.38590060399</v>
      </c>
      <c r="L4439" s="31">
        <v>135729.300124122</v>
      </c>
    </row>
    <row r="4440" spans="1:12" ht="14.25">
      <c r="A4440" s="33">
        <v>41415</v>
      </c>
      <c r="B4440" s="37">
        <v>2305.114</v>
      </c>
      <c r="C4440" s="31">
        <v>10.6452288129202</v>
      </c>
      <c r="D4440" s="31">
        <v>1.5210749028258199</v>
      </c>
      <c r="E4440" s="31">
        <f t="shared" si="42"/>
        <v>9.0269636576787812E-2</v>
      </c>
      <c r="F4440" s="31">
        <v>12.068897715628699</v>
      </c>
      <c r="G4440" s="31">
        <v>0.98026073271812697</v>
      </c>
      <c r="H4440" s="31">
        <v>0.54281399955632803</v>
      </c>
      <c r="I4440" s="31">
        <v>4.1286168955998397</v>
      </c>
      <c r="J4440" s="31">
        <v>13.147599142338501</v>
      </c>
      <c r="K4440" s="31">
        <v>198956.58376767801</v>
      </c>
      <c r="L4440" s="31">
        <v>135977.89063715999</v>
      </c>
    </row>
    <row r="4441" spans="1:12" ht="14.25">
      <c r="A4441" s="33">
        <v>41416</v>
      </c>
      <c r="B4441" s="37">
        <v>2302.4029999999998</v>
      </c>
      <c r="C4441" s="31">
        <v>10.632665925642501</v>
      </c>
      <c r="D4441" s="31">
        <v>1.5194458639089099</v>
      </c>
      <c r="E4441" s="31">
        <f t="shared" si="42"/>
        <v>8.8511137162954279E-2</v>
      </c>
      <c r="F4441" s="31">
        <v>12.052125148237399</v>
      </c>
      <c r="G4441" s="31">
        <v>0.97920470890064104</v>
      </c>
      <c r="H4441" s="31">
        <v>0.54222981639593304</v>
      </c>
      <c r="I4441" s="31">
        <v>4.1241736268777602</v>
      </c>
      <c r="J4441" s="31">
        <v>13.147599142338501</v>
      </c>
      <c r="K4441" s="31">
        <v>198742.046366503</v>
      </c>
      <c r="L4441" s="31">
        <v>135803.72680877199</v>
      </c>
    </row>
    <row r="4442" spans="1:12" ht="14.25">
      <c r="A4442" s="33">
        <v>41417</v>
      </c>
      <c r="B4442" s="37">
        <v>2275.6669999999999</v>
      </c>
      <c r="C4442" s="31">
        <v>10.5033302434577</v>
      </c>
      <c r="D4442" s="31">
        <v>1.5011771875628099</v>
      </c>
      <c r="E4442" s="31">
        <f t="shared" si="42"/>
        <v>7.737397420867527E-2</v>
      </c>
      <c r="F4442" s="31">
        <v>11.930423379414799</v>
      </c>
      <c r="G4442" s="31">
        <v>0.96746358938344101</v>
      </c>
      <c r="H4442" s="31">
        <v>0.54235687216099704</v>
      </c>
      <c r="I4442" s="31">
        <v>4.1251400068509296</v>
      </c>
      <c r="J4442" s="31">
        <v>13.147599142338501</v>
      </c>
      <c r="K4442" s="31">
        <v>196359.77007371499</v>
      </c>
      <c r="L4442" s="31">
        <v>134261.19891954199</v>
      </c>
    </row>
    <row r="4443" spans="1:12" ht="14.25">
      <c r="A4443" s="33">
        <v>41418</v>
      </c>
      <c r="B4443" s="37">
        <v>2288.5329999999999</v>
      </c>
      <c r="C4443" s="31">
        <v>10.548555958528899</v>
      </c>
      <c r="D4443" s="31">
        <v>1.50808731924022</v>
      </c>
      <c r="E4443" s="31">
        <f t="shared" si="42"/>
        <v>8.0304806565064474E-2</v>
      </c>
      <c r="F4443" s="31">
        <v>11.9836858299432</v>
      </c>
      <c r="G4443" s="31">
        <v>0.97190989398419803</v>
      </c>
      <c r="H4443" s="31">
        <v>0.542330270974129</v>
      </c>
      <c r="I4443" s="31">
        <v>4.1249376795166404</v>
      </c>
      <c r="J4443" s="31">
        <v>13.147599142338501</v>
      </c>
      <c r="K4443" s="31">
        <v>197262.07564752802</v>
      </c>
      <c r="L4443" s="31">
        <v>134951.66100281099</v>
      </c>
    </row>
    <row r="4444" spans="1:12" ht="14.25">
      <c r="A4444" s="33">
        <v>41421</v>
      </c>
      <c r="B4444" s="37">
        <v>2293.0770000000002</v>
      </c>
      <c r="C4444" s="31">
        <v>10.563871320107699</v>
      </c>
      <c r="D4444" s="31">
        <v>1.51040396369218</v>
      </c>
      <c r="E4444" s="31">
        <f t="shared" si="42"/>
        <v>8.3235638921453692E-2</v>
      </c>
      <c r="F4444" s="31">
        <v>11.994562419644399</v>
      </c>
      <c r="G4444" s="31">
        <v>0.97340205996550999</v>
      </c>
      <c r="H4444" s="31">
        <v>0.54228897867880099</v>
      </c>
      <c r="I4444" s="31">
        <v>4.12462361232551</v>
      </c>
      <c r="J4444" s="31">
        <v>13.147599142338501</v>
      </c>
      <c r="K4444" s="31">
        <v>197567.58176972601</v>
      </c>
      <c r="L4444" s="31">
        <v>135174.19698061</v>
      </c>
    </row>
    <row r="4445" spans="1:12" ht="14.25">
      <c r="A4445" s="33">
        <v>41422</v>
      </c>
      <c r="B4445" s="37">
        <v>2321.3180000000002</v>
      </c>
      <c r="C4445" s="31">
        <v>10.699937924418499</v>
      </c>
      <c r="D4445" s="31">
        <v>1.5295320396393</v>
      </c>
      <c r="E4445" s="31">
        <f t="shared" si="42"/>
        <v>0.10082063305978899</v>
      </c>
      <c r="F4445" s="31">
        <v>12.1390973736122</v>
      </c>
      <c r="G4445" s="31">
        <v>0.98571212302699196</v>
      </c>
      <c r="H4445" s="31">
        <v>0.54228897867880099</v>
      </c>
      <c r="I4445" s="31">
        <v>4.12462361232551</v>
      </c>
      <c r="J4445" s="31">
        <v>13.147599142338501</v>
      </c>
      <c r="K4445" s="31">
        <v>200066.74408911</v>
      </c>
      <c r="L4445" s="31">
        <v>136899.823356237</v>
      </c>
    </row>
    <row r="4446" spans="1:12" ht="14.25">
      <c r="A4446" s="33">
        <v>41423</v>
      </c>
      <c r="B4446" s="37">
        <v>2324.0169999999998</v>
      </c>
      <c r="C4446" s="31">
        <v>10.705086933050699</v>
      </c>
      <c r="D4446" s="31">
        <v>1.53053870454478</v>
      </c>
      <c r="E4446" s="31">
        <f t="shared" si="42"/>
        <v>0.10316529894490035</v>
      </c>
      <c r="F4446" s="31">
        <v>12.156199257474199</v>
      </c>
      <c r="G4446" s="31">
        <v>0.98633788905199704</v>
      </c>
      <c r="H4446" s="31">
        <v>0.54227896617182003</v>
      </c>
      <c r="I4446" s="31">
        <v>4.1245474576840904</v>
      </c>
      <c r="J4446" s="31">
        <v>13.147599142338501</v>
      </c>
      <c r="K4446" s="31">
        <v>200196.79826336802</v>
      </c>
      <c r="L4446" s="31">
        <v>137000.57593755302</v>
      </c>
    </row>
    <row r="4447" spans="1:12" ht="14.25">
      <c r="A4447" s="33">
        <v>41424</v>
      </c>
      <c r="B4447" s="37">
        <v>2317.7489999999998</v>
      </c>
      <c r="C4447" s="31">
        <v>10.671184434023299</v>
      </c>
      <c r="D4447" s="31">
        <v>1.5258617712265801</v>
      </c>
      <c r="E4447" s="31">
        <f t="shared" si="42"/>
        <v>9.6717467760844084E-2</v>
      </c>
      <c r="F4447" s="31">
        <v>12.1185618494954</v>
      </c>
      <c r="G4447" s="31">
        <v>0.98331380181370198</v>
      </c>
      <c r="H4447" s="31">
        <v>0.54227906758833699</v>
      </c>
      <c r="I4447" s="31">
        <v>4.1245482290531896</v>
      </c>
      <c r="J4447" s="31">
        <v>13.147599142338501</v>
      </c>
      <c r="K4447" s="31">
        <v>199584.86015921898</v>
      </c>
      <c r="L4447" s="31">
        <v>136639.59547247802</v>
      </c>
    </row>
    <row r="4448" spans="1:12" ht="14.25">
      <c r="A4448" s="33">
        <v>41425</v>
      </c>
      <c r="B4448" s="37">
        <v>2300.5949999999998</v>
      </c>
      <c r="C4448" s="31">
        <v>10.594855393549301</v>
      </c>
      <c r="D4448" s="31">
        <v>1.5147749757140401</v>
      </c>
      <c r="E4448" s="31">
        <f t="shared" si="42"/>
        <v>8.4407971864009376E-2</v>
      </c>
      <c r="F4448" s="31">
        <v>12.027391282256801</v>
      </c>
      <c r="G4448" s="31">
        <v>0.97619856553019801</v>
      </c>
      <c r="H4448" s="31">
        <v>0.54223327126922605</v>
      </c>
      <c r="I4448" s="31">
        <v>4.1241999044761002</v>
      </c>
      <c r="J4448" s="31">
        <v>13.147599142338501</v>
      </c>
      <c r="K4448" s="31">
        <v>198140.42382227897</v>
      </c>
      <c r="L4448" s="31">
        <v>135645.334859291</v>
      </c>
    </row>
    <row r="4449" spans="1:12" ht="14.25">
      <c r="A4449" s="33">
        <v>41428</v>
      </c>
      <c r="B4449" s="37">
        <v>2299.252</v>
      </c>
      <c r="C4449" s="31">
        <v>10.497359031130999</v>
      </c>
      <c r="D4449" s="31">
        <v>1.5080251551300401</v>
      </c>
      <c r="E4449" s="31">
        <f t="shared" si="42"/>
        <v>7.737397420867527E-2</v>
      </c>
      <c r="F4449" s="31">
        <v>12.045289518858199</v>
      </c>
      <c r="G4449" s="31">
        <v>0.98163467120833203</v>
      </c>
      <c r="H4449" s="31">
        <v>0.54983940397532705</v>
      </c>
      <c r="I4449" s="31">
        <v>4.1566766811296301</v>
      </c>
      <c r="J4449" s="31">
        <v>13.227860768471</v>
      </c>
      <c r="K4449" s="31">
        <v>200078.34242492603</v>
      </c>
      <c r="L4449" s="31">
        <v>137172.00611857802</v>
      </c>
    </row>
    <row r="4450" spans="1:12" ht="14.25">
      <c r="A4450" s="33">
        <v>41429</v>
      </c>
      <c r="B4450" s="37">
        <v>2272.4160000000002</v>
      </c>
      <c r="C4450" s="31">
        <v>10.3855944356092</v>
      </c>
      <c r="D4450" s="31">
        <v>1.4914777391236</v>
      </c>
      <c r="E4450" s="31">
        <f t="shared" si="42"/>
        <v>6.5064478311840562E-2</v>
      </c>
      <c r="F4450" s="31">
        <v>11.9261121233325</v>
      </c>
      <c r="G4450" s="31">
        <v>0.97088437738426003</v>
      </c>
      <c r="H4450" s="31">
        <v>0.54973223051179998</v>
      </c>
      <c r="I4450" s="31">
        <v>4.1565933962274197</v>
      </c>
      <c r="J4450" s="31">
        <v>13.2255474160822</v>
      </c>
      <c r="K4450" s="31">
        <v>197882.90615934602</v>
      </c>
      <c r="L4450" s="31">
        <v>135610.43309125199</v>
      </c>
    </row>
    <row r="4451" spans="1:12" ht="14.25">
      <c r="A4451" s="33">
        <v>41430</v>
      </c>
      <c r="B4451" s="37">
        <v>2270.931</v>
      </c>
      <c r="C4451" s="31">
        <v>10.378270566338401</v>
      </c>
      <c r="D4451" s="31">
        <v>1.49067155235423</v>
      </c>
      <c r="E4451" s="31">
        <f t="shared" si="42"/>
        <v>6.4478311840562713E-2</v>
      </c>
      <c r="F4451" s="31">
        <v>11.911468812022401</v>
      </c>
      <c r="G4451" s="31">
        <v>0.97036123618390602</v>
      </c>
      <c r="H4451" s="31">
        <v>0.54966813643784396</v>
      </c>
      <c r="I4451" s="31">
        <v>4.1553819325646097</v>
      </c>
      <c r="J4451" s="31">
        <v>13.227860768471</v>
      </c>
      <c r="K4451" s="31">
        <v>197776.814934055</v>
      </c>
      <c r="L4451" s="31">
        <v>135495.43648631501</v>
      </c>
    </row>
    <row r="4452" spans="1:12" ht="14.25">
      <c r="A4452" s="33">
        <v>41431</v>
      </c>
      <c r="B4452" s="37">
        <v>2242.11</v>
      </c>
      <c r="C4452" s="31">
        <v>10.2532212995599</v>
      </c>
      <c r="D4452" s="31">
        <v>1.4727032159453399</v>
      </c>
      <c r="E4452" s="31">
        <f t="shared" si="42"/>
        <v>5.216881594372802E-2</v>
      </c>
      <c r="F4452" s="31">
        <v>11.7498951383871</v>
      </c>
      <c r="G4452" s="31">
        <v>0.95867919329913798</v>
      </c>
      <c r="H4452" s="31">
        <v>0.54949858365479798</v>
      </c>
      <c r="I4452" s="31">
        <v>4.1541001472025298</v>
      </c>
      <c r="J4452" s="31">
        <v>13.227860768471</v>
      </c>
      <c r="K4452" s="31">
        <v>195398.283632181</v>
      </c>
      <c r="L4452" s="31">
        <v>133732.19532004802</v>
      </c>
    </row>
    <row r="4453" spans="1:12" ht="14.25">
      <c r="A4453" s="33">
        <v>41432</v>
      </c>
      <c r="B4453" s="37">
        <v>2210.8980000000001</v>
      </c>
      <c r="C4453" s="31">
        <v>10.123050875574</v>
      </c>
      <c r="D4453" s="31">
        <v>1.45387453782973</v>
      </c>
      <c r="E4453" s="31">
        <f t="shared" si="42"/>
        <v>3.8686987104337635E-2</v>
      </c>
      <c r="F4453" s="31">
        <v>11.619940260830001</v>
      </c>
      <c r="G4453" s="31">
        <v>0.94645517209253305</v>
      </c>
      <c r="H4453" s="31">
        <v>0.547381936055369</v>
      </c>
      <c r="I4453" s="31">
        <v>4.1380987117741004</v>
      </c>
      <c r="J4453" s="31">
        <v>13.227860768471</v>
      </c>
      <c r="K4453" s="31">
        <v>192909.52300737001</v>
      </c>
      <c r="L4453" s="31">
        <v>131859.04540260098</v>
      </c>
    </row>
    <row r="4454" spans="1:12" ht="14.25">
      <c r="A4454" s="33">
        <v>41438</v>
      </c>
      <c r="B4454" s="37">
        <v>2148.355</v>
      </c>
      <c r="C4454" s="31">
        <v>9.8466431074447396</v>
      </c>
      <c r="D4454" s="31">
        <v>1.41419685171677</v>
      </c>
      <c r="E4454" s="31">
        <f t="shared" si="42"/>
        <v>1.7584994138335287E-2</v>
      </c>
      <c r="F4454" s="31">
        <v>11.3357927345289</v>
      </c>
      <c r="G4454" s="31">
        <v>0.92060121692424002</v>
      </c>
      <c r="H4454" s="31">
        <v>0.54736359480860597</v>
      </c>
      <c r="I4454" s="31">
        <v>4.1379600555916403</v>
      </c>
      <c r="J4454" s="31">
        <v>13.227860768471</v>
      </c>
      <c r="K4454" s="31">
        <v>187642.68614889399</v>
      </c>
      <c r="L4454" s="31">
        <v>128034.45489113599</v>
      </c>
    </row>
    <row r="4455" spans="1:12" ht="14.25">
      <c r="A4455" s="33">
        <v>41439</v>
      </c>
      <c r="B4455" s="37">
        <v>2162.0410000000002</v>
      </c>
      <c r="C4455" s="31">
        <v>9.9049252950359197</v>
      </c>
      <c r="D4455" s="31">
        <v>1.4225623078427501</v>
      </c>
      <c r="E4455" s="31">
        <f t="shared" si="42"/>
        <v>2.5205158264947247E-2</v>
      </c>
      <c r="F4455" s="31">
        <v>11.4150213015887</v>
      </c>
      <c r="G4455" s="31">
        <v>0.92604795943307405</v>
      </c>
      <c r="H4455" s="31">
        <v>0.54729674695852504</v>
      </c>
      <c r="I4455" s="31">
        <v>4.13745469912282</v>
      </c>
      <c r="J4455" s="31">
        <v>13.227860768471</v>
      </c>
      <c r="K4455" s="31">
        <v>188753.27098513499</v>
      </c>
      <c r="L4455" s="31">
        <v>128790.744196764</v>
      </c>
    </row>
    <row r="4456" spans="1:12" ht="14.25">
      <c r="A4456" s="33">
        <v>41442</v>
      </c>
      <c r="B4456" s="37">
        <v>2156.2150000000001</v>
      </c>
      <c r="C4456" s="31">
        <v>9.8683535394660105</v>
      </c>
      <c r="D4456" s="31">
        <v>1.4179840773060399</v>
      </c>
      <c r="E4456" s="31">
        <f t="shared" si="42"/>
        <v>2.2274325908558032E-2</v>
      </c>
      <c r="F4456" s="31">
        <v>11.369008788971399</v>
      </c>
      <c r="G4456" s="31">
        <v>0.92304804204220503</v>
      </c>
      <c r="H4456" s="31">
        <v>0.54705620989488801</v>
      </c>
      <c r="I4456" s="31">
        <v>4.1356362866988601</v>
      </c>
      <c r="J4456" s="31">
        <v>13.227860768471</v>
      </c>
      <c r="K4456" s="31">
        <v>188142.72304539397</v>
      </c>
      <c r="L4456" s="31">
        <v>128486.40675333199</v>
      </c>
    </row>
    <row r="4457" spans="1:12" ht="14.25">
      <c r="A4457" s="33">
        <v>41443</v>
      </c>
      <c r="B4457" s="37">
        <v>2159.2910000000002</v>
      </c>
      <c r="C4457" s="31">
        <v>9.8789401710231299</v>
      </c>
      <c r="D4457" s="31">
        <v>1.4195710629226399</v>
      </c>
      <c r="E4457" s="31">
        <f t="shared" si="42"/>
        <v>2.3446658851113716E-2</v>
      </c>
      <c r="F4457" s="31">
        <v>11.438645667744201</v>
      </c>
      <c r="G4457" s="31">
        <v>0.92408876543810203</v>
      </c>
      <c r="H4457" s="31">
        <v>0.54702990788442496</v>
      </c>
      <c r="I4457" s="31">
        <v>4.1354374487240504</v>
      </c>
      <c r="J4457" s="31">
        <v>13.227860768471</v>
      </c>
      <c r="K4457" s="31">
        <v>188354.470145573</v>
      </c>
      <c r="L4457" s="31">
        <v>128551.973599555</v>
      </c>
    </row>
    <row r="4458" spans="1:12" ht="14.25">
      <c r="A4458" s="33">
        <v>41444</v>
      </c>
      <c r="B4458" s="37">
        <v>2143.4540000000002</v>
      </c>
      <c r="C4458" s="31">
        <v>9.8003940533878193</v>
      </c>
      <c r="D4458" s="31">
        <v>1.4085242576699699</v>
      </c>
      <c r="E4458" s="31">
        <f t="shared" si="42"/>
        <v>1.4654161781946073E-2</v>
      </c>
      <c r="F4458" s="31">
        <v>11.3713547772052</v>
      </c>
      <c r="G4458" s="31">
        <v>0.91690399870427797</v>
      </c>
      <c r="H4458" s="31">
        <v>0.54247307241795395</v>
      </c>
      <c r="I4458" s="31">
        <v>4.1009886777078597</v>
      </c>
      <c r="J4458" s="31">
        <v>13.227860768471</v>
      </c>
      <c r="K4458" s="31">
        <v>186891.40219977999</v>
      </c>
      <c r="L4458" s="31">
        <v>127638.06172896099</v>
      </c>
    </row>
    <row r="4459" spans="1:12" ht="14.25">
      <c r="A4459" s="33">
        <v>41445</v>
      </c>
      <c r="B4459" s="37">
        <v>2084.0210000000002</v>
      </c>
      <c r="C4459" s="31">
        <v>9.5369739242792999</v>
      </c>
      <c r="D4459" s="31">
        <v>1.3705586998271999</v>
      </c>
      <c r="E4459" s="31">
        <f t="shared" ref="E4459:E4522" si="43">COUNTIF(C2754:C4459,"&lt;"&amp;C4459)/COUNTA(C2754:C4459)</f>
        <v>3.5169988276670576E-3</v>
      </c>
      <c r="F4459" s="31">
        <v>11.077907322207899</v>
      </c>
      <c r="G4459" s="31">
        <v>0.89220539645137298</v>
      </c>
      <c r="H4459" s="31">
        <v>0.54238545443028197</v>
      </c>
      <c r="I4459" s="31">
        <v>4.1003263031243504</v>
      </c>
      <c r="J4459" s="31">
        <v>13.227860768471</v>
      </c>
      <c r="K4459" s="31">
        <v>181858.444168621</v>
      </c>
      <c r="L4459" s="31">
        <v>124152.040673048</v>
      </c>
    </row>
    <row r="4460" spans="1:12" ht="14.25">
      <c r="A4460" s="33">
        <v>41446</v>
      </c>
      <c r="B4460" s="37">
        <v>2073.0949999999998</v>
      </c>
      <c r="C4460" s="31">
        <v>9.43642583779042</v>
      </c>
      <c r="D4460" s="31">
        <v>1.35663369840814</v>
      </c>
      <c r="E4460" s="31">
        <f t="shared" si="43"/>
        <v>1.1723329425556857E-3</v>
      </c>
      <c r="F4460" s="31">
        <v>11.016186369135699</v>
      </c>
      <c r="G4460" s="31">
        <v>0.88314818604268197</v>
      </c>
      <c r="H4460" s="31">
        <v>0.54224192640603697</v>
      </c>
      <c r="I4460" s="31">
        <v>4.09924125976959</v>
      </c>
      <c r="J4460" s="31">
        <v>13.227860768471</v>
      </c>
      <c r="K4460" s="31">
        <v>180011.48453332103</v>
      </c>
      <c r="L4460" s="31">
        <v>123523.513484011</v>
      </c>
    </row>
    <row r="4461" spans="1:12" ht="14.25">
      <c r="A4461" s="33">
        <v>41449</v>
      </c>
      <c r="B4461" s="37">
        <v>1963.2349999999999</v>
      </c>
      <c r="C4461" s="31">
        <v>8.95449435641744</v>
      </c>
      <c r="D4461" s="31">
        <v>1.2873726061669399</v>
      </c>
      <c r="E4461" s="31">
        <f t="shared" si="43"/>
        <v>0</v>
      </c>
      <c r="F4461" s="31">
        <v>10.4521580779821</v>
      </c>
      <c r="G4461" s="31">
        <v>0.83806958075878202</v>
      </c>
      <c r="H4461" s="31">
        <v>0.54191752630859402</v>
      </c>
      <c r="I4461" s="31">
        <v>4.0967888594675204</v>
      </c>
      <c r="J4461" s="31">
        <v>13.227860768471</v>
      </c>
      <c r="K4461" s="31">
        <v>170823.865272161</v>
      </c>
      <c r="L4461" s="31">
        <v>116913.176615424</v>
      </c>
    </row>
    <row r="4462" spans="1:12" ht="14.25">
      <c r="A4462" s="33">
        <v>41450</v>
      </c>
      <c r="B4462" s="37">
        <v>1959.508</v>
      </c>
      <c r="C4462" s="31">
        <v>8.9513189360396499</v>
      </c>
      <c r="D4462" s="31">
        <v>1.2864169340838101</v>
      </c>
      <c r="E4462" s="31">
        <f t="shared" si="43"/>
        <v>0</v>
      </c>
      <c r="F4462" s="31">
        <v>10.4468082251159</v>
      </c>
      <c r="G4462" s="31">
        <v>0.83741381973222095</v>
      </c>
      <c r="H4462" s="31">
        <v>0.54191751172573299</v>
      </c>
      <c r="I4462" s="31">
        <v>4.0967887492239896</v>
      </c>
      <c r="J4462" s="31">
        <v>13.227860768471</v>
      </c>
      <c r="K4462" s="31">
        <v>170686.81240617501</v>
      </c>
      <c r="L4462" s="31">
        <v>116598.039375351</v>
      </c>
    </row>
    <row r="4463" spans="1:12" ht="14.25">
      <c r="A4463" s="33">
        <v>41451</v>
      </c>
      <c r="B4463" s="37">
        <v>1951.4949999999999</v>
      </c>
      <c r="C4463" s="31">
        <v>8.9048902677777004</v>
      </c>
      <c r="D4463" s="31">
        <v>1.28044349117812</v>
      </c>
      <c r="E4463" s="31">
        <f t="shared" si="43"/>
        <v>0</v>
      </c>
      <c r="F4463" s="31">
        <v>10.3737592331826</v>
      </c>
      <c r="G4463" s="31">
        <v>0.83357784535921597</v>
      </c>
      <c r="H4463" s="31">
        <v>0.54190905352879704</v>
      </c>
      <c r="I4463" s="31">
        <v>4.09672480693518</v>
      </c>
      <c r="J4463" s="31">
        <v>13.227860768471</v>
      </c>
      <c r="K4463" s="31">
        <v>169907.00520122302</v>
      </c>
      <c r="L4463" s="31">
        <v>115899.29927423301</v>
      </c>
    </row>
    <row r="4464" spans="1:12" ht="14.25">
      <c r="A4464" s="33">
        <v>41452</v>
      </c>
      <c r="B4464" s="37">
        <v>1950.0129999999999</v>
      </c>
      <c r="C4464" s="31">
        <v>8.9208779057456997</v>
      </c>
      <c r="D4464" s="31">
        <v>1.28225258559499</v>
      </c>
      <c r="E4464" s="31">
        <f t="shared" si="43"/>
        <v>5.8616647127784287E-4</v>
      </c>
      <c r="F4464" s="31">
        <v>10.405903071396001</v>
      </c>
      <c r="G4464" s="31">
        <v>0.83475495688437096</v>
      </c>
      <c r="H4464" s="31">
        <v>0.54178636045956696</v>
      </c>
      <c r="I4464" s="31">
        <v>4.09579727170195</v>
      </c>
      <c r="J4464" s="31">
        <v>13.227860768471</v>
      </c>
      <c r="K4464" s="31">
        <v>170142.05462718001</v>
      </c>
      <c r="L4464" s="31">
        <v>115810.599212485</v>
      </c>
    </row>
    <row r="4465" spans="1:12" ht="14.25">
      <c r="A4465" s="33">
        <v>41453</v>
      </c>
      <c r="B4465" s="37">
        <v>1979.2059999999999</v>
      </c>
      <c r="C4465" s="31">
        <v>9.0724274112433996</v>
      </c>
      <c r="D4465" s="31">
        <v>1.3029502265086399</v>
      </c>
      <c r="E4465" s="31">
        <f t="shared" si="43"/>
        <v>2.3446658851113715E-3</v>
      </c>
      <c r="F4465" s="31">
        <v>10.5931424327604</v>
      </c>
      <c r="G4465" s="31">
        <v>0.84820372863504301</v>
      </c>
      <c r="H4465" s="31">
        <v>0.54174298821056299</v>
      </c>
      <c r="I4465" s="31">
        <v>4.0954693861143801</v>
      </c>
      <c r="J4465" s="31">
        <v>13.227860768471</v>
      </c>
      <c r="K4465" s="31">
        <v>172880.60314498999</v>
      </c>
      <c r="L4465" s="31">
        <v>118019.56512337801</v>
      </c>
    </row>
    <row r="4466" spans="1:12" ht="14.25">
      <c r="A4466" s="33">
        <v>41456</v>
      </c>
      <c r="B4466" s="37">
        <v>1995.242</v>
      </c>
      <c r="C4466" s="31">
        <v>9.1586930296496494</v>
      </c>
      <c r="D4466" s="31">
        <v>1.31917568306515</v>
      </c>
      <c r="E4466" s="31">
        <f t="shared" si="43"/>
        <v>2.9308323563892145E-3</v>
      </c>
      <c r="F4466" s="31">
        <v>10.680551754417699</v>
      </c>
      <c r="G4466" s="31">
        <v>0.85622637271756796</v>
      </c>
      <c r="H4466" s="31">
        <v>0.54163003854279501</v>
      </c>
      <c r="I4466" s="31">
        <v>4.0822806466687203</v>
      </c>
      <c r="J4466" s="31">
        <v>13.267829564456399</v>
      </c>
      <c r="K4466" s="31">
        <v>174517.464586521</v>
      </c>
      <c r="L4466" s="31">
        <v>118942.665369505</v>
      </c>
    </row>
    <row r="4467" spans="1:12" ht="14.25">
      <c r="A4467" s="33">
        <v>41457</v>
      </c>
      <c r="B4467" s="37">
        <v>2006.56</v>
      </c>
      <c r="C4467" s="31">
        <v>9.20622498086483</v>
      </c>
      <c r="D4467" s="31">
        <v>1.32608786532287</v>
      </c>
      <c r="E4467" s="31">
        <f t="shared" si="43"/>
        <v>3.5169988276670576E-3</v>
      </c>
      <c r="F4467" s="31">
        <v>10.7527568243215</v>
      </c>
      <c r="G4467" s="31">
        <v>0.86072804552267601</v>
      </c>
      <c r="H4467" s="31">
        <v>0.54162738467372096</v>
      </c>
      <c r="I4467" s="31">
        <v>4.0822606443837897</v>
      </c>
      <c r="J4467" s="31">
        <v>13.267829564456399</v>
      </c>
      <c r="K4467" s="31">
        <v>175434.737084933</v>
      </c>
      <c r="L4467" s="31">
        <v>119644.848620137</v>
      </c>
    </row>
    <row r="4468" spans="1:12" ht="14.25">
      <c r="A4468" s="33">
        <v>41458</v>
      </c>
      <c r="B4468" s="37">
        <v>1994.268</v>
      </c>
      <c r="C4468" s="31">
        <v>9.1474305441922397</v>
      </c>
      <c r="D4468" s="31">
        <v>1.3177031546268601</v>
      </c>
      <c r="E4468" s="31">
        <f t="shared" si="43"/>
        <v>2.9308323563892145E-3</v>
      </c>
      <c r="F4468" s="31">
        <v>10.6967068150568</v>
      </c>
      <c r="G4468" s="31">
        <v>0.85529203729672898</v>
      </c>
      <c r="H4468" s="31">
        <v>0.54056592555655902</v>
      </c>
      <c r="I4468" s="31">
        <v>4.0742603975310097</v>
      </c>
      <c r="J4468" s="31">
        <v>13.267829564456399</v>
      </c>
      <c r="K4468" s="31">
        <v>174327.49676456899</v>
      </c>
      <c r="L4468" s="31">
        <v>118984.67780611699</v>
      </c>
    </row>
    <row r="4469" spans="1:12" ht="14.25">
      <c r="A4469" s="33">
        <v>41459</v>
      </c>
      <c r="B4469" s="37">
        <v>2006.098</v>
      </c>
      <c r="C4469" s="31">
        <v>9.1978194709071399</v>
      </c>
      <c r="D4469" s="31">
        <v>1.3254287291222899</v>
      </c>
      <c r="E4469" s="31">
        <f t="shared" si="43"/>
        <v>4.1031652989449007E-3</v>
      </c>
      <c r="F4469" s="31">
        <v>10.7458550451409</v>
      </c>
      <c r="G4469" s="31">
        <v>0.86032782765154803</v>
      </c>
      <c r="H4469" s="31">
        <v>0.54044637257302197</v>
      </c>
      <c r="I4469" s="31">
        <v>4.0733593233729799</v>
      </c>
      <c r="J4469" s="31">
        <v>13.267829564456399</v>
      </c>
      <c r="K4469" s="31">
        <v>175354.16455617698</v>
      </c>
      <c r="L4469" s="31">
        <v>119664.394728556</v>
      </c>
    </row>
    <row r="4470" spans="1:12" ht="14.25">
      <c r="A4470" s="33">
        <v>41460</v>
      </c>
      <c r="B4470" s="37">
        <v>2007.1990000000001</v>
      </c>
      <c r="C4470" s="31">
        <v>9.2202233199642496</v>
      </c>
      <c r="D4470" s="31">
        <v>1.3285851061960401</v>
      </c>
      <c r="E4470" s="31">
        <f t="shared" si="43"/>
        <v>5.275498241500586E-3</v>
      </c>
      <c r="F4470" s="31">
        <v>10.771809066330899</v>
      </c>
      <c r="G4470" s="31">
        <v>0.86234135309680704</v>
      </c>
      <c r="H4470" s="31">
        <v>0.54033803991878104</v>
      </c>
      <c r="I4470" s="31">
        <v>4.07254281714855</v>
      </c>
      <c r="J4470" s="31">
        <v>13.267829564456399</v>
      </c>
      <c r="K4470" s="31">
        <v>175764.065762115</v>
      </c>
      <c r="L4470" s="31">
        <v>119813.82562571901</v>
      </c>
    </row>
    <row r="4471" spans="1:12" ht="14.25">
      <c r="A4471" s="33">
        <v>41463</v>
      </c>
      <c r="B4471" s="37">
        <v>1958.2729999999999</v>
      </c>
      <c r="C4471" s="31">
        <v>9.0160396285089792</v>
      </c>
      <c r="D4471" s="31">
        <v>1.29843195853097</v>
      </c>
      <c r="E4471" s="31">
        <f t="shared" si="43"/>
        <v>2.3446658851113715E-3</v>
      </c>
      <c r="F4471" s="31">
        <v>10.5930122576657</v>
      </c>
      <c r="G4471" s="31">
        <v>0.842826559204783</v>
      </c>
      <c r="H4471" s="31">
        <v>0.53981899795527899</v>
      </c>
      <c r="I4471" s="31">
        <v>4.0687340621988497</v>
      </c>
      <c r="J4471" s="31">
        <v>13.267492780384499</v>
      </c>
      <c r="K4471" s="31">
        <v>171797.461971346</v>
      </c>
      <c r="L4471" s="31">
        <v>116866.022069628</v>
      </c>
    </row>
    <row r="4472" spans="1:12" ht="14.25">
      <c r="A4472" s="33">
        <v>41464</v>
      </c>
      <c r="B4472" s="37">
        <v>1965.454</v>
      </c>
      <c r="C4472" s="31">
        <v>9.0498502945112094</v>
      </c>
      <c r="D4472" s="31">
        <v>1.3032554925279101</v>
      </c>
      <c r="E4472" s="31">
        <f t="shared" si="43"/>
        <v>2.9308323563892145E-3</v>
      </c>
      <c r="F4472" s="31">
        <v>10.6036526297863</v>
      </c>
      <c r="G4472" s="31">
        <v>0.84592716948722901</v>
      </c>
      <c r="H4472" s="31">
        <v>0.53978873572840003</v>
      </c>
      <c r="I4472" s="31">
        <v>4.0685059691644003</v>
      </c>
      <c r="J4472" s="31">
        <v>13.267492780384499</v>
      </c>
      <c r="K4472" s="31">
        <v>172430.01703420599</v>
      </c>
      <c r="L4472" s="31">
        <v>117324.19281317</v>
      </c>
    </row>
    <row r="4473" spans="1:12" ht="14.25">
      <c r="A4473" s="33">
        <v>41465</v>
      </c>
      <c r="B4473" s="37">
        <v>2008.126</v>
      </c>
      <c r="C4473" s="31">
        <v>9.2219353291610702</v>
      </c>
      <c r="D4473" s="31">
        <v>1.3284903033525</v>
      </c>
      <c r="E4473" s="31">
        <f t="shared" si="43"/>
        <v>7.0339976553341153E-3</v>
      </c>
      <c r="F4473" s="31">
        <v>10.763319734372599</v>
      </c>
      <c r="G4473" s="31">
        <v>0.86231855543520697</v>
      </c>
      <c r="H4473" s="31">
        <v>0.539767183352033</v>
      </c>
      <c r="I4473" s="31">
        <v>4.0683435241815804</v>
      </c>
      <c r="J4473" s="31">
        <v>13.267492780384499</v>
      </c>
      <c r="K4473" s="31">
        <v>175771.12250580199</v>
      </c>
      <c r="L4473" s="31">
        <v>119864.60708719501</v>
      </c>
    </row>
    <row r="4474" spans="1:12" ht="14.25">
      <c r="A4474" s="33">
        <v>41466</v>
      </c>
      <c r="B4474" s="37">
        <v>2072.991</v>
      </c>
      <c r="C4474" s="31">
        <v>9.5190052756453198</v>
      </c>
      <c r="D4474" s="31">
        <v>1.37074378423594</v>
      </c>
      <c r="E4474" s="31">
        <f t="shared" si="43"/>
        <v>1.1723329425556858E-2</v>
      </c>
      <c r="F4474" s="31">
        <v>11.0685132516475</v>
      </c>
      <c r="G4474" s="31">
        <v>0.88972120780063102</v>
      </c>
      <c r="H4474" s="31">
        <v>0.539767183352033</v>
      </c>
      <c r="I4474" s="31">
        <v>4.0683435241815804</v>
      </c>
      <c r="J4474" s="31">
        <v>13.267492780384499</v>
      </c>
      <c r="K4474" s="31">
        <v>181352.79252537101</v>
      </c>
      <c r="L4474" s="31">
        <v>123760.60345172099</v>
      </c>
    </row>
    <row r="4475" spans="1:12" ht="14.25">
      <c r="A4475" s="33">
        <v>41467</v>
      </c>
      <c r="B4475" s="37">
        <v>2039.4860000000001</v>
      </c>
      <c r="C4475" s="31">
        <v>9.3673783689722505</v>
      </c>
      <c r="D4475" s="31">
        <v>1.34900276125666</v>
      </c>
      <c r="E4475" s="31">
        <f t="shared" si="43"/>
        <v>7.6201641266119575E-3</v>
      </c>
      <c r="F4475" s="31">
        <v>10.9085725979564</v>
      </c>
      <c r="G4475" s="31">
        <v>0.87558440049972697</v>
      </c>
      <c r="H4475" s="31">
        <v>0.539767183352033</v>
      </c>
      <c r="I4475" s="31">
        <v>4.0683435241815804</v>
      </c>
      <c r="J4475" s="31">
        <v>13.267492780384499</v>
      </c>
      <c r="K4475" s="31">
        <v>178472.51784530201</v>
      </c>
      <c r="L4475" s="31">
        <v>121795.63024916699</v>
      </c>
    </row>
    <row r="4476" spans="1:12" ht="14.25">
      <c r="A4476" s="33">
        <v>41470</v>
      </c>
      <c r="B4476" s="37">
        <v>2059.39</v>
      </c>
      <c r="C4476" s="31">
        <v>9.4412644194891495</v>
      </c>
      <c r="D4476" s="31">
        <v>1.3598673390655001</v>
      </c>
      <c r="E4476" s="31">
        <f t="shared" si="43"/>
        <v>9.9648300117233298E-3</v>
      </c>
      <c r="F4476" s="31">
        <v>10.986719261172</v>
      </c>
      <c r="G4476" s="31">
        <v>0.88270972390048497</v>
      </c>
      <c r="H4476" s="31">
        <v>0.53977731776785298</v>
      </c>
      <c r="I4476" s="31">
        <v>4.0682505708054304</v>
      </c>
      <c r="J4476" s="31">
        <v>13.268045032461901</v>
      </c>
      <c r="K4476" s="31">
        <v>179896.28637597899</v>
      </c>
      <c r="L4476" s="31">
        <v>122948.88293876199</v>
      </c>
    </row>
    <row r="4477" spans="1:12" ht="14.25">
      <c r="A4477" s="33">
        <v>41471</v>
      </c>
      <c r="B4477" s="37">
        <v>2065.7199999999998</v>
      </c>
      <c r="C4477" s="31">
        <v>9.4646083526391696</v>
      </c>
      <c r="D4477" s="31">
        <v>1.36367235633193</v>
      </c>
      <c r="E4477" s="31">
        <f t="shared" si="43"/>
        <v>1.1137162954279016E-2</v>
      </c>
      <c r="F4477" s="31">
        <v>11.0120109784735</v>
      </c>
      <c r="G4477" s="31">
        <v>0.88517947792690199</v>
      </c>
      <c r="H4477" s="31">
        <v>0.53950444271642595</v>
      </c>
      <c r="I4477" s="31">
        <v>4.0661939373619997</v>
      </c>
      <c r="J4477" s="31">
        <v>13.268045032461901</v>
      </c>
      <c r="K4477" s="31">
        <v>180405.014278513</v>
      </c>
      <c r="L4477" s="31">
        <v>129806.02727104499</v>
      </c>
    </row>
    <row r="4478" spans="1:12" ht="14.25">
      <c r="A4478" s="33">
        <v>41472</v>
      </c>
      <c r="B4478" s="37">
        <v>2044.922</v>
      </c>
      <c r="C4478" s="31">
        <v>9.3663105703644796</v>
      </c>
      <c r="D4478" s="31">
        <v>1.34947236793228</v>
      </c>
      <c r="E4478" s="31">
        <f t="shared" si="43"/>
        <v>7.6201641266119575E-3</v>
      </c>
      <c r="F4478" s="31">
        <v>10.9111461408416</v>
      </c>
      <c r="G4478" s="31">
        <v>0.87594052394371402</v>
      </c>
      <c r="H4478" s="31">
        <v>0.53942540005727302</v>
      </c>
      <c r="I4478" s="31">
        <v>4.0655982003188997</v>
      </c>
      <c r="J4478" s="31">
        <v>13.268045032461901</v>
      </c>
      <c r="K4478" s="31">
        <v>178523.805065936</v>
      </c>
      <c r="L4478" s="31">
        <v>128576.94658341301</v>
      </c>
    </row>
    <row r="4479" spans="1:12" ht="14.25">
      <c r="A4479" s="33">
        <v>41473</v>
      </c>
      <c r="B4479" s="37">
        <v>2023.396</v>
      </c>
      <c r="C4479" s="31">
        <v>9.2671754743182095</v>
      </c>
      <c r="D4479" s="31">
        <v>1.3352991721465901</v>
      </c>
      <c r="E4479" s="31">
        <f t="shared" si="43"/>
        <v>7.6201641266119575E-3</v>
      </c>
      <c r="F4479" s="31">
        <v>10.8109970511969</v>
      </c>
      <c r="G4479" s="31">
        <v>0.86674020489835402</v>
      </c>
      <c r="H4479" s="31">
        <v>0.539353788421716</v>
      </c>
      <c r="I4479" s="31">
        <v>4.0651525780552902</v>
      </c>
      <c r="J4479" s="31">
        <v>13.267737878604699</v>
      </c>
      <c r="K4479" s="31">
        <v>176649.44919941199</v>
      </c>
      <c r="L4479" s="31">
        <v>127230.130902983</v>
      </c>
    </row>
    <row r="4480" spans="1:12" ht="14.25">
      <c r="A4480" s="33">
        <v>41474</v>
      </c>
      <c r="B4480" s="37">
        <v>1992.6479999999999</v>
      </c>
      <c r="C4480" s="31">
        <v>9.1478683024503002</v>
      </c>
      <c r="D4480" s="31">
        <v>1.3176336116569101</v>
      </c>
      <c r="E4480" s="31">
        <f t="shared" si="43"/>
        <v>4.6893317702227429E-3</v>
      </c>
      <c r="F4480" s="31">
        <v>10.6760729792482</v>
      </c>
      <c r="G4480" s="31">
        <v>0.85525922342828498</v>
      </c>
      <c r="H4480" s="31">
        <v>0.539353788421716</v>
      </c>
      <c r="I4480" s="31">
        <v>4.0651525780552902</v>
      </c>
      <c r="J4480" s="31">
        <v>13.267737878604699</v>
      </c>
      <c r="K4480" s="31">
        <v>174313.368820395</v>
      </c>
      <c r="L4480" s="31">
        <v>125449.060534859</v>
      </c>
    </row>
    <row r="4481" spans="1:12" ht="14.25">
      <c r="A4481" s="33">
        <v>41477</v>
      </c>
      <c r="B4481" s="37">
        <v>2004.7619999999999</v>
      </c>
      <c r="C4481" s="31">
        <v>9.1914129858608096</v>
      </c>
      <c r="D4481" s="31">
        <v>1.3240379524480601</v>
      </c>
      <c r="E4481" s="31">
        <f t="shared" si="43"/>
        <v>5.8616647127784291E-3</v>
      </c>
      <c r="F4481" s="31">
        <v>10.7207037985906</v>
      </c>
      <c r="G4481" s="31">
        <v>0.85943043111218198</v>
      </c>
      <c r="H4481" s="31">
        <v>0.53930475839751302</v>
      </c>
      <c r="I4481" s="31">
        <v>4.0649860496728598</v>
      </c>
      <c r="J4481" s="31">
        <v>13.267075257021199</v>
      </c>
      <c r="K4481" s="31">
        <v>175160.08537044699</v>
      </c>
      <c r="L4481" s="31">
        <v>126141.72728680901</v>
      </c>
    </row>
    <row r="4482" spans="1:12" ht="14.25">
      <c r="A4482" s="33">
        <v>41478</v>
      </c>
      <c r="B4482" s="37">
        <v>2043.876</v>
      </c>
      <c r="C4482" s="31">
        <v>9.3533550283514408</v>
      </c>
      <c r="D4482" s="31">
        <v>1.3473750753178</v>
      </c>
      <c r="E4482" s="31">
        <f t="shared" si="43"/>
        <v>9.3786635404454859E-3</v>
      </c>
      <c r="F4482" s="31">
        <v>10.896786744506199</v>
      </c>
      <c r="G4482" s="31">
        <v>0.87457189834273996</v>
      </c>
      <c r="H4482" s="31">
        <v>0.53927849225687596</v>
      </c>
      <c r="I4482" s="31">
        <v>4.0649860496728598</v>
      </c>
      <c r="J4482" s="31">
        <v>13.266429101282501</v>
      </c>
      <c r="K4482" s="31">
        <v>178249.00884985397</v>
      </c>
      <c r="L4482" s="31">
        <v>128515.313058612</v>
      </c>
    </row>
    <row r="4483" spans="1:12" ht="14.25">
      <c r="A4483" s="33">
        <v>41479</v>
      </c>
      <c r="B4483" s="37">
        <v>2033.329</v>
      </c>
      <c r="C4483" s="31">
        <v>9.3027332768612894</v>
      </c>
      <c r="D4483" s="31">
        <v>1.3402437409848</v>
      </c>
      <c r="E4483" s="31">
        <f t="shared" si="43"/>
        <v>9.3786635404454859E-3</v>
      </c>
      <c r="F4483" s="31">
        <v>10.8389335528912</v>
      </c>
      <c r="G4483" s="31">
        <v>0.86994369817639805</v>
      </c>
      <c r="H4483" s="31">
        <v>0.53891373155061195</v>
      </c>
      <c r="I4483" s="31">
        <v>4.0622365478779203</v>
      </c>
      <c r="J4483" s="31">
        <v>13.266429101282501</v>
      </c>
      <c r="K4483" s="31">
        <v>177306.68268701603</v>
      </c>
      <c r="L4483" s="31">
        <v>127773.005098908</v>
      </c>
    </row>
    <row r="4484" spans="1:12" ht="14.25">
      <c r="A4484" s="33">
        <v>41480</v>
      </c>
      <c r="B4484" s="37">
        <v>2021.174</v>
      </c>
      <c r="C4484" s="31">
        <v>9.2500838156502301</v>
      </c>
      <c r="D4484" s="31">
        <v>1.3328479329388001</v>
      </c>
      <c r="E4484" s="31">
        <f t="shared" si="43"/>
        <v>8.7924970691676436E-3</v>
      </c>
      <c r="F4484" s="31">
        <v>10.7787895397078</v>
      </c>
      <c r="G4484" s="31">
        <v>0.86512913961245597</v>
      </c>
      <c r="H4484" s="31">
        <v>0.53892408573496298</v>
      </c>
      <c r="I4484" s="31">
        <v>4.0622365478779203</v>
      </c>
      <c r="J4484" s="31">
        <v>13.2666839900422</v>
      </c>
      <c r="K4484" s="31">
        <v>176326.529662552</v>
      </c>
      <c r="L4484" s="31">
        <v>127083.173357241</v>
      </c>
    </row>
    <row r="4485" spans="1:12" ht="14.25">
      <c r="A4485" s="33">
        <v>41481</v>
      </c>
      <c r="B4485" s="37">
        <v>2010.85</v>
      </c>
      <c r="C4485" s="31">
        <v>9.2084464935600092</v>
      </c>
      <c r="D4485" s="31">
        <v>1.32688985737034</v>
      </c>
      <c r="E4485" s="31">
        <f t="shared" si="43"/>
        <v>7.6201641266119575E-3</v>
      </c>
      <c r="F4485" s="31">
        <v>10.7098483387458</v>
      </c>
      <c r="G4485" s="31">
        <v>0.86123195535593</v>
      </c>
      <c r="H4485" s="31">
        <v>0.53894709395694695</v>
      </c>
      <c r="I4485" s="31">
        <v>4.0618893152063702</v>
      </c>
      <c r="J4485" s="31">
        <v>13.268384540644901</v>
      </c>
      <c r="K4485" s="31">
        <v>175542.76037605701</v>
      </c>
      <c r="L4485" s="31">
        <v>126491.147081266</v>
      </c>
    </row>
    <row r="4486" spans="1:12" ht="14.25">
      <c r="A4486" s="33">
        <v>41484</v>
      </c>
      <c r="B4486" s="37">
        <v>1976.306</v>
      </c>
      <c r="C4486" s="31">
        <v>9.0523266087794099</v>
      </c>
      <c r="D4486" s="31">
        <v>1.30428275368852</v>
      </c>
      <c r="E4486" s="31">
        <f t="shared" si="43"/>
        <v>3.5169988276670576E-3</v>
      </c>
      <c r="F4486" s="31">
        <v>10.542439942905499</v>
      </c>
      <c r="G4486" s="31">
        <v>0.84652861774542498</v>
      </c>
      <c r="H4486" s="31">
        <v>0.53886356497001897</v>
      </c>
      <c r="I4486" s="31">
        <v>4.0618893152063702</v>
      </c>
      <c r="J4486" s="31">
        <v>13.266328133381</v>
      </c>
      <c r="K4486" s="31">
        <v>172556.45155671198</v>
      </c>
      <c r="L4486" s="31">
        <v>124367.75039784801</v>
      </c>
    </row>
    <row r="4487" spans="1:12" ht="14.25">
      <c r="A4487" s="33">
        <v>41485</v>
      </c>
      <c r="B4487" s="37">
        <v>1990.0640000000001</v>
      </c>
      <c r="C4487" s="31">
        <v>9.1255338105611692</v>
      </c>
      <c r="D4487" s="31">
        <v>1.31472061221125</v>
      </c>
      <c r="E4487" s="31">
        <f t="shared" si="43"/>
        <v>4.6893317702227429E-3</v>
      </c>
      <c r="F4487" s="31">
        <v>10.636416771980199</v>
      </c>
      <c r="G4487" s="31">
        <v>0.85313691741724096</v>
      </c>
      <c r="H4487" s="31">
        <v>0.53893034349902103</v>
      </c>
      <c r="I4487" s="31">
        <v>4.0618044695490996</v>
      </c>
      <c r="J4487" s="31">
        <v>13.268249309865199</v>
      </c>
      <c r="K4487" s="31">
        <v>173937.480877908</v>
      </c>
      <c r="L4487" s="31">
        <v>125297.63598549801</v>
      </c>
    </row>
    <row r="4488" spans="1:12" ht="14.25">
      <c r="A4488" s="33">
        <v>41486</v>
      </c>
      <c r="B4488" s="37">
        <v>1993.799</v>
      </c>
      <c r="C4488" s="31">
        <v>9.1308434163286503</v>
      </c>
      <c r="D4488" s="31">
        <v>1.31700453822968</v>
      </c>
      <c r="E4488" s="31">
        <f t="shared" si="43"/>
        <v>5.275498241500586E-3</v>
      </c>
      <c r="F4488" s="31">
        <v>10.6141055484016</v>
      </c>
      <c r="G4488" s="31">
        <v>0.85464541828984997</v>
      </c>
      <c r="H4488" s="31">
        <v>0.53962695184045095</v>
      </c>
      <c r="I4488" s="31">
        <v>4.0618044695490996</v>
      </c>
      <c r="J4488" s="31">
        <v>13.285399528361699</v>
      </c>
      <c r="K4488" s="31">
        <v>174239.89589107901</v>
      </c>
      <c r="L4488" s="31">
        <v>125535.60086779301</v>
      </c>
    </row>
    <row r="4489" spans="1:12" ht="14.25">
      <c r="A4489" s="33">
        <v>41487</v>
      </c>
      <c r="B4489" s="37">
        <v>2029.067</v>
      </c>
      <c r="C4489" s="31">
        <v>9.2818105549512904</v>
      </c>
      <c r="D4489" s="31">
        <v>1.33884010235696</v>
      </c>
      <c r="E4489" s="31">
        <f t="shared" si="43"/>
        <v>1.23094958968347E-2</v>
      </c>
      <c r="F4489" s="31">
        <v>10.773362988956301</v>
      </c>
      <c r="G4489" s="31">
        <v>0.86879254010756501</v>
      </c>
      <c r="H4489" s="31">
        <v>0.53962317222384704</v>
      </c>
      <c r="I4489" s="31">
        <v>4.06176434709728</v>
      </c>
      <c r="J4489" s="31">
        <v>13.285437709095198</v>
      </c>
      <c r="K4489" s="31">
        <v>177126.02600023398</v>
      </c>
      <c r="L4489" s="31">
        <v>127669.31474510999</v>
      </c>
    </row>
    <row r="4490" spans="1:12" ht="14.25">
      <c r="A4490" s="33">
        <v>41488</v>
      </c>
      <c r="B4490" s="37">
        <v>2029.4179999999999</v>
      </c>
      <c r="C4490" s="31">
        <v>9.2782186257215304</v>
      </c>
      <c r="D4490" s="31">
        <v>1.33888806690451</v>
      </c>
      <c r="E4490" s="31">
        <f t="shared" si="43"/>
        <v>1.23094958968347E-2</v>
      </c>
      <c r="F4490" s="31">
        <v>10.775410356782301</v>
      </c>
      <c r="G4490" s="31">
        <v>0.86880763370443503</v>
      </c>
      <c r="H4490" s="31">
        <v>0.53967896864670395</v>
      </c>
      <c r="I4490" s="31">
        <v>4.06176434709728</v>
      </c>
      <c r="J4490" s="31">
        <v>13.2868114082587</v>
      </c>
      <c r="K4490" s="31">
        <v>177134.57049604898</v>
      </c>
      <c r="L4490" s="31">
        <v>127710.616299081</v>
      </c>
    </row>
    <row r="4491" spans="1:12" ht="14.25">
      <c r="A4491" s="33">
        <v>41491</v>
      </c>
      <c r="B4491" s="37">
        <v>2050.4810000000002</v>
      </c>
      <c r="C4491" s="31">
        <v>9.3679659913012401</v>
      </c>
      <c r="D4491" s="31">
        <v>1.35233758215009</v>
      </c>
      <c r="E4491" s="31">
        <f t="shared" si="43"/>
        <v>1.5826494724501757E-2</v>
      </c>
      <c r="F4491" s="31">
        <v>10.8767433065298</v>
      </c>
      <c r="G4491" s="31">
        <v>0.87740056937648103</v>
      </c>
      <c r="H4491" s="31">
        <v>0.53953133092790695</v>
      </c>
      <c r="I4491" s="31">
        <v>4.0605261682654596</v>
      </c>
      <c r="J4491" s="31">
        <v>13.287227038321999</v>
      </c>
      <c r="K4491" s="31">
        <v>178912.16449497399</v>
      </c>
      <c r="L4491" s="31">
        <v>128971.27553463999</v>
      </c>
    </row>
    <row r="4492" spans="1:12" ht="14.25">
      <c r="A4492" s="33">
        <v>41492</v>
      </c>
      <c r="B4492" s="37">
        <v>2060.5</v>
      </c>
      <c r="C4492" s="31">
        <v>9.4039694678383405</v>
      </c>
      <c r="D4492" s="31">
        <v>1.3576106310087701</v>
      </c>
      <c r="E4492" s="31">
        <f t="shared" si="43"/>
        <v>1.6412661195779603E-2</v>
      </c>
      <c r="F4492" s="31">
        <v>10.912278440423799</v>
      </c>
      <c r="G4492" s="31">
        <v>0.88076312374856502</v>
      </c>
      <c r="H4492" s="31">
        <v>0.53952376779094502</v>
      </c>
      <c r="I4492" s="31">
        <v>4.0605261682654596</v>
      </c>
      <c r="J4492" s="31">
        <v>13.2870407782993</v>
      </c>
      <c r="K4492" s="31">
        <v>179610.91769201602</v>
      </c>
      <c r="L4492" s="31">
        <v>129504.01485112301</v>
      </c>
    </row>
    <row r="4493" spans="1:12" ht="14.25">
      <c r="A4493" s="33">
        <v>41493</v>
      </c>
      <c r="B4493" s="37">
        <v>2046.778</v>
      </c>
      <c r="C4493" s="31">
        <v>9.3398074350152402</v>
      </c>
      <c r="D4493" s="31">
        <v>1.3488951125992199</v>
      </c>
      <c r="E4493" s="31">
        <f t="shared" si="43"/>
        <v>1.4067995310668231E-2</v>
      </c>
      <c r="F4493" s="31">
        <v>10.846176930801199</v>
      </c>
      <c r="G4493" s="31">
        <v>0.87507368206230296</v>
      </c>
      <c r="H4493" s="31">
        <v>0.53927818794414695</v>
      </c>
      <c r="I4493" s="31">
        <v>4.0585407238518103</v>
      </c>
      <c r="J4493" s="31">
        <v>13.287489879671298</v>
      </c>
      <c r="K4493" s="31">
        <v>178457.62087469801</v>
      </c>
      <c r="L4493" s="31">
        <v>128630.83205353901</v>
      </c>
    </row>
    <row r="4494" spans="1:12" ht="14.25">
      <c r="A4494" s="33">
        <v>41494</v>
      </c>
      <c r="B4494" s="37">
        <v>2044.895</v>
      </c>
      <c r="C4494" s="31">
        <v>9.3326088669266394</v>
      </c>
      <c r="D4494" s="31">
        <v>1.34774931446293</v>
      </c>
      <c r="E4494" s="31">
        <f t="shared" si="43"/>
        <v>1.4067995310668231E-2</v>
      </c>
      <c r="F4494" s="31">
        <v>10.845466127372701</v>
      </c>
      <c r="G4494" s="31">
        <v>0.87434876081970303</v>
      </c>
      <c r="H4494" s="31">
        <v>0.53919309429293305</v>
      </c>
      <c r="I4494" s="31">
        <v>4.0585407238518103</v>
      </c>
      <c r="J4494" s="31">
        <v>13.2853932233359</v>
      </c>
      <c r="K4494" s="31">
        <v>178307.71172500501</v>
      </c>
      <c r="L4494" s="31">
        <v>128476.87566201699</v>
      </c>
    </row>
    <row r="4495" spans="1:12" ht="14.25">
      <c r="A4495" s="33">
        <v>41495</v>
      </c>
      <c r="B4495" s="37">
        <v>2052.2350000000001</v>
      </c>
      <c r="C4495" s="31">
        <v>9.3574590487590292</v>
      </c>
      <c r="D4495" s="31">
        <v>1.3522275995191799</v>
      </c>
      <c r="E4495" s="31">
        <f t="shared" si="43"/>
        <v>1.5826494724501757E-2</v>
      </c>
      <c r="F4495" s="31">
        <v>9.7941358465978201</v>
      </c>
      <c r="G4495" s="31">
        <v>0.87642058700985503</v>
      </c>
      <c r="H4495" s="31">
        <v>0.53950538163987005</v>
      </c>
      <c r="I4495" s="31">
        <v>4.0585407238518103</v>
      </c>
      <c r="J4495" s="31">
        <v>13.293087795552399</v>
      </c>
      <c r="K4495" s="31">
        <v>178902.647206108</v>
      </c>
      <c r="L4495" s="31">
        <v>128922.26425279301</v>
      </c>
    </row>
    <row r="4496" spans="1:12" ht="14.25">
      <c r="A4496" s="33">
        <v>41498</v>
      </c>
      <c r="B4496" s="37">
        <v>2101.2829999999999</v>
      </c>
      <c r="C4496" s="31">
        <v>9.57847987911763</v>
      </c>
      <c r="D4496" s="31">
        <v>1.3837307152743601</v>
      </c>
      <c r="E4496" s="31">
        <f t="shared" si="43"/>
        <v>2.5791324736225089E-2</v>
      </c>
      <c r="F4496" s="31">
        <v>10.018247973777401</v>
      </c>
      <c r="G4496" s="31">
        <v>0.89675704453782501</v>
      </c>
      <c r="H4496" s="31">
        <v>0.53943802534264995</v>
      </c>
      <c r="I4496" s="31">
        <v>4.0583944273572197</v>
      </c>
      <c r="J4496" s="31">
        <v>13.2919073046807</v>
      </c>
      <c r="K4496" s="31">
        <v>183064.35580433399</v>
      </c>
      <c r="L4496" s="31">
        <v>132049.307737475</v>
      </c>
    </row>
    <row r="4497" spans="1:12" ht="14.25">
      <c r="A4497" s="33">
        <v>41499</v>
      </c>
      <c r="B4497" s="37">
        <v>2106.1559999999999</v>
      </c>
      <c r="C4497" s="31">
        <v>9.5831001599204804</v>
      </c>
      <c r="D4497" s="31">
        <v>1.3866424243242399</v>
      </c>
      <c r="E4497" s="31">
        <f t="shared" si="43"/>
        <v>2.6377491207502931E-2</v>
      </c>
      <c r="F4497" s="31">
        <v>10.0921430453254</v>
      </c>
      <c r="G4497" s="31">
        <v>0.898305388810409</v>
      </c>
      <c r="H4497" s="31">
        <v>0.53986811192670803</v>
      </c>
      <c r="I4497" s="31">
        <v>4.0577126272513899</v>
      </c>
      <c r="J4497" s="31">
        <v>13.3047399241874</v>
      </c>
      <c r="K4497" s="31">
        <v>183450.071667932</v>
      </c>
      <c r="L4497" s="31">
        <v>132420.187812013</v>
      </c>
    </row>
    <row r="4498" spans="1:12" ht="14.25">
      <c r="A4498" s="33">
        <v>41500</v>
      </c>
      <c r="B4498" s="37">
        <v>2100.1370000000002</v>
      </c>
      <c r="C4498" s="31">
        <v>9.5584004320272307</v>
      </c>
      <c r="D4498" s="31">
        <v>1.38316376406536</v>
      </c>
      <c r="E4498" s="31">
        <f t="shared" si="43"/>
        <v>2.5205158264947247E-2</v>
      </c>
      <c r="F4498" s="31">
        <v>10.055551845342499</v>
      </c>
      <c r="G4498" s="31">
        <v>0.89574230500048102</v>
      </c>
      <c r="H4498" s="31">
        <v>0.53990111540116004</v>
      </c>
      <c r="I4498" s="31">
        <v>4.0571938420299798</v>
      </c>
      <c r="J4498" s="31">
        <v>13.307254630235398</v>
      </c>
      <c r="K4498" s="31">
        <v>182991.01324783897</v>
      </c>
      <c r="L4498" s="31">
        <v>132082.68882116501</v>
      </c>
    </row>
    <row r="4499" spans="1:12" ht="14.25">
      <c r="A4499" s="33">
        <v>41501</v>
      </c>
      <c r="B4499" s="37">
        <v>2081.88</v>
      </c>
      <c r="C4499" s="31">
        <v>9.4789679405576592</v>
      </c>
      <c r="D4499" s="31">
        <v>1.3718986520571099</v>
      </c>
      <c r="E4499" s="31">
        <f t="shared" si="43"/>
        <v>2.2860492379835874E-2</v>
      </c>
      <c r="F4499" s="31">
        <v>9.9666515224559706</v>
      </c>
      <c r="G4499" s="31">
        <v>0.88846161192689299</v>
      </c>
      <c r="H4499" s="31">
        <v>0.53974298357764705</v>
      </c>
      <c r="I4499" s="31">
        <v>4.05627129597113</v>
      </c>
      <c r="J4499" s="31">
        <v>13.3063827390871</v>
      </c>
      <c r="K4499" s="31">
        <v>181501.804249501</v>
      </c>
      <c r="L4499" s="31">
        <v>130983.131277735</v>
      </c>
    </row>
    <row r="4500" spans="1:12" ht="14.25">
      <c r="A4500" s="33">
        <v>41502</v>
      </c>
      <c r="B4500" s="37">
        <v>2068.4520000000002</v>
      </c>
      <c r="C4500" s="31">
        <v>9.4261886287112908</v>
      </c>
      <c r="D4500" s="31">
        <v>1.36492423803887</v>
      </c>
      <c r="E4500" s="31">
        <f t="shared" si="43"/>
        <v>1.992966002344666E-2</v>
      </c>
      <c r="F4500" s="31">
        <v>9.9079998380380392</v>
      </c>
      <c r="G4500" s="31">
        <v>0.88345326900760202</v>
      </c>
      <c r="H4500" s="31">
        <v>0.53989601326602898</v>
      </c>
      <c r="I4500" s="31">
        <v>4.05627129597113</v>
      </c>
      <c r="J4500" s="31">
        <v>13.310155408053701</v>
      </c>
      <c r="K4500" s="31">
        <v>180580.46643481101</v>
      </c>
      <c r="L4500" s="31">
        <v>130286.259538211</v>
      </c>
    </row>
    <row r="4501" spans="1:12" ht="14.25">
      <c r="A4501" s="33">
        <v>41505</v>
      </c>
      <c r="B4501" s="37">
        <v>2085.6019999999999</v>
      </c>
      <c r="C4501" s="31">
        <v>9.4761397816011801</v>
      </c>
      <c r="D4501" s="31">
        <v>1.3743548505643199</v>
      </c>
      <c r="E4501" s="31">
        <f t="shared" si="43"/>
        <v>2.3446658851113716E-2</v>
      </c>
      <c r="F4501" s="31">
        <v>11.773581105105</v>
      </c>
      <c r="G4501" s="31">
        <v>0.88927849962392502</v>
      </c>
      <c r="H4501" s="31">
        <v>0.54068209474953599</v>
      </c>
      <c r="I4501" s="31">
        <v>4.05627129597113</v>
      </c>
      <c r="J4501" s="31">
        <v>13.3295348189991</v>
      </c>
      <c r="K4501" s="31">
        <v>181830.11167012801</v>
      </c>
      <c r="L4501" s="31">
        <v>131916.41153429501</v>
      </c>
    </row>
    <row r="4502" spans="1:12" ht="14.25">
      <c r="A4502" s="33">
        <v>41506</v>
      </c>
      <c r="B4502" s="37">
        <v>2072.5949999999998</v>
      </c>
      <c r="C4502" s="31">
        <v>9.3994973673647699</v>
      </c>
      <c r="D4502" s="31">
        <v>1.3608666167271499</v>
      </c>
      <c r="E4502" s="31">
        <f t="shared" si="43"/>
        <v>1.817116060961313E-2</v>
      </c>
      <c r="F4502" s="31">
        <v>11.715442320940999</v>
      </c>
      <c r="G4502" s="31">
        <v>0.88323238883491795</v>
      </c>
      <c r="H4502" s="31">
        <v>0.54154740336558904</v>
      </c>
      <c r="I4502" s="31">
        <v>4.0626577359061598</v>
      </c>
      <c r="J4502" s="31">
        <v>13.3298800580551</v>
      </c>
      <c r="K4502" s="31">
        <v>179716.63546819397</v>
      </c>
      <c r="L4502" s="31">
        <v>130935.85889885199</v>
      </c>
    </row>
    <row r="4503" spans="1:12" ht="14.25">
      <c r="A4503" s="33">
        <v>41507</v>
      </c>
      <c r="B4503" s="37">
        <v>2072.9609999999998</v>
      </c>
      <c r="C4503" s="31">
        <v>9.4058550859500105</v>
      </c>
      <c r="D4503" s="31">
        <v>1.3624262807880001</v>
      </c>
      <c r="E4503" s="31">
        <f t="shared" si="43"/>
        <v>1.9343493552168817E-2</v>
      </c>
      <c r="F4503" s="31">
        <v>11.761993360494801</v>
      </c>
      <c r="G4503" s="31">
        <v>0.88101459775143898</v>
      </c>
      <c r="H4503" s="31">
        <v>0.53864412745595303</v>
      </c>
      <c r="I4503" s="31">
        <v>4.0557444772374396</v>
      </c>
      <c r="J4503" s="31">
        <v>13.281017344141199</v>
      </c>
      <c r="K4503" s="31">
        <v>180261.19469783801</v>
      </c>
      <c r="L4503" s="31">
        <v>131007.837976215</v>
      </c>
    </row>
    <row r="4504" spans="1:12" ht="14.25">
      <c r="A4504" s="33">
        <v>41508</v>
      </c>
      <c r="B4504" s="37">
        <v>2067.1239999999998</v>
      </c>
      <c r="C4504" s="31">
        <v>9.3615852511671207</v>
      </c>
      <c r="D4504" s="31">
        <v>1.3585259167682</v>
      </c>
      <c r="E4504" s="31">
        <f t="shared" si="43"/>
        <v>1.6412661195779603E-2</v>
      </c>
      <c r="F4504" s="31">
        <v>11.7058896214615</v>
      </c>
      <c r="G4504" s="31">
        <v>0.87792233947426701</v>
      </c>
      <c r="H4504" s="31">
        <v>0.53924680802022296</v>
      </c>
      <c r="I4504" s="31">
        <v>4.0550515481843004</v>
      </c>
      <c r="J4504" s="31">
        <v>13.298149274123999</v>
      </c>
      <c r="K4504" s="31">
        <v>179748.50932620102</v>
      </c>
      <c r="L4504" s="31">
        <v>130627.35756464301</v>
      </c>
    </row>
    <row r="4505" spans="1:12" ht="14.25">
      <c r="A4505" s="33">
        <v>41509</v>
      </c>
      <c r="B4505" s="37">
        <v>2057.4580000000001</v>
      </c>
      <c r="C4505" s="31">
        <v>9.2754163472026292</v>
      </c>
      <c r="D4505" s="31">
        <v>1.3521319389047199</v>
      </c>
      <c r="E4505" s="31">
        <f t="shared" si="43"/>
        <v>1.23094958968347E-2</v>
      </c>
      <c r="F4505" s="31">
        <v>10.820600314097801</v>
      </c>
      <c r="G4505" s="31">
        <v>0.87141121998462701</v>
      </c>
      <c r="H4505" s="31">
        <v>0.54243669035799402</v>
      </c>
      <c r="I4505" s="31">
        <v>4.0550515481843004</v>
      </c>
      <c r="J4505" s="31">
        <v>13.376813683191699</v>
      </c>
      <c r="K4505" s="31">
        <v>178901.71316894397</v>
      </c>
      <c r="L4505" s="31">
        <v>129948.40103915099</v>
      </c>
    </row>
    <row r="4506" spans="1:12" ht="14.25">
      <c r="A4506" s="33">
        <v>41512</v>
      </c>
      <c r="B4506" s="37">
        <v>2096.4740000000002</v>
      </c>
      <c r="C4506" s="31">
        <v>9.4216202508970994</v>
      </c>
      <c r="D4506" s="31">
        <v>1.3769200615703701</v>
      </c>
      <c r="E4506" s="31">
        <f t="shared" si="43"/>
        <v>2.2274325908558032E-2</v>
      </c>
      <c r="F4506" s="31">
        <v>11.144420378970199</v>
      </c>
      <c r="G4506" s="31">
        <v>0.88449542384122104</v>
      </c>
      <c r="H4506" s="31">
        <v>0.54319411800530104</v>
      </c>
      <c r="I4506" s="31">
        <v>4.0540942155682398</v>
      </c>
      <c r="J4506" s="31">
        <v>13.398655510258401</v>
      </c>
      <c r="K4506" s="31">
        <v>182177.52662311</v>
      </c>
      <c r="L4506" s="31">
        <v>132336.57487347099</v>
      </c>
    </row>
    <row r="4507" spans="1:12" ht="14.25">
      <c r="A4507" s="33">
        <v>41513</v>
      </c>
      <c r="B4507" s="37">
        <v>2103.567</v>
      </c>
      <c r="C4507" s="31">
        <v>9.4218318661765199</v>
      </c>
      <c r="D4507" s="31">
        <v>1.38031233411739</v>
      </c>
      <c r="E4507" s="31">
        <f t="shared" si="43"/>
        <v>2.2860492379835874E-2</v>
      </c>
      <c r="F4507" s="31">
        <v>11.550829493399201</v>
      </c>
      <c r="G4507" s="31">
        <v>0.88550327052836897</v>
      </c>
      <c r="H4507" s="31">
        <v>0.54375128387840799</v>
      </c>
      <c r="I4507" s="31">
        <v>4.0540942155682398</v>
      </c>
      <c r="J4507" s="31">
        <v>13.4123987989804</v>
      </c>
      <c r="K4507" s="31">
        <v>182625.104571059</v>
      </c>
      <c r="L4507" s="31">
        <v>132724.60654052199</v>
      </c>
    </row>
    <row r="4508" spans="1:12" ht="14.25">
      <c r="A4508" s="33">
        <v>41514</v>
      </c>
      <c r="B4508" s="37">
        <v>2101.3009999999999</v>
      </c>
      <c r="C4508" s="31">
        <v>9.4018790223618591</v>
      </c>
      <c r="D4508" s="31">
        <v>1.37820996577382</v>
      </c>
      <c r="E4508" s="31">
        <f t="shared" si="43"/>
        <v>1.992966002344666E-2</v>
      </c>
      <c r="F4508" s="31">
        <v>11.5880876910014</v>
      </c>
      <c r="G4508" s="31">
        <v>0.88455999177420896</v>
      </c>
      <c r="H4508" s="31">
        <v>0.54358463441481597</v>
      </c>
      <c r="I4508" s="31">
        <v>4.0540942155682398</v>
      </c>
      <c r="J4508" s="31">
        <v>13.408288152933901</v>
      </c>
      <c r="K4508" s="31">
        <v>182345.17617933199</v>
      </c>
      <c r="L4508" s="31">
        <v>132571.87502228899</v>
      </c>
    </row>
    <row r="4509" spans="1:12" ht="14.25">
      <c r="A4509" s="33">
        <v>41515</v>
      </c>
      <c r="B4509" s="37">
        <v>2097.2269999999999</v>
      </c>
      <c r="C4509" s="31">
        <v>9.3346230446977003</v>
      </c>
      <c r="D4509" s="31">
        <v>1.37505735533845</v>
      </c>
      <c r="E4509" s="31">
        <f t="shared" si="43"/>
        <v>1.5240328253223915E-2</v>
      </c>
      <c r="F4509" s="31">
        <v>11.1261234694508</v>
      </c>
      <c r="G4509" s="31">
        <v>0.87912718728668204</v>
      </c>
      <c r="H4509" s="31">
        <v>0.547563331067762</v>
      </c>
      <c r="I4509" s="31">
        <v>4.0540942155682398</v>
      </c>
      <c r="J4509" s="31">
        <v>13.5064283648132</v>
      </c>
      <c r="K4509" s="31">
        <v>181927.28232934399</v>
      </c>
      <c r="L4509" s="31">
        <v>132293.47892487599</v>
      </c>
    </row>
    <row r="4510" spans="1:12" ht="14.25">
      <c r="A4510" s="33">
        <v>41516</v>
      </c>
      <c r="B4510" s="37">
        <v>2098.3820000000001</v>
      </c>
      <c r="C4510" s="31">
        <v>9.2556507981775908</v>
      </c>
      <c r="D4510" s="31">
        <v>1.37721619702044</v>
      </c>
      <c r="E4510" s="31">
        <f t="shared" si="43"/>
        <v>1.1723329425556858E-2</v>
      </c>
      <c r="F4510" s="31">
        <v>12.3332060162634</v>
      </c>
      <c r="G4510" s="31">
        <v>0.87665945283290803</v>
      </c>
      <c r="H4510" s="31">
        <v>0.55462874452489797</v>
      </c>
      <c r="I4510" s="31">
        <v>4.0540942155682398</v>
      </c>
      <c r="J4510" s="31">
        <v>13.6807068369317</v>
      </c>
      <c r="K4510" s="31">
        <v>182212.21209926199</v>
      </c>
      <c r="L4510" s="31">
        <v>132492.796584186</v>
      </c>
    </row>
    <row r="4511" spans="1:12" ht="14.25">
      <c r="A4511" s="33">
        <v>41519</v>
      </c>
      <c r="B4511" s="37">
        <v>2098.4479999999999</v>
      </c>
      <c r="C4511" s="31">
        <v>9.2470629055148894</v>
      </c>
      <c r="D4511" s="31">
        <v>1.37704681473542</v>
      </c>
      <c r="E4511" s="31">
        <f t="shared" si="43"/>
        <v>1.1137162954279016E-2</v>
      </c>
      <c r="F4511" s="31">
        <v>11.771470563868901</v>
      </c>
      <c r="G4511" s="31">
        <v>0.87520839359754199</v>
      </c>
      <c r="H4511" s="31">
        <v>0.55496140833228202</v>
      </c>
      <c r="I4511" s="31">
        <v>4.0540942155682398</v>
      </c>
      <c r="J4511" s="31">
        <v>13.688912462891501</v>
      </c>
      <c r="K4511" s="31">
        <v>182189.19957954602</v>
      </c>
      <c r="L4511" s="31">
        <v>132443.11430805302</v>
      </c>
    </row>
    <row r="4512" spans="1:12" ht="14.25">
      <c r="A4512" s="33">
        <v>41520</v>
      </c>
      <c r="B4512" s="37">
        <v>2123.1120000000001</v>
      </c>
      <c r="C4512" s="31">
        <v>9.3573964623790609</v>
      </c>
      <c r="D4512" s="31">
        <v>1.39337600430983</v>
      </c>
      <c r="E4512" s="31">
        <f t="shared" si="43"/>
        <v>1.817116060961313E-2</v>
      </c>
      <c r="F4512" s="31">
        <v>11.9023216056052</v>
      </c>
      <c r="G4512" s="31">
        <v>0.88557462858519898</v>
      </c>
      <c r="H4512" s="31">
        <v>0.55492427191703897</v>
      </c>
      <c r="I4512" s="31">
        <v>4.0538229272877198</v>
      </c>
      <c r="J4512" s="31">
        <v>13.688912462891501</v>
      </c>
      <c r="K4512" s="31">
        <v>184347.679227646</v>
      </c>
      <c r="L4512" s="31">
        <v>134017.11418668399</v>
      </c>
    </row>
    <row r="4513" spans="1:12" ht="14.25">
      <c r="A4513" s="33">
        <v>41521</v>
      </c>
      <c r="B4513" s="37">
        <v>2127.6179999999999</v>
      </c>
      <c r="C4513" s="31">
        <v>9.3729332486826191</v>
      </c>
      <c r="D4513" s="31">
        <v>1.3958563272541999</v>
      </c>
      <c r="E4513" s="31">
        <f t="shared" si="43"/>
        <v>2.1688159437280186E-2</v>
      </c>
      <c r="F4513" s="31">
        <v>11.925483345523601</v>
      </c>
      <c r="G4513" s="31">
        <v>0.88715115014372004</v>
      </c>
      <c r="H4513" s="31">
        <v>0.55491533464918197</v>
      </c>
      <c r="I4513" s="31">
        <v>4.0537576389174301</v>
      </c>
      <c r="J4513" s="31">
        <v>13.688912462891501</v>
      </c>
      <c r="K4513" s="31">
        <v>184676.00399298102</v>
      </c>
      <c r="L4513" s="31">
        <v>134263.76364816999</v>
      </c>
    </row>
    <row r="4514" spans="1:12" ht="14.25">
      <c r="A4514" s="33">
        <v>41522</v>
      </c>
      <c r="B4514" s="37">
        <v>2122.4299999999998</v>
      </c>
      <c r="C4514" s="31">
        <v>9.3665914742976302</v>
      </c>
      <c r="D4514" s="31">
        <v>1.3945717859418501</v>
      </c>
      <c r="E4514" s="31">
        <f t="shared" si="43"/>
        <v>2.0515826494724502E-2</v>
      </c>
      <c r="F4514" s="31">
        <v>11.877082852583399</v>
      </c>
      <c r="G4514" s="31">
        <v>0.88632824654526798</v>
      </c>
      <c r="H4514" s="31">
        <v>0.55441101406228799</v>
      </c>
      <c r="I4514" s="31">
        <v>4.05007348513048</v>
      </c>
      <c r="J4514" s="31">
        <v>13.688912462891501</v>
      </c>
      <c r="K4514" s="31">
        <v>184505.04262014199</v>
      </c>
      <c r="L4514" s="31">
        <v>134172.83704246601</v>
      </c>
    </row>
    <row r="4515" spans="1:12" ht="14.25">
      <c r="A4515" s="33">
        <v>41523</v>
      </c>
      <c r="B4515" s="37">
        <v>2139.9929999999999</v>
      </c>
      <c r="C4515" s="31">
        <v>9.4377896463706996</v>
      </c>
      <c r="D4515" s="31">
        <v>1.4054604165163</v>
      </c>
      <c r="E4515" s="31">
        <f t="shared" si="43"/>
        <v>2.8722157092614303E-2</v>
      </c>
      <c r="F4515" s="31">
        <v>11.9388172521545</v>
      </c>
      <c r="G4515" s="31">
        <v>0.89323824946508601</v>
      </c>
      <c r="H4515" s="31">
        <v>0.55441101406228799</v>
      </c>
      <c r="I4515" s="31">
        <v>4.05007348513048</v>
      </c>
      <c r="J4515" s="31">
        <v>13.688912462891501</v>
      </c>
      <c r="K4515" s="31">
        <v>185942.75172533601</v>
      </c>
      <c r="L4515" s="31">
        <v>135508.04039054899</v>
      </c>
    </row>
    <row r="4516" spans="1:12" ht="14.25">
      <c r="A4516" s="33">
        <v>41526</v>
      </c>
      <c r="B4516" s="37">
        <v>2212.5160000000001</v>
      </c>
      <c r="C4516" s="31">
        <v>9.78871771224361</v>
      </c>
      <c r="D4516" s="31">
        <v>1.45662064266102</v>
      </c>
      <c r="E4516" s="31">
        <f t="shared" si="43"/>
        <v>4.7479484173505275E-2</v>
      </c>
      <c r="F4516" s="31">
        <v>12.1873904164731</v>
      </c>
      <c r="G4516" s="31">
        <v>0.92570029701880296</v>
      </c>
      <c r="H4516" s="31">
        <v>0.55438143065023904</v>
      </c>
      <c r="I4516" s="31">
        <v>4.0498573729146301</v>
      </c>
      <c r="J4516" s="31">
        <v>13.688912462891501</v>
      </c>
      <c r="K4516" s="31">
        <v>192697.24088994999</v>
      </c>
      <c r="L4516" s="31">
        <v>140225.22178736</v>
      </c>
    </row>
    <row r="4517" spans="1:12" ht="14.25">
      <c r="A4517" s="33">
        <v>41527</v>
      </c>
      <c r="B4517" s="37">
        <v>2237.9839999999999</v>
      </c>
      <c r="C4517" s="31">
        <v>9.8747888999969895</v>
      </c>
      <c r="D4517" s="31">
        <v>1.47101966245198</v>
      </c>
      <c r="E4517" s="31">
        <f t="shared" si="43"/>
        <v>5.8030480656506449E-2</v>
      </c>
      <c r="F4517" s="31">
        <v>12.4035294453468</v>
      </c>
      <c r="G4517" s="31">
        <v>0.93484411453606597</v>
      </c>
      <c r="H4517" s="31">
        <v>0.55438143065023904</v>
      </c>
      <c r="I4517" s="31">
        <v>4.0498573729146301</v>
      </c>
      <c r="J4517" s="31">
        <v>13.688912462891501</v>
      </c>
      <c r="K4517" s="31">
        <v>194599.374959156</v>
      </c>
      <c r="L4517" s="31">
        <v>141803.533843529</v>
      </c>
    </row>
    <row r="4518" spans="1:12" ht="14.25">
      <c r="A4518" s="33">
        <v>41528</v>
      </c>
      <c r="B4518" s="37">
        <v>2241.268</v>
      </c>
      <c r="C4518" s="31">
        <v>9.8741596710452502</v>
      </c>
      <c r="D4518" s="31">
        <v>1.47264516703617</v>
      </c>
      <c r="E4518" s="31">
        <f t="shared" si="43"/>
        <v>5.8030480656506449E-2</v>
      </c>
      <c r="F4518" s="31">
        <v>12.440684951849599</v>
      </c>
      <c r="G4518" s="31">
        <v>0.93587373074189695</v>
      </c>
      <c r="H4518" s="31">
        <v>0.55438143065023904</v>
      </c>
      <c r="I4518" s="31">
        <v>4.0498573729146301</v>
      </c>
      <c r="J4518" s="31">
        <v>13.688912462891501</v>
      </c>
      <c r="K4518" s="31">
        <v>194812.48869616602</v>
      </c>
      <c r="L4518" s="31">
        <v>142085.35401323001</v>
      </c>
    </row>
    <row r="4519" spans="1:12" ht="14.25">
      <c r="A4519" s="33">
        <v>41529</v>
      </c>
      <c r="B4519" s="37">
        <v>2255.605</v>
      </c>
      <c r="C4519" s="31">
        <v>9.9575753932206403</v>
      </c>
      <c r="D4519" s="31">
        <v>1.48383755450136</v>
      </c>
      <c r="E4519" s="31">
        <f t="shared" si="43"/>
        <v>6.5064478311840562E-2</v>
      </c>
      <c r="F4519" s="31">
        <v>12.436152034077701</v>
      </c>
      <c r="G4519" s="31">
        <v>0.94297827218755204</v>
      </c>
      <c r="H4519" s="31">
        <v>0.55438143065023904</v>
      </c>
      <c r="I4519" s="31">
        <v>4.0498573729146301</v>
      </c>
      <c r="J4519" s="31">
        <v>13.688912462891501</v>
      </c>
      <c r="K4519" s="31">
        <v>196291.13700603897</v>
      </c>
      <c r="L4519" s="31">
        <v>142978.75743077401</v>
      </c>
    </row>
    <row r="4520" spans="1:12" ht="14.25">
      <c r="A4520" s="33">
        <v>41530</v>
      </c>
      <c r="B4520" s="37">
        <v>2236.2170000000001</v>
      </c>
      <c r="C4520" s="31">
        <v>9.8679154276172394</v>
      </c>
      <c r="D4520" s="31">
        <v>1.4697213602614301</v>
      </c>
      <c r="E4520" s="31">
        <f t="shared" si="43"/>
        <v>5.6858147713950764E-2</v>
      </c>
      <c r="F4520" s="31">
        <v>12.365029041824799</v>
      </c>
      <c r="G4520" s="31">
        <v>0.93402398185075397</v>
      </c>
      <c r="H4520" s="31">
        <v>0.55438143065023904</v>
      </c>
      <c r="I4520" s="31">
        <v>4.0498573729146301</v>
      </c>
      <c r="J4520" s="31">
        <v>13.688912462891501</v>
      </c>
      <c r="K4520" s="31">
        <v>194427.64357688499</v>
      </c>
      <c r="L4520" s="31">
        <v>141696.37320430801</v>
      </c>
    </row>
    <row r="4521" spans="1:12" ht="14.25">
      <c r="A4521" s="33">
        <v>41533</v>
      </c>
      <c r="B4521" s="37">
        <v>2231.4009999999998</v>
      </c>
      <c r="C4521" s="31">
        <v>9.8440513703681205</v>
      </c>
      <c r="D4521" s="31">
        <v>1.4662337849987701</v>
      </c>
      <c r="E4521" s="31">
        <f t="shared" si="43"/>
        <v>5.216881594372802E-2</v>
      </c>
      <c r="F4521" s="31">
        <v>12.3310625055881</v>
      </c>
      <c r="G4521" s="31">
        <v>0.93183325483862001</v>
      </c>
      <c r="H4521" s="31">
        <v>0.55438143065023904</v>
      </c>
      <c r="I4521" s="31">
        <v>4.0498573729146301</v>
      </c>
      <c r="J4521" s="31">
        <v>13.688912462891501</v>
      </c>
      <c r="K4521" s="31">
        <v>193972.68789448397</v>
      </c>
      <c r="L4521" s="31">
        <v>141368.925365075</v>
      </c>
    </row>
    <row r="4522" spans="1:12" ht="14.25">
      <c r="A4522" s="33">
        <v>41534</v>
      </c>
      <c r="B4522" s="37">
        <v>2185.56</v>
      </c>
      <c r="C4522" s="31">
        <v>9.6491943964956803</v>
      </c>
      <c r="D4522" s="31">
        <v>1.4370607126047199</v>
      </c>
      <c r="E4522" s="31">
        <f t="shared" si="43"/>
        <v>4.0445486518171161E-2</v>
      </c>
      <c r="F4522" s="31">
        <v>12.1270697925655</v>
      </c>
      <c r="G4522" s="31">
        <v>0.91330947781204397</v>
      </c>
      <c r="H4522" s="31">
        <v>0.55438143065023904</v>
      </c>
      <c r="I4522" s="31">
        <v>4.0498573729146301</v>
      </c>
      <c r="J4522" s="31">
        <v>13.688912462891501</v>
      </c>
      <c r="K4522" s="31">
        <v>190117.55364001897</v>
      </c>
      <c r="L4522" s="31">
        <v>138467.84359089</v>
      </c>
    </row>
    <row r="4523" spans="1:12" ht="14.25">
      <c r="A4523" s="33">
        <v>41535</v>
      </c>
      <c r="B4523" s="37">
        <v>2191.8510000000001</v>
      </c>
      <c r="C4523" s="31">
        <v>9.6716615269924393</v>
      </c>
      <c r="D4523" s="31">
        <v>1.44075737034763</v>
      </c>
      <c r="E4523" s="31">
        <f t="shared" ref="E4523:E4586" si="44">COUNTIF(C2818:C4523,"&lt;"&amp;C4523)/COUNTA(C2818:C4523)</f>
        <v>4.2203985932004688E-2</v>
      </c>
      <c r="F4523" s="31">
        <v>12.1654897337507</v>
      </c>
      <c r="G4523" s="31">
        <v>0.91566181387392098</v>
      </c>
      <c r="H4523" s="31">
        <v>0.55438143371102999</v>
      </c>
      <c r="I4523" s="31">
        <v>4.0498573952742598</v>
      </c>
      <c r="J4523" s="31">
        <v>13.688912462891501</v>
      </c>
      <c r="K4523" s="31">
        <v>190609.27285230398</v>
      </c>
      <c r="L4523" s="31">
        <v>138805.21884395901</v>
      </c>
    </row>
    <row r="4524" spans="1:12" ht="14.25">
      <c r="A4524" s="33">
        <v>41540</v>
      </c>
      <c r="B4524" s="37">
        <v>2221.0439999999999</v>
      </c>
      <c r="C4524" s="31">
        <v>9.7878744347322808</v>
      </c>
      <c r="D4524" s="31">
        <v>1.4586897205757801</v>
      </c>
      <c r="E4524" s="31">
        <f t="shared" si="44"/>
        <v>4.8651817116060959E-2</v>
      </c>
      <c r="F4524" s="31">
        <v>12.365751288152101</v>
      </c>
      <c r="G4524" s="31">
        <v>0.92704333561292995</v>
      </c>
      <c r="H4524" s="31">
        <v>0.55435150759346097</v>
      </c>
      <c r="I4524" s="31">
        <v>4.04963877953214</v>
      </c>
      <c r="J4524" s="31">
        <v>13.688912462891501</v>
      </c>
      <c r="K4524" s="31">
        <v>192979.41405865602</v>
      </c>
      <c r="L4524" s="31">
        <v>140533.45324812099</v>
      </c>
    </row>
    <row r="4525" spans="1:12" ht="14.25">
      <c r="A4525" s="33">
        <v>41541</v>
      </c>
      <c r="B4525" s="37">
        <v>2207.5309999999999</v>
      </c>
      <c r="C4525" s="31">
        <v>9.71647813170466</v>
      </c>
      <c r="D4525" s="31">
        <v>1.4482804914993099</v>
      </c>
      <c r="E4525" s="31">
        <f t="shared" si="44"/>
        <v>4.5134818288393906E-2</v>
      </c>
      <c r="F4525" s="31">
        <v>12.3142676741982</v>
      </c>
      <c r="G4525" s="31">
        <v>0.92043216170223296</v>
      </c>
      <c r="H4525" s="31">
        <v>0.55435150759346097</v>
      </c>
      <c r="I4525" s="31">
        <v>4.04963877953214</v>
      </c>
      <c r="J4525" s="31">
        <v>13.688912462891501</v>
      </c>
      <c r="K4525" s="31">
        <v>191605.09444536199</v>
      </c>
      <c r="L4525" s="31">
        <v>139664.986699106</v>
      </c>
    </row>
    <row r="4526" spans="1:12" ht="14.25">
      <c r="A4526" s="33">
        <v>41542</v>
      </c>
      <c r="B4526" s="37">
        <v>2198.5149999999999</v>
      </c>
      <c r="C4526" s="31">
        <v>9.6773358855488105</v>
      </c>
      <c r="D4526" s="31">
        <v>1.4427856406220401</v>
      </c>
      <c r="E4526" s="31">
        <f t="shared" si="44"/>
        <v>4.279015240328253E-2</v>
      </c>
      <c r="F4526" s="31">
        <v>12.2547600848235</v>
      </c>
      <c r="G4526" s="31">
        <v>0.91692398620066795</v>
      </c>
      <c r="H4526" s="31">
        <v>0.55430270031529005</v>
      </c>
      <c r="I4526" s="31">
        <v>4.0492822334712102</v>
      </c>
      <c r="J4526" s="31">
        <v>13.688912462891501</v>
      </c>
      <c r="K4526" s="31">
        <v>190875.013216755</v>
      </c>
      <c r="L4526" s="31">
        <v>139093.16819769802</v>
      </c>
    </row>
    <row r="4527" spans="1:12" ht="14.25">
      <c r="A4527" s="33">
        <v>41543</v>
      </c>
      <c r="B4527" s="37">
        <v>2155.8090000000002</v>
      </c>
      <c r="C4527" s="31">
        <v>9.4954497834847995</v>
      </c>
      <c r="D4527" s="31">
        <v>1.4153841294024601</v>
      </c>
      <c r="E4527" s="31">
        <f t="shared" si="44"/>
        <v>3.3411488862837048E-2</v>
      </c>
      <c r="F4527" s="31">
        <v>12.0213905034751</v>
      </c>
      <c r="G4527" s="31">
        <v>0.89955671767605705</v>
      </c>
      <c r="H4527" s="31">
        <v>0.55430266546618501</v>
      </c>
      <c r="I4527" s="31">
        <v>4.0492819788921501</v>
      </c>
      <c r="J4527" s="31">
        <v>13.688912462891501</v>
      </c>
      <c r="K4527" s="31">
        <v>187263.204615772</v>
      </c>
      <c r="L4527" s="31">
        <v>136427.62718319302</v>
      </c>
    </row>
    <row r="4528" spans="1:12" ht="14.25">
      <c r="A4528" s="33">
        <v>41544</v>
      </c>
      <c r="B4528" s="37">
        <v>2160.027</v>
      </c>
      <c r="C4528" s="31">
        <v>9.5128976876697795</v>
      </c>
      <c r="D4528" s="31">
        <v>1.4184423451030299</v>
      </c>
      <c r="E4528" s="31">
        <f t="shared" si="44"/>
        <v>3.399765533411489E-2</v>
      </c>
      <c r="F4528" s="31">
        <v>12.076021734707</v>
      </c>
      <c r="G4528" s="31">
        <v>0.90151136765338502</v>
      </c>
      <c r="H4528" s="31">
        <v>0.55430363398392801</v>
      </c>
      <c r="I4528" s="31">
        <v>4.0492890540907496</v>
      </c>
      <c r="J4528" s="31">
        <v>13.688912462891501</v>
      </c>
      <c r="K4528" s="31">
        <v>187669.15206133301</v>
      </c>
      <c r="L4528" s="31">
        <v>136747.19729598198</v>
      </c>
    </row>
    <row r="4529" spans="1:12" ht="14.25">
      <c r="A4529" s="33">
        <v>41547</v>
      </c>
      <c r="B4529" s="37">
        <v>2174.665</v>
      </c>
      <c r="C4529" s="31">
        <v>9.5747906721522593</v>
      </c>
      <c r="D4529" s="31">
        <v>1.3763212316746001</v>
      </c>
      <c r="E4529" s="31">
        <f t="shared" si="44"/>
        <v>3.6928487690504101E-2</v>
      </c>
      <c r="F4529" s="31">
        <v>12.177335583801799</v>
      </c>
      <c r="G4529" s="31">
        <v>0.90754888268497502</v>
      </c>
      <c r="H4529" s="31">
        <v>0.55405766712253202</v>
      </c>
      <c r="I4529" s="31">
        <v>4.1991647178200404</v>
      </c>
      <c r="J4529" s="31">
        <v>13.1944732906349</v>
      </c>
      <c r="K4529" s="31">
        <v>188925.88937987198</v>
      </c>
      <c r="L4529" s="31">
        <v>137860.07684319699</v>
      </c>
    </row>
    <row r="4530" spans="1:12" ht="14.25">
      <c r="A4530" s="33">
        <v>41555</v>
      </c>
      <c r="B4530" s="37">
        <v>2198.1990000000001</v>
      </c>
      <c r="C4530" s="31">
        <v>9.6680050130201192</v>
      </c>
      <c r="D4530" s="31">
        <v>1.3899521719304699</v>
      </c>
      <c r="E4530" s="31">
        <f t="shared" si="44"/>
        <v>4.3376318874560373E-2</v>
      </c>
      <c r="F4530" s="31">
        <v>12.3257966998068</v>
      </c>
      <c r="G4530" s="31">
        <v>0.91651221399968896</v>
      </c>
      <c r="H4530" s="31">
        <v>0.55393488879378605</v>
      </c>
      <c r="I4530" s="31">
        <v>4.1982341893628501</v>
      </c>
      <c r="J4530" s="31">
        <v>13.1944732906349</v>
      </c>
      <c r="K4530" s="31">
        <v>190791.172164135</v>
      </c>
      <c r="L4530" s="31">
        <v>139291.05218585001</v>
      </c>
    </row>
    <row r="4531" spans="1:12" ht="14.25">
      <c r="A4531" s="33">
        <v>41556</v>
      </c>
      <c r="B4531" s="37">
        <v>2211.7689999999998</v>
      </c>
      <c r="C4531" s="31">
        <v>9.7222447937921004</v>
      </c>
      <c r="D4531" s="31">
        <v>1.39814277087288</v>
      </c>
      <c r="E4531" s="31">
        <f t="shared" si="44"/>
        <v>4.9237983587338802E-2</v>
      </c>
      <c r="F4531" s="31">
        <v>12.406236512494299</v>
      </c>
      <c r="G4531" s="31">
        <v>0.92190001786760001</v>
      </c>
      <c r="H4531" s="31">
        <v>0.55362585265286002</v>
      </c>
      <c r="I4531" s="31">
        <v>4.1958920258363603</v>
      </c>
      <c r="J4531" s="31">
        <v>13.1944732906349</v>
      </c>
      <c r="K4531" s="31">
        <v>191912.126179477</v>
      </c>
      <c r="L4531" s="31">
        <v>140212.514470781</v>
      </c>
    </row>
    <row r="4532" spans="1:12" ht="14.25">
      <c r="A4532" s="33">
        <v>41557</v>
      </c>
      <c r="B4532" s="37">
        <v>2190.9290000000001</v>
      </c>
      <c r="C4532" s="31">
        <v>9.6288057882517695</v>
      </c>
      <c r="D4532" s="31">
        <v>1.3852072747877699</v>
      </c>
      <c r="E4532" s="31">
        <f t="shared" si="44"/>
        <v>4.2203985932004688E-2</v>
      </c>
      <c r="F4532" s="31">
        <v>12.318384437402999</v>
      </c>
      <c r="G4532" s="31">
        <v>0.91337267728024396</v>
      </c>
      <c r="H4532" s="31">
        <v>0.55354030589493997</v>
      </c>
      <c r="I4532" s="31">
        <v>4.1952436728779903</v>
      </c>
      <c r="J4532" s="31">
        <v>13.1944732906349</v>
      </c>
      <c r="K4532" s="31">
        <v>190137.94917812603</v>
      </c>
      <c r="L4532" s="31">
        <v>138901.49400638399</v>
      </c>
    </row>
    <row r="4533" spans="1:12" ht="14.25">
      <c r="A4533" s="33">
        <v>41558</v>
      </c>
      <c r="B4533" s="37">
        <v>2228.1460000000002</v>
      </c>
      <c r="C4533" s="31">
        <v>9.7940407694724492</v>
      </c>
      <c r="D4533" s="31">
        <v>1.4091415869014501</v>
      </c>
      <c r="E4533" s="31">
        <f t="shared" si="44"/>
        <v>5.4513481828839389E-2</v>
      </c>
      <c r="F4533" s="31">
        <v>12.518003908563101</v>
      </c>
      <c r="G4533" s="31">
        <v>0.929164981304063</v>
      </c>
      <c r="H4533" s="31">
        <v>0.553535494142812</v>
      </c>
      <c r="I4533" s="31">
        <v>4.1952072049415996</v>
      </c>
      <c r="J4533" s="31">
        <v>13.1944732906349</v>
      </c>
      <c r="K4533" s="31">
        <v>193426.120028768</v>
      </c>
      <c r="L4533" s="31">
        <v>141260.795480598</v>
      </c>
    </row>
    <row r="4534" spans="1:12" ht="14.25">
      <c r="A4534" s="33">
        <v>41561</v>
      </c>
      <c r="B4534" s="37">
        <v>2237.7730000000001</v>
      </c>
      <c r="C4534" s="31">
        <v>9.8226382843257394</v>
      </c>
      <c r="D4534" s="31">
        <v>1.41368560253804</v>
      </c>
      <c r="E4534" s="31">
        <f t="shared" si="44"/>
        <v>5.8030480656506449E-2</v>
      </c>
      <c r="F4534" s="31">
        <v>12.613348340359501</v>
      </c>
      <c r="G4534" s="31">
        <v>0.93215058995275601</v>
      </c>
      <c r="H4534" s="31">
        <v>0.55354496483287796</v>
      </c>
      <c r="I4534" s="31">
        <v>4.1952072049415996</v>
      </c>
      <c r="J4534" s="31">
        <v>13.194699040868599</v>
      </c>
      <c r="K4534" s="31">
        <v>194048.35927385199</v>
      </c>
      <c r="L4534" s="31">
        <v>141754.18184564801</v>
      </c>
    </row>
    <row r="4535" spans="1:12" ht="14.25">
      <c r="A4535" s="33">
        <v>41562</v>
      </c>
      <c r="B4535" s="37">
        <v>2233.4119999999998</v>
      </c>
      <c r="C4535" s="31">
        <v>9.7923466459517297</v>
      </c>
      <c r="D4535" s="31">
        <v>1.40943906960154</v>
      </c>
      <c r="E4535" s="31">
        <f t="shared" si="44"/>
        <v>5.4513481828839389E-2</v>
      </c>
      <c r="F4535" s="31">
        <v>12.5738546327058</v>
      </c>
      <c r="G4535" s="31">
        <v>0.92937152508769805</v>
      </c>
      <c r="H4535" s="31">
        <v>0.55357242684185803</v>
      </c>
      <c r="I4535" s="31">
        <v>4.1951167811754599</v>
      </c>
      <c r="J4535" s="31">
        <v>13.195638064853801</v>
      </c>
      <c r="K4535" s="31">
        <v>193467.40416438397</v>
      </c>
      <c r="L4535" s="31">
        <v>141516.98655680599</v>
      </c>
    </row>
    <row r="4536" spans="1:12" ht="14.25">
      <c r="A4536" s="33">
        <v>41563</v>
      </c>
      <c r="B4536" s="37">
        <v>2193.0740000000001</v>
      </c>
      <c r="C4536" s="31">
        <v>9.6379393357993699</v>
      </c>
      <c r="D4536" s="31">
        <v>1.38653214014876</v>
      </c>
      <c r="E4536" s="31">
        <f t="shared" si="44"/>
        <v>4.279015240328253E-2</v>
      </c>
      <c r="F4536" s="31">
        <v>12.542493325130801</v>
      </c>
      <c r="G4536" s="31">
        <v>0.91423365556687997</v>
      </c>
      <c r="H4536" s="31">
        <v>0.55368851819344</v>
      </c>
      <c r="I4536" s="31">
        <v>4.1950656481197903</v>
      </c>
      <c r="J4536" s="31">
        <v>13.198566235586801</v>
      </c>
      <c r="K4536" s="31">
        <v>190326.81750131201</v>
      </c>
      <c r="L4536" s="31">
        <v>139100.69201924698</v>
      </c>
    </row>
    <row r="4537" spans="1:12" ht="14.25">
      <c r="A4537" s="33">
        <v>41564</v>
      </c>
      <c r="B4537" s="37">
        <v>2188.5419999999999</v>
      </c>
      <c r="C4537" s="31">
        <v>9.6155266088137203</v>
      </c>
      <c r="D4537" s="31">
        <v>1.3839940881630901</v>
      </c>
      <c r="E4537" s="31">
        <f t="shared" si="44"/>
        <v>4.1031652989449004E-2</v>
      </c>
      <c r="F4537" s="31">
        <v>12.529093637890099</v>
      </c>
      <c r="G4537" s="31">
        <v>0.91255617735297001</v>
      </c>
      <c r="H4537" s="31">
        <v>0.55375138972180105</v>
      </c>
      <c r="I4537" s="31">
        <v>4.1950705696979798</v>
      </c>
      <c r="J4537" s="31">
        <v>13.200049451412902</v>
      </c>
      <c r="K4537" s="31">
        <v>189978.68965514898</v>
      </c>
      <c r="L4537" s="31">
        <v>138892.051664581</v>
      </c>
    </row>
    <row r="4538" spans="1:12" ht="14.25">
      <c r="A4538" s="33">
        <v>41565</v>
      </c>
      <c r="B4538" s="37">
        <v>2193.7800000000002</v>
      </c>
      <c r="C4538" s="31">
        <v>9.6354272021419405</v>
      </c>
      <c r="D4538" s="31">
        <v>1.38704992637892</v>
      </c>
      <c r="E4538" s="31">
        <f t="shared" si="44"/>
        <v>4.3376318874560373E-2</v>
      </c>
      <c r="F4538" s="31">
        <v>12.5533107434128</v>
      </c>
      <c r="G4538" s="31">
        <v>0.91446890443676998</v>
      </c>
      <c r="H4538" s="31">
        <v>0.553844399118256</v>
      </c>
      <c r="I4538" s="31">
        <v>4.1950705696979798</v>
      </c>
      <c r="J4538" s="31">
        <v>13.2022665630183</v>
      </c>
      <c r="K4538" s="31">
        <v>190398.39652894801</v>
      </c>
      <c r="L4538" s="31">
        <v>139182.964069423</v>
      </c>
    </row>
    <row r="4539" spans="1:12" ht="14.25">
      <c r="A4539" s="33">
        <v>41568</v>
      </c>
      <c r="B4539" s="37">
        <v>2229.2370000000001</v>
      </c>
      <c r="C4539" s="31">
        <v>9.7738178986603206</v>
      </c>
      <c r="D4539" s="31">
        <v>1.40803661743984</v>
      </c>
      <c r="E4539" s="31">
        <f t="shared" si="44"/>
        <v>5.5099648300117231E-2</v>
      </c>
      <c r="F4539" s="31">
        <v>12.8136946511685</v>
      </c>
      <c r="G4539" s="31">
        <v>0.92807484612658997</v>
      </c>
      <c r="H4539" s="31">
        <v>0.55423603531274901</v>
      </c>
      <c r="I4539" s="31">
        <v>4.1950705696979798</v>
      </c>
      <c r="J4539" s="31">
        <v>13.211602191298798</v>
      </c>
      <c r="K4539" s="31">
        <v>193277.79701941699</v>
      </c>
      <c r="L4539" s="31">
        <v>141322.549170857</v>
      </c>
    </row>
    <row r="4540" spans="1:12" ht="14.25">
      <c r="A4540" s="33">
        <v>41569</v>
      </c>
      <c r="B4540" s="37">
        <v>2210.652</v>
      </c>
      <c r="C4540" s="31">
        <v>9.69071988492081</v>
      </c>
      <c r="D4540" s="31">
        <v>1.3966553807394799</v>
      </c>
      <c r="E4540" s="31">
        <f t="shared" si="44"/>
        <v>4.9237983587338802E-2</v>
      </c>
      <c r="F4540" s="31">
        <v>12.7795212803429</v>
      </c>
      <c r="G4540" s="31">
        <v>0.92059557158984495</v>
      </c>
      <c r="H4540" s="31">
        <v>0.55423190114660303</v>
      </c>
      <c r="I4540" s="31">
        <v>4.19507527088793</v>
      </c>
      <c r="J4540" s="31">
        <v>13.211488837703101</v>
      </c>
      <c r="K4540" s="31">
        <v>191715.54280686603</v>
      </c>
      <c r="L4540" s="31">
        <v>140220.86002904302</v>
      </c>
    </row>
    <row r="4541" spans="1:12" ht="14.25">
      <c r="A4541" s="33">
        <v>41570</v>
      </c>
      <c r="B4541" s="37">
        <v>2183.107</v>
      </c>
      <c r="C4541" s="31">
        <v>9.58038836673866</v>
      </c>
      <c r="D4541" s="31">
        <v>1.3811390931077101</v>
      </c>
      <c r="E4541" s="31">
        <f t="shared" si="44"/>
        <v>3.8686987104337635E-2</v>
      </c>
      <c r="F4541" s="31">
        <v>12.513448539537601</v>
      </c>
      <c r="G4541" s="31">
        <v>0.91013655062141496</v>
      </c>
      <c r="H4541" s="31">
        <v>0.55435868539301303</v>
      </c>
      <c r="I4541" s="31">
        <v>4.1921113371364296</v>
      </c>
      <c r="J4541" s="31">
        <v>13.223854063276999</v>
      </c>
      <c r="K4541" s="31">
        <v>189584.94136821301</v>
      </c>
      <c r="L4541" s="31">
        <v>138571.1158109</v>
      </c>
    </row>
    <row r="4542" spans="1:12" ht="14.25">
      <c r="A4542" s="33">
        <v>41571</v>
      </c>
      <c r="B4542" s="37">
        <v>2164.3220000000001</v>
      </c>
      <c r="C4542" s="31">
        <v>9.4951731805518005</v>
      </c>
      <c r="D4542" s="31">
        <v>1.3687168573856301</v>
      </c>
      <c r="E4542" s="31">
        <f t="shared" si="44"/>
        <v>3.3411488862837048E-2</v>
      </c>
      <c r="F4542" s="31">
        <v>12.4059328448876</v>
      </c>
      <c r="G4542" s="31">
        <v>0.901772797071138</v>
      </c>
      <c r="H4542" s="31">
        <v>0.55447253163633203</v>
      </c>
      <c r="I4542" s="31">
        <v>4.1920357190161903</v>
      </c>
      <c r="J4542" s="31">
        <v>13.2268083766819</v>
      </c>
      <c r="K4542" s="31">
        <v>187882.29410555301</v>
      </c>
      <c r="L4542" s="31">
        <v>137341.322198782</v>
      </c>
    </row>
    <row r="4543" spans="1:12" ht="14.25">
      <c r="A4543" s="33">
        <v>41572</v>
      </c>
      <c r="B4543" s="37">
        <v>2132.9549999999999</v>
      </c>
      <c r="C4543" s="31">
        <v>9.3583013588768207</v>
      </c>
      <c r="D4543" s="31">
        <v>1.34994273914931</v>
      </c>
      <c r="E4543" s="31">
        <f t="shared" si="44"/>
        <v>1.9343493552168817E-2</v>
      </c>
      <c r="F4543" s="31">
        <v>12.356440307970299</v>
      </c>
      <c r="G4543" s="31">
        <v>0.88844926168460303</v>
      </c>
      <c r="H4543" s="31">
        <v>0.55487178419886396</v>
      </c>
      <c r="I4543" s="31">
        <v>4.1920357190161903</v>
      </c>
      <c r="J4543" s="31">
        <v>13.236332450170099</v>
      </c>
      <c r="K4543" s="31">
        <v>185308.38101506399</v>
      </c>
      <c r="L4543" s="31">
        <v>135495.17407253198</v>
      </c>
    </row>
    <row r="4544" spans="1:12" ht="14.25">
      <c r="A4544" s="33">
        <v>41575</v>
      </c>
      <c r="B4544" s="37">
        <v>2133.8690000000001</v>
      </c>
      <c r="C4544" s="31">
        <v>9.3085694668153405</v>
      </c>
      <c r="D4544" s="31">
        <v>1.3508057215417899</v>
      </c>
      <c r="E4544" s="31">
        <f t="shared" si="44"/>
        <v>1.5826494724501757E-2</v>
      </c>
      <c r="F4544" s="31">
        <v>11.483975430273601</v>
      </c>
      <c r="G4544" s="31">
        <v>0.88619683426396501</v>
      </c>
      <c r="H4544" s="31">
        <v>0.56060042761631901</v>
      </c>
      <c r="I4544" s="31">
        <v>4.1920357190161903</v>
      </c>
      <c r="J4544" s="31">
        <v>13.372987855835399</v>
      </c>
      <c r="K4544" s="31">
        <v>185426.50434753101</v>
      </c>
      <c r="L4544" s="31">
        <v>135674.26049994599</v>
      </c>
    </row>
    <row r="4545" spans="1:12" ht="14.25">
      <c r="A4545" s="33">
        <v>41576</v>
      </c>
      <c r="B4545" s="37">
        <v>2128.864</v>
      </c>
      <c r="C4545" s="31">
        <v>9.2956800521790903</v>
      </c>
      <c r="D4545" s="31">
        <v>1.3505843563058499</v>
      </c>
      <c r="E4545" s="31">
        <f t="shared" si="44"/>
        <v>1.5240328253223915E-2</v>
      </c>
      <c r="F4545" s="31">
        <v>11.9765732173605</v>
      </c>
      <c r="G4545" s="31">
        <v>0.88323706828145199</v>
      </c>
      <c r="H4545" s="31">
        <v>0.56214158779927803</v>
      </c>
      <c r="I4545" s="31">
        <v>4.1919647096667196</v>
      </c>
      <c r="J4545" s="31">
        <v>13.4099790130144</v>
      </c>
      <c r="K4545" s="31">
        <v>185383.63584496302</v>
      </c>
      <c r="L4545" s="31">
        <v>135510.740991762</v>
      </c>
    </row>
    <row r="4546" spans="1:12" ht="14.25">
      <c r="A4546" s="33">
        <v>41577</v>
      </c>
      <c r="B4546" s="37">
        <v>2160.4630000000002</v>
      </c>
      <c r="C4546" s="31">
        <v>9.3008692452374007</v>
      </c>
      <c r="D4546" s="31">
        <v>1.3693721629064699</v>
      </c>
      <c r="E4546" s="31">
        <f t="shared" si="44"/>
        <v>1.5826494724501757E-2</v>
      </c>
      <c r="F4546" s="31">
        <v>11.411965608753601</v>
      </c>
      <c r="G4546" s="31">
        <v>0.88977804077649902</v>
      </c>
      <c r="H4546" s="31">
        <v>0.56915637438718203</v>
      </c>
      <c r="I4546" s="31">
        <v>4.1918008580453598</v>
      </c>
      <c r="J4546" s="31">
        <v>13.577848606400201</v>
      </c>
      <c r="K4546" s="31">
        <v>187962.12930536602</v>
      </c>
      <c r="L4546" s="31">
        <v>137481.91801712199</v>
      </c>
    </row>
    <row r="4547" spans="1:12" ht="14.25">
      <c r="A4547" s="33">
        <v>41578</v>
      </c>
      <c r="B4547" s="37">
        <v>2141.614</v>
      </c>
      <c r="C4547" s="31">
        <v>9.0995599363275694</v>
      </c>
      <c r="D4547" s="31">
        <v>1.3587005756311701</v>
      </c>
      <c r="E4547" s="31">
        <f t="shared" si="44"/>
        <v>4.6893317702227429E-3</v>
      </c>
      <c r="F4547" s="31">
        <v>13.4097704194653</v>
      </c>
      <c r="G4547" s="31">
        <v>0.875407563164323</v>
      </c>
      <c r="H4547" s="31">
        <v>0.57875215891867404</v>
      </c>
      <c r="I4547" s="31">
        <v>4.1918008580453598</v>
      </c>
      <c r="J4547" s="31">
        <v>13.806766554949098</v>
      </c>
      <c r="K4547" s="31">
        <v>186499.15250733698</v>
      </c>
      <c r="L4547" s="31">
        <v>136402.48590111302</v>
      </c>
    </row>
    <row r="4548" spans="1:12" ht="14.25">
      <c r="A4548" s="33">
        <v>41579</v>
      </c>
      <c r="B4548" s="37">
        <v>2149.5619999999999</v>
      </c>
      <c r="C4548" s="31">
        <v>9.1433639821988706</v>
      </c>
      <c r="D4548" s="31">
        <v>1.36485076342973</v>
      </c>
      <c r="E4548" s="31">
        <f t="shared" si="44"/>
        <v>6.4478311840562722E-3</v>
      </c>
      <c r="F4548" s="31">
        <v>13.449268858721901</v>
      </c>
      <c r="G4548" s="31">
        <v>0.87937897224008399</v>
      </c>
      <c r="H4548" s="31">
        <v>0.57875215891867404</v>
      </c>
      <c r="I4548" s="31">
        <v>4.1918008580453598</v>
      </c>
      <c r="J4548" s="31">
        <v>13.806766554949098</v>
      </c>
      <c r="K4548" s="31">
        <v>187345.33591937</v>
      </c>
      <c r="L4548" s="31">
        <v>136960.068951255</v>
      </c>
    </row>
    <row r="4549" spans="1:12" ht="14.25">
      <c r="A4549" s="33">
        <v>41582</v>
      </c>
      <c r="B4549" s="37">
        <v>2149.634</v>
      </c>
      <c r="C4549" s="31">
        <v>9.1403301853305496</v>
      </c>
      <c r="D4549" s="31">
        <v>1.36462082117159</v>
      </c>
      <c r="E4549" s="31">
        <f t="shared" si="44"/>
        <v>6.4478311840562722E-3</v>
      </c>
      <c r="F4549" s="31">
        <v>13.4370672711817</v>
      </c>
      <c r="G4549" s="31">
        <v>0.87919185709701198</v>
      </c>
      <c r="H4549" s="31">
        <v>0.57871730215888195</v>
      </c>
      <c r="I4549" s="31">
        <v>4.1915483966189004</v>
      </c>
      <c r="J4549" s="31">
        <v>13.806766554949098</v>
      </c>
      <c r="K4549" s="31">
        <v>187307.07563063101</v>
      </c>
      <c r="L4549" s="31">
        <v>137027.32896349402</v>
      </c>
    </row>
    <row r="4550" spans="1:12" ht="14.25">
      <c r="A4550" s="33">
        <v>41583</v>
      </c>
      <c r="B4550" s="37">
        <v>2157.2399999999998</v>
      </c>
      <c r="C4550" s="31">
        <v>9.1626181171537695</v>
      </c>
      <c r="D4550" s="31">
        <v>1.3686533248475301</v>
      </c>
      <c r="E4550" s="31">
        <f t="shared" si="44"/>
        <v>9.3786635404454859E-3</v>
      </c>
      <c r="F4550" s="31">
        <v>13.4864329721552</v>
      </c>
      <c r="G4550" s="31">
        <v>0.88175671348156803</v>
      </c>
      <c r="H4550" s="31">
        <v>0.57869991968491197</v>
      </c>
      <c r="I4550" s="31">
        <v>4.1914224983942798</v>
      </c>
      <c r="J4550" s="31">
        <v>13.806766554949098</v>
      </c>
      <c r="K4550" s="31">
        <v>187854.09597292001</v>
      </c>
      <c r="L4550" s="31">
        <v>137401.13670058499</v>
      </c>
    </row>
    <row r="4551" spans="1:12" ht="14.25">
      <c r="A4551" s="33">
        <v>41584</v>
      </c>
      <c r="B4551" s="37">
        <v>2139.607</v>
      </c>
      <c r="C4551" s="31">
        <v>9.0887903219369903</v>
      </c>
      <c r="D4551" s="31">
        <v>1.3578305275173399</v>
      </c>
      <c r="E4551" s="31">
        <f t="shared" si="44"/>
        <v>4.6893317702227429E-3</v>
      </c>
      <c r="F4551" s="31">
        <v>13.383417142426101</v>
      </c>
      <c r="G4551" s="31">
        <v>0.87479535287251697</v>
      </c>
      <c r="H4551" s="31">
        <v>0.57868884642265805</v>
      </c>
      <c r="I4551" s="31">
        <v>4.1913422966887701</v>
      </c>
      <c r="J4551" s="31">
        <v>13.806766554949098</v>
      </c>
      <c r="K4551" s="31">
        <v>186371.68288864102</v>
      </c>
      <c r="L4551" s="31">
        <v>136379.357027825</v>
      </c>
    </row>
    <row r="4552" spans="1:12" ht="14.25">
      <c r="A4552" s="33">
        <v>41585</v>
      </c>
      <c r="B4552" s="37">
        <v>2129.4</v>
      </c>
      <c r="C4552" s="31">
        <v>9.0604231932009593</v>
      </c>
      <c r="D4552" s="31">
        <v>1.3534103031729601</v>
      </c>
      <c r="E4552" s="31">
        <f t="shared" si="44"/>
        <v>4.1031652989449007E-3</v>
      </c>
      <c r="F4552" s="31">
        <v>13.2619048735448</v>
      </c>
      <c r="G4552" s="31">
        <v>0.87163166928132396</v>
      </c>
      <c r="H4552" s="31">
        <v>0.57871249680652603</v>
      </c>
      <c r="I4552" s="31">
        <v>4.1907540245088102</v>
      </c>
      <c r="J4552" s="31">
        <v>13.809269010350899</v>
      </c>
      <c r="K4552" s="31">
        <v>185621.56350456501</v>
      </c>
      <c r="L4552" s="31">
        <v>135858.00848469001</v>
      </c>
    </row>
    <row r="4553" spans="1:12" ht="14.25">
      <c r="A4553" s="33">
        <v>41586</v>
      </c>
      <c r="B4553" s="37">
        <v>2106.127</v>
      </c>
      <c r="C4553" s="31">
        <v>8.9722686593476695</v>
      </c>
      <c r="D4553" s="31">
        <v>1.3399080788211399</v>
      </c>
      <c r="E4553" s="31">
        <f t="shared" si="44"/>
        <v>2.3446658851113715E-3</v>
      </c>
      <c r="F4553" s="31">
        <v>13.1213898096315</v>
      </c>
      <c r="G4553" s="31">
        <v>0.86293306680609005</v>
      </c>
      <c r="H4553" s="31">
        <v>0.57870787239936405</v>
      </c>
      <c r="I4553" s="31">
        <v>4.1907205368045801</v>
      </c>
      <c r="J4553" s="31">
        <v>13.809269010350899</v>
      </c>
      <c r="K4553" s="31">
        <v>183767.77496197601</v>
      </c>
      <c r="L4553" s="31">
        <v>134423.87748431499</v>
      </c>
    </row>
    <row r="4554" spans="1:12" ht="14.25">
      <c r="A4554" s="33">
        <v>41589</v>
      </c>
      <c r="B4554" s="37">
        <v>2109.471</v>
      </c>
      <c r="C4554" s="31">
        <v>8.9903775102037908</v>
      </c>
      <c r="D4554" s="31">
        <v>1.3424519578395699</v>
      </c>
      <c r="E4554" s="31">
        <f t="shared" si="44"/>
        <v>2.9308323563892145E-3</v>
      </c>
      <c r="F4554" s="31">
        <v>13.1560595345656</v>
      </c>
      <c r="G4554" s="31">
        <v>0.86455413973095196</v>
      </c>
      <c r="H4554" s="31">
        <v>0.57870787239936405</v>
      </c>
      <c r="I4554" s="31">
        <v>4.1907205368045801</v>
      </c>
      <c r="J4554" s="31">
        <v>13.809269010350899</v>
      </c>
      <c r="K4554" s="31">
        <v>184115.35500140602</v>
      </c>
      <c r="L4554" s="31">
        <v>134627.98521687699</v>
      </c>
    </row>
    <row r="4555" spans="1:12" ht="14.25">
      <c r="A4555" s="33">
        <v>41590</v>
      </c>
      <c r="B4555" s="37">
        <v>2126.7719999999999</v>
      </c>
      <c r="C4555" s="31">
        <v>9.0597041070939106</v>
      </c>
      <c r="D4555" s="31">
        <v>1.35274551318984</v>
      </c>
      <c r="E4555" s="31">
        <f t="shared" si="44"/>
        <v>5.275498241500586E-3</v>
      </c>
      <c r="F4555" s="31">
        <v>13.285799349721</v>
      </c>
      <c r="G4555" s="31">
        <v>0.87114038834719099</v>
      </c>
      <c r="H4555" s="31">
        <v>0.578698074570132</v>
      </c>
      <c r="I4555" s="31">
        <v>4.1906495856975798</v>
      </c>
      <c r="J4555" s="31">
        <v>13.809269010350899</v>
      </c>
      <c r="K4555" s="31">
        <v>185520.78558045102</v>
      </c>
      <c r="L4555" s="31">
        <v>135754.65189094801</v>
      </c>
    </row>
    <row r="4556" spans="1:12" ht="14.25">
      <c r="A4556" s="33">
        <v>41591</v>
      </c>
      <c r="B4556" s="37">
        <v>2087.9409999999998</v>
      </c>
      <c r="C4556" s="31">
        <v>8.8954983116111794</v>
      </c>
      <c r="D4556" s="31">
        <v>1.32844125327426</v>
      </c>
      <c r="E4556" s="31">
        <f t="shared" si="44"/>
        <v>0</v>
      </c>
      <c r="F4556" s="31">
        <v>13.021632201312499</v>
      </c>
      <c r="G4556" s="31">
        <v>0.85549082227194495</v>
      </c>
      <c r="H4556" s="31">
        <v>0.57861720727805799</v>
      </c>
      <c r="I4556" s="31">
        <v>4.19006398415695</v>
      </c>
      <c r="J4556" s="31">
        <v>13.809269010350899</v>
      </c>
      <c r="K4556" s="31">
        <v>182186.35105400102</v>
      </c>
      <c r="L4556" s="31">
        <v>133293.36245929901</v>
      </c>
    </row>
    <row r="4557" spans="1:12" ht="14.25">
      <c r="A4557" s="33">
        <v>41592</v>
      </c>
      <c r="B4557" s="37">
        <v>2100.5059999999999</v>
      </c>
      <c r="C4557" s="31">
        <v>8.9435960866682294</v>
      </c>
      <c r="D4557" s="31">
        <v>1.33576454855641</v>
      </c>
      <c r="E4557" s="31">
        <f t="shared" si="44"/>
        <v>1.7584994138335288E-3</v>
      </c>
      <c r="F4557" s="31">
        <v>13.135627062532601</v>
      </c>
      <c r="G4557" s="31">
        <v>0.86019744204250903</v>
      </c>
      <c r="H4557" s="31">
        <v>0.57861720727805799</v>
      </c>
      <c r="I4557" s="31">
        <v>4.19006398415695</v>
      </c>
      <c r="J4557" s="31">
        <v>13.809269010350899</v>
      </c>
      <c r="K4557" s="31">
        <v>183188.35872411801</v>
      </c>
      <c r="L4557" s="31">
        <v>133988.80363663501</v>
      </c>
    </row>
    <row r="4558" spans="1:12" ht="14.25">
      <c r="A4558" s="33">
        <v>41593</v>
      </c>
      <c r="B4558" s="37">
        <v>2135.8270000000002</v>
      </c>
      <c r="C4558" s="31">
        <v>9.0852073427526694</v>
      </c>
      <c r="D4558" s="31">
        <v>1.35699580404507</v>
      </c>
      <c r="E4558" s="31">
        <f t="shared" si="44"/>
        <v>8.2063305978898014E-3</v>
      </c>
      <c r="F4558" s="31">
        <v>13.372251757492</v>
      </c>
      <c r="G4558" s="31">
        <v>0.87385925107955897</v>
      </c>
      <c r="H4558" s="31">
        <v>0.57860664776515103</v>
      </c>
      <c r="I4558" s="31">
        <v>4.1899875173077703</v>
      </c>
      <c r="J4558" s="31">
        <v>13.809269010350899</v>
      </c>
      <c r="K4558" s="31">
        <v>186097.05535040199</v>
      </c>
      <c r="L4558" s="31">
        <v>136192.732559828</v>
      </c>
    </row>
    <row r="4559" spans="1:12" ht="14.25">
      <c r="A4559" s="33">
        <v>41596</v>
      </c>
      <c r="B4559" s="37">
        <v>2197.2190000000001</v>
      </c>
      <c r="C4559" s="31">
        <v>9.3444704562919494</v>
      </c>
      <c r="D4559" s="31">
        <v>1.39553090872476</v>
      </c>
      <c r="E4559" s="31">
        <f t="shared" si="44"/>
        <v>2.6377491207502931E-2</v>
      </c>
      <c r="F4559" s="31">
        <v>13.7876305252662</v>
      </c>
      <c r="G4559" s="31">
        <v>0.89864026649608397</v>
      </c>
      <c r="H4559" s="31">
        <v>0.57860668499513801</v>
      </c>
      <c r="I4559" s="31">
        <v>4.1899877869092101</v>
      </c>
      <c r="J4559" s="31">
        <v>13.809269010350899</v>
      </c>
      <c r="K4559" s="31">
        <v>191373.243606184</v>
      </c>
      <c r="L4559" s="31">
        <v>140104.11289148699</v>
      </c>
    </row>
    <row r="4560" spans="1:12" ht="14.25">
      <c r="A4560" s="33">
        <v>41597</v>
      </c>
      <c r="B4560" s="37">
        <v>2193.125</v>
      </c>
      <c r="C4560" s="31">
        <v>9.3215617775182196</v>
      </c>
      <c r="D4560" s="31">
        <v>1.3923791934484799</v>
      </c>
      <c r="E4560" s="31">
        <f t="shared" si="44"/>
        <v>2.4618991793669401E-2</v>
      </c>
      <c r="F4560" s="31">
        <v>13.768915029714799</v>
      </c>
      <c r="G4560" s="31">
        <v>0.89661560396017004</v>
      </c>
      <c r="H4560" s="31">
        <v>0.57860668499513801</v>
      </c>
      <c r="I4560" s="31">
        <v>4.1899877869092101</v>
      </c>
      <c r="J4560" s="31">
        <v>13.809269010350899</v>
      </c>
      <c r="K4560" s="31">
        <v>190943.479523377</v>
      </c>
      <c r="L4560" s="31">
        <v>139827.182849848</v>
      </c>
    </row>
    <row r="4561" spans="1:12" ht="14.25">
      <c r="A4561" s="33">
        <v>41598</v>
      </c>
      <c r="B4561" s="37">
        <v>2206.6129999999998</v>
      </c>
      <c r="C4561" s="31">
        <v>9.3767608973122307</v>
      </c>
      <c r="D4561" s="31">
        <v>1.4009392760101</v>
      </c>
      <c r="E4561" s="31">
        <f t="shared" si="44"/>
        <v>3.3411488862837048E-2</v>
      </c>
      <c r="F4561" s="31">
        <v>13.858000653713299</v>
      </c>
      <c r="G4561" s="31">
        <v>0.902118389857963</v>
      </c>
      <c r="H4561" s="31">
        <v>0.57860494216929503</v>
      </c>
      <c r="I4561" s="31">
        <v>4.1899751662133404</v>
      </c>
      <c r="J4561" s="31">
        <v>13.809269010350899</v>
      </c>
      <c r="K4561" s="31">
        <v>192116.13777142897</v>
      </c>
      <c r="L4561" s="31">
        <v>140595.70074176599</v>
      </c>
    </row>
    <row r="4562" spans="1:12" ht="14.25">
      <c r="A4562" s="33">
        <v>41599</v>
      </c>
      <c r="B4562" s="37">
        <v>2205.7660000000001</v>
      </c>
      <c r="C4562" s="31">
        <v>9.3761743873452499</v>
      </c>
      <c r="D4562" s="31">
        <v>1.4009723737303901</v>
      </c>
      <c r="E4562" s="31">
        <f t="shared" si="44"/>
        <v>3.3411488862837048E-2</v>
      </c>
      <c r="F4562" s="31">
        <v>13.823401831858099</v>
      </c>
      <c r="G4562" s="31">
        <v>0.90212189171082602</v>
      </c>
      <c r="H4562" s="31">
        <v>0.57825092707546</v>
      </c>
      <c r="I4562" s="31">
        <v>4.1874115613362797</v>
      </c>
      <c r="J4562" s="31">
        <v>13.809269010350899</v>
      </c>
      <c r="K4562" s="31">
        <v>192120.72621722898</v>
      </c>
      <c r="L4562" s="31">
        <v>140634.594607134</v>
      </c>
    </row>
    <row r="4563" spans="1:12" ht="14.25">
      <c r="A4563" s="33">
        <v>41600</v>
      </c>
      <c r="B4563" s="37">
        <v>2196.3780000000002</v>
      </c>
      <c r="C4563" s="31">
        <v>9.3471589435099798</v>
      </c>
      <c r="D4563" s="31">
        <v>1.3965187875824701</v>
      </c>
      <c r="E4563" s="31">
        <f t="shared" si="44"/>
        <v>2.7549824150058615E-2</v>
      </c>
      <c r="F4563" s="31">
        <v>13.785553582399899</v>
      </c>
      <c r="G4563" s="31">
        <v>0.89926720933829796</v>
      </c>
      <c r="H4563" s="31">
        <v>0.57824982509874201</v>
      </c>
      <c r="I4563" s="31">
        <v>4.18740358135764</v>
      </c>
      <c r="J4563" s="31">
        <v>13.809269010350899</v>
      </c>
      <c r="K4563" s="31">
        <v>191510.90607035102</v>
      </c>
      <c r="L4563" s="31">
        <v>140091.43591837698</v>
      </c>
    </row>
    <row r="4564" spans="1:12" ht="14.25">
      <c r="A4564" s="33">
        <v>41603</v>
      </c>
      <c r="B4564" s="37">
        <v>2186.1149999999998</v>
      </c>
      <c r="C4564" s="31">
        <v>9.2956923992689706</v>
      </c>
      <c r="D4564" s="31">
        <v>1.3894714344616601</v>
      </c>
      <c r="E4564" s="31">
        <f t="shared" si="44"/>
        <v>2.2860492379835874E-2</v>
      </c>
      <c r="F4564" s="31">
        <v>13.750214631087101</v>
      </c>
      <c r="G4564" s="31">
        <v>0.89473808740225402</v>
      </c>
      <c r="H4564" s="31">
        <v>0.57789536413099196</v>
      </c>
      <c r="I4564" s="31">
        <v>4.1848367476788599</v>
      </c>
      <c r="J4564" s="31">
        <v>13.809269010350899</v>
      </c>
      <c r="K4564" s="31">
        <v>190546.13105198301</v>
      </c>
      <c r="L4564" s="31">
        <v>139415.05655551801</v>
      </c>
    </row>
    <row r="4565" spans="1:12" ht="14.25">
      <c r="A4565" s="33">
        <v>41604</v>
      </c>
      <c r="B4565" s="37">
        <v>2183.0729999999999</v>
      </c>
      <c r="C4565" s="31">
        <v>9.2744068708190195</v>
      </c>
      <c r="D4565" s="31">
        <v>1.38679090013782</v>
      </c>
      <c r="E4565" s="31">
        <f t="shared" si="44"/>
        <v>2.0515826494724502E-2</v>
      </c>
      <c r="F4565" s="31">
        <v>13.7501441451397</v>
      </c>
      <c r="G4565" s="31">
        <v>0.893021406261301</v>
      </c>
      <c r="H4565" s="31">
        <v>0.577876659772803</v>
      </c>
      <c r="I4565" s="31">
        <v>4.1847012998273199</v>
      </c>
      <c r="J4565" s="31">
        <v>13.809269010350899</v>
      </c>
      <c r="K4565" s="31">
        <v>190178.88882232801</v>
      </c>
      <c r="L4565" s="31">
        <v>139184.795780015</v>
      </c>
    </row>
    <row r="4566" spans="1:12" ht="14.25">
      <c r="A4566" s="33">
        <v>41605</v>
      </c>
      <c r="B4566" s="37">
        <v>2201.0700000000002</v>
      </c>
      <c r="C4566" s="31">
        <v>9.3477669566340094</v>
      </c>
      <c r="D4566" s="31">
        <v>1.3977634778355601</v>
      </c>
      <c r="E4566" s="31">
        <f t="shared" si="44"/>
        <v>2.9308323563892145E-2</v>
      </c>
      <c r="F4566" s="31">
        <v>13.8671637034639</v>
      </c>
      <c r="G4566" s="31">
        <v>0.90007719052304402</v>
      </c>
      <c r="H4566" s="31">
        <v>0.57775521918366002</v>
      </c>
      <c r="I4566" s="31">
        <v>4.1838218862316197</v>
      </c>
      <c r="J4566" s="31">
        <v>13.809269010350899</v>
      </c>
      <c r="K4566" s="31">
        <v>191681.67869746199</v>
      </c>
      <c r="L4566" s="31">
        <v>140269.80270229699</v>
      </c>
    </row>
    <row r="4567" spans="1:12" ht="14.25">
      <c r="A4567" s="33">
        <v>41606</v>
      </c>
      <c r="B4567" s="37">
        <v>2219.3719999999998</v>
      </c>
      <c r="C4567" s="31">
        <v>9.4231755043316792</v>
      </c>
      <c r="D4567" s="31">
        <v>1.40901132488114</v>
      </c>
      <c r="E4567" s="31">
        <f t="shared" si="44"/>
        <v>4.1617819460726846E-2</v>
      </c>
      <c r="F4567" s="31">
        <v>13.987068501021501</v>
      </c>
      <c r="G4567" s="31">
        <v>0.90731422050657495</v>
      </c>
      <c r="H4567" s="31">
        <v>0.577753567202684</v>
      </c>
      <c r="I4567" s="31">
        <v>4.1838099233900303</v>
      </c>
      <c r="J4567" s="31">
        <v>13.809269010350899</v>
      </c>
      <c r="K4567" s="31">
        <v>193221.70681915301</v>
      </c>
      <c r="L4567" s="31">
        <v>141431.52050213199</v>
      </c>
    </row>
    <row r="4568" spans="1:12" ht="14.25">
      <c r="A4568" s="33">
        <v>41607</v>
      </c>
      <c r="B4568" s="37">
        <v>2220.5039999999999</v>
      </c>
      <c r="C4568" s="31">
        <v>9.4206666103614207</v>
      </c>
      <c r="D4568" s="31">
        <v>1.4092023591034499</v>
      </c>
      <c r="E4568" s="31">
        <f t="shared" si="44"/>
        <v>4.0445486518171161E-2</v>
      </c>
      <c r="F4568" s="31">
        <v>13.989212841941301</v>
      </c>
      <c r="G4568" s="31">
        <v>0.90744081019276202</v>
      </c>
      <c r="H4568" s="31">
        <v>0.57762739511225403</v>
      </c>
      <c r="I4568" s="31">
        <v>4.18289624656662</v>
      </c>
      <c r="J4568" s="31">
        <v>13.809269010350899</v>
      </c>
      <c r="K4568" s="31">
        <v>193248.29700014199</v>
      </c>
      <c r="L4568" s="31">
        <v>141496.20780381499</v>
      </c>
    </row>
    <row r="4569" spans="1:12" ht="14.25">
      <c r="A4569" s="33">
        <v>41610</v>
      </c>
      <c r="B4569" s="37">
        <v>2207.3710000000001</v>
      </c>
      <c r="C4569" s="31">
        <v>9.4181254146404196</v>
      </c>
      <c r="D4569" s="31">
        <v>1.4060166420910301</v>
      </c>
      <c r="E4569" s="31">
        <f t="shared" si="44"/>
        <v>4.0445486518171161E-2</v>
      </c>
      <c r="F4569" s="31">
        <v>13.8902469326149</v>
      </c>
      <c r="G4569" s="31">
        <v>0.90539049773285796</v>
      </c>
      <c r="H4569" s="31">
        <v>0.57762739511225403</v>
      </c>
      <c r="I4569" s="31">
        <v>4.18289624656662</v>
      </c>
      <c r="J4569" s="31">
        <v>13.809269010350899</v>
      </c>
      <c r="K4569" s="31">
        <v>192802.99506725898</v>
      </c>
      <c r="L4569" s="31">
        <v>141066.38511907199</v>
      </c>
    </row>
    <row r="4570" spans="1:12" ht="14.25">
      <c r="A4570" s="33">
        <v>41611</v>
      </c>
      <c r="B4570" s="37">
        <v>2222.67</v>
      </c>
      <c r="C4570" s="31">
        <v>9.4670084112723707</v>
      </c>
      <c r="D4570" s="31">
        <v>1.41415926050908</v>
      </c>
      <c r="E4570" s="31">
        <f t="shared" si="44"/>
        <v>4.6893317702227433E-2</v>
      </c>
      <c r="F4570" s="31">
        <v>14.0315176234229</v>
      </c>
      <c r="G4570" s="31">
        <v>0.91061146479569499</v>
      </c>
      <c r="H4570" s="31">
        <v>0.57761146379535999</v>
      </c>
      <c r="I4570" s="31">
        <v>4.1827808797294503</v>
      </c>
      <c r="J4570" s="31">
        <v>13.809269010350899</v>
      </c>
      <c r="K4570" s="31">
        <v>193916.13519211602</v>
      </c>
      <c r="L4570" s="31">
        <v>141925.99935521901</v>
      </c>
    </row>
    <row r="4571" spans="1:12" ht="14.25">
      <c r="A4571" s="33">
        <v>41612</v>
      </c>
      <c r="B4571" s="37">
        <v>2251.7620000000002</v>
      </c>
      <c r="C4571" s="31">
        <v>9.5756502383200406</v>
      </c>
      <c r="D4571" s="31">
        <v>1.4310621824536101</v>
      </c>
      <c r="E4571" s="31">
        <f t="shared" si="44"/>
        <v>5.4513481828839389E-2</v>
      </c>
      <c r="F4571" s="31">
        <v>14.2492999318531</v>
      </c>
      <c r="G4571" s="31">
        <v>0.92148308005063195</v>
      </c>
      <c r="H4571" s="31">
        <v>0.57697640914319304</v>
      </c>
      <c r="I4571" s="31">
        <v>4.1781821232587699</v>
      </c>
      <c r="J4571" s="31">
        <v>13.809269010350899</v>
      </c>
      <c r="K4571" s="31">
        <v>196232.03839257601</v>
      </c>
      <c r="L4571" s="31">
        <v>143735.877250244</v>
      </c>
    </row>
    <row r="4572" spans="1:12" ht="14.25">
      <c r="A4572" s="33">
        <v>41613</v>
      </c>
      <c r="B4572" s="37">
        <v>2247.0630000000001</v>
      </c>
      <c r="C4572" s="31">
        <v>9.5538282031242403</v>
      </c>
      <c r="D4572" s="31">
        <v>1.42744510391776</v>
      </c>
      <c r="E4572" s="31">
        <f t="shared" si="44"/>
        <v>5.3341148886283704E-2</v>
      </c>
      <c r="F4572" s="31">
        <v>14.230204568644</v>
      </c>
      <c r="G4572" s="31">
        <v>0.91914757935610003</v>
      </c>
      <c r="H4572" s="31">
        <v>0.57706718532267598</v>
      </c>
      <c r="I4572" s="31">
        <v>4.1788394801356299</v>
      </c>
      <c r="J4572" s="31">
        <v>13.809269010350899</v>
      </c>
      <c r="K4572" s="31">
        <v>195736.25628274199</v>
      </c>
      <c r="L4572" s="31">
        <v>143395.057343138</v>
      </c>
    </row>
    <row r="4573" spans="1:12" ht="14.25">
      <c r="A4573" s="33">
        <v>41614</v>
      </c>
      <c r="B4573" s="37">
        <v>2237.1080000000002</v>
      </c>
      <c r="C4573" s="31">
        <v>9.5131245308049692</v>
      </c>
      <c r="D4573" s="31">
        <v>1.42158285755557</v>
      </c>
      <c r="E4573" s="31">
        <f t="shared" si="44"/>
        <v>5.1582649472450177E-2</v>
      </c>
      <c r="F4573" s="31">
        <v>14.166293850223701</v>
      </c>
      <c r="G4573" s="31">
        <v>0.91538026843035802</v>
      </c>
      <c r="H4573" s="31">
        <v>0.57706722112158604</v>
      </c>
      <c r="I4573" s="31">
        <v>4.1788397393738999</v>
      </c>
      <c r="J4573" s="31">
        <v>13.809269010350899</v>
      </c>
      <c r="K4573" s="31">
        <v>194936.886720451</v>
      </c>
      <c r="L4573" s="31">
        <v>142843.758052613</v>
      </c>
    </row>
    <row r="4574" spans="1:12" ht="14.25">
      <c r="A4574" s="33">
        <v>41617</v>
      </c>
      <c r="B4574" s="37">
        <v>2238.1999999999998</v>
      </c>
      <c r="C4574" s="31">
        <v>9.5117429072033701</v>
      </c>
      <c r="D4574" s="31">
        <v>1.4214407549554799</v>
      </c>
      <c r="E4574" s="31">
        <f t="shared" si="44"/>
        <v>5.0996483001172335E-2</v>
      </c>
      <c r="F4574" s="31">
        <v>14.1727535192171</v>
      </c>
      <c r="G4574" s="31">
        <v>0.91529199924467397</v>
      </c>
      <c r="H4574" s="31">
        <v>0.57706722112158604</v>
      </c>
      <c r="I4574" s="31">
        <v>4.1788397393738999</v>
      </c>
      <c r="J4574" s="31">
        <v>13.809269010350899</v>
      </c>
      <c r="K4574" s="31">
        <v>194919.92774688301</v>
      </c>
      <c r="L4574" s="31">
        <v>142847.54280771001</v>
      </c>
    </row>
    <row r="4575" spans="1:12" ht="14.25">
      <c r="A4575" s="33">
        <v>41618</v>
      </c>
      <c r="B4575" s="37">
        <v>2237.4920000000002</v>
      </c>
      <c r="C4575" s="31">
        <v>9.5108541258439203</v>
      </c>
      <c r="D4575" s="31">
        <v>1.42130222056686</v>
      </c>
      <c r="E4575" s="31">
        <f t="shared" si="44"/>
        <v>5.0996483001172335E-2</v>
      </c>
      <c r="F4575" s="31">
        <v>14.1863548755426</v>
      </c>
      <c r="G4575" s="31">
        <v>0.91519853034909204</v>
      </c>
      <c r="H4575" s="31">
        <v>0.57706581243908806</v>
      </c>
      <c r="I4575" s="31">
        <v>4.1788295383813798</v>
      </c>
      <c r="J4575" s="31">
        <v>13.809269010350899</v>
      </c>
      <c r="K4575" s="31">
        <v>194900.18813779898</v>
      </c>
      <c r="L4575" s="31">
        <v>142844.047457279</v>
      </c>
    </row>
    <row r="4576" spans="1:12" ht="14.25">
      <c r="A4576" s="33">
        <v>41619</v>
      </c>
      <c r="B4576" s="37">
        <v>2204.1660000000002</v>
      </c>
      <c r="C4576" s="31">
        <v>9.3655752613329408</v>
      </c>
      <c r="D4576" s="31">
        <v>1.3996834805409999</v>
      </c>
      <c r="E4576" s="31">
        <f t="shared" si="44"/>
        <v>3.2825322391559206E-2</v>
      </c>
      <c r="F4576" s="31">
        <v>13.979985809897199</v>
      </c>
      <c r="G4576" s="31">
        <v>0.90129242359458495</v>
      </c>
      <c r="H4576" s="31">
        <v>0.57703759268485699</v>
      </c>
      <c r="I4576" s="31">
        <v>4.1786251846664202</v>
      </c>
      <c r="J4576" s="31">
        <v>13.809269010350899</v>
      </c>
      <c r="K4576" s="31">
        <v>191938.22581075199</v>
      </c>
      <c r="L4576" s="31">
        <v>140683.315255022</v>
      </c>
    </row>
    <row r="4577" spans="1:12" ht="14.25">
      <c r="A4577" s="33">
        <v>41620</v>
      </c>
      <c r="B4577" s="37">
        <v>2202.7959999999998</v>
      </c>
      <c r="C4577" s="31">
        <v>9.3553404582676905</v>
      </c>
      <c r="D4577" s="31">
        <v>1.3983758822150401</v>
      </c>
      <c r="E4577" s="31">
        <f t="shared" si="44"/>
        <v>3.048065650644783E-2</v>
      </c>
      <c r="F4577" s="31">
        <v>13.983693819695899</v>
      </c>
      <c r="G4577" s="31">
        <v>0.90046077809872704</v>
      </c>
      <c r="H4577" s="31">
        <v>0.57703759268485699</v>
      </c>
      <c r="I4577" s="31">
        <v>4.1786251846664202</v>
      </c>
      <c r="J4577" s="31">
        <v>13.809269010350899</v>
      </c>
      <c r="K4577" s="31">
        <v>191760.404312695</v>
      </c>
      <c r="L4577" s="31">
        <v>140558.03580083902</v>
      </c>
    </row>
    <row r="4578" spans="1:12" ht="14.25">
      <c r="A4578" s="33">
        <v>41621</v>
      </c>
      <c r="B4578" s="37">
        <v>2196.0749999999998</v>
      </c>
      <c r="C4578" s="31">
        <v>9.3219022778932796</v>
      </c>
      <c r="D4578" s="31">
        <v>1.3938749850255701</v>
      </c>
      <c r="E4578" s="31">
        <f t="shared" si="44"/>
        <v>2.6377491207502931E-2</v>
      </c>
      <c r="F4578" s="31">
        <v>13.960360867621199</v>
      </c>
      <c r="G4578" s="31">
        <v>0.89756114225832195</v>
      </c>
      <c r="H4578" s="31">
        <v>0.57696380546038395</v>
      </c>
      <c r="I4578" s="31">
        <v>4.1780908535268297</v>
      </c>
      <c r="J4578" s="31">
        <v>13.809269010350899</v>
      </c>
      <c r="K4578" s="31">
        <v>191146.12136424897</v>
      </c>
      <c r="L4578" s="31">
        <v>140122.293339564</v>
      </c>
    </row>
    <row r="4579" spans="1:12" ht="14.25">
      <c r="A4579" s="33">
        <v>41624</v>
      </c>
      <c r="B4579" s="37">
        <v>2160.8609999999999</v>
      </c>
      <c r="C4579" s="31">
        <v>9.1792731134452605</v>
      </c>
      <c r="D4579" s="31">
        <v>1.3724338831190599</v>
      </c>
      <c r="E4579" s="31">
        <f t="shared" si="44"/>
        <v>1.4654161781946073E-2</v>
      </c>
      <c r="F4579" s="31">
        <v>13.705146692848601</v>
      </c>
      <c r="G4579" s="31">
        <v>0.88378161589651705</v>
      </c>
      <c r="H4579" s="31">
        <v>0.57694959000100698</v>
      </c>
      <c r="I4579" s="31">
        <v>4.1779879120940402</v>
      </c>
      <c r="J4579" s="31">
        <v>13.809269010350899</v>
      </c>
      <c r="K4579" s="31">
        <v>188208.16680512897</v>
      </c>
      <c r="L4579" s="31">
        <v>137881.940269755</v>
      </c>
    </row>
    <row r="4580" spans="1:12" ht="14.25">
      <c r="A4580" s="33">
        <v>41625</v>
      </c>
      <c r="B4580" s="37">
        <v>2151.0790000000002</v>
      </c>
      <c r="C4580" s="31">
        <v>9.1412355522137805</v>
      </c>
      <c r="D4580" s="31">
        <v>1.36665589031098</v>
      </c>
      <c r="E4580" s="31">
        <f t="shared" si="44"/>
        <v>1.1723329425556858E-2</v>
      </c>
      <c r="F4580" s="31">
        <v>13.6382829052747</v>
      </c>
      <c r="G4580" s="31">
        <v>0.88005936505926496</v>
      </c>
      <c r="H4580" s="31">
        <v>0.57686800090829504</v>
      </c>
      <c r="I4580" s="31">
        <v>4.1773970836247596</v>
      </c>
      <c r="J4580" s="31">
        <v>13.809269010350899</v>
      </c>
      <c r="K4580" s="31">
        <v>187416.167318775</v>
      </c>
      <c r="L4580" s="31">
        <v>137319.66503384901</v>
      </c>
    </row>
    <row r="4581" spans="1:12" ht="14.25">
      <c r="A4581" s="33">
        <v>41626</v>
      </c>
      <c r="B4581" s="37">
        <v>2148.2849999999999</v>
      </c>
      <c r="C4581" s="31">
        <v>9.1253147179534508</v>
      </c>
      <c r="D4581" s="31">
        <v>1.36415567321888</v>
      </c>
      <c r="E4581" s="31">
        <f t="shared" si="44"/>
        <v>9.9648300117233298E-3</v>
      </c>
      <c r="F4581" s="31">
        <v>13.6273729719369</v>
      </c>
      <c r="G4581" s="31">
        <v>0.87845081401821101</v>
      </c>
      <c r="H4581" s="31">
        <v>0.57686766200430295</v>
      </c>
      <c r="I4581" s="31">
        <v>4.1773946294471296</v>
      </c>
      <c r="J4581" s="31">
        <v>13.809269010350899</v>
      </c>
      <c r="K4581" s="31">
        <v>187073.193498693</v>
      </c>
      <c r="L4581" s="31">
        <v>137216.017482428</v>
      </c>
    </row>
    <row r="4582" spans="1:12" ht="14.25">
      <c r="A4582" s="33">
        <v>41627</v>
      </c>
      <c r="B4582" s="37">
        <v>2127.7919999999999</v>
      </c>
      <c r="C4582" s="31">
        <v>9.0459250719997097</v>
      </c>
      <c r="D4582" s="31">
        <v>1.35203056958094</v>
      </c>
      <c r="E4582" s="31">
        <f t="shared" si="44"/>
        <v>5.275498241500586E-3</v>
      </c>
      <c r="F4582" s="31">
        <v>13.506158054085301</v>
      </c>
      <c r="G4582" s="31">
        <v>0.87064173415060298</v>
      </c>
      <c r="H4582" s="31">
        <v>0.57670880024266402</v>
      </c>
      <c r="I4582" s="31">
        <v>4.1762442299471996</v>
      </c>
      <c r="J4582" s="31">
        <v>13.809269010350899</v>
      </c>
      <c r="K4582" s="31">
        <v>185410.71469991899</v>
      </c>
      <c r="L4582" s="31">
        <v>135954.339646056</v>
      </c>
    </row>
    <row r="4583" spans="1:12" ht="14.25">
      <c r="A4583" s="33">
        <v>41628</v>
      </c>
      <c r="B4583" s="37">
        <v>2084.7939999999999</v>
      </c>
      <c r="C4583" s="31">
        <v>8.8406141039983801</v>
      </c>
      <c r="D4583" s="31">
        <v>1.32196196924831</v>
      </c>
      <c r="E4583" s="31">
        <f t="shared" si="44"/>
        <v>0</v>
      </c>
      <c r="F4583" s="31">
        <v>13.2500901546673</v>
      </c>
      <c r="G4583" s="31">
        <v>0.85129192652819996</v>
      </c>
      <c r="H4583" s="31">
        <v>0.57555880618059696</v>
      </c>
      <c r="I4583" s="31">
        <v>4.1679165330850099</v>
      </c>
      <c r="J4583" s="31">
        <v>13.809269010350899</v>
      </c>
      <c r="K4583" s="31">
        <v>181291.03656129198</v>
      </c>
      <c r="L4583" s="31">
        <v>133206.672072199</v>
      </c>
    </row>
    <row r="4584" spans="1:12" ht="14.25">
      <c r="A4584" s="33">
        <v>41631</v>
      </c>
      <c r="B4584" s="37">
        <v>2089.7069999999999</v>
      </c>
      <c r="C4584" s="31">
        <v>8.8971669370857196</v>
      </c>
      <c r="D4584" s="31">
        <v>1.3296770568055101</v>
      </c>
      <c r="E4584" s="31">
        <f t="shared" si="44"/>
        <v>1.1723329425556857E-3</v>
      </c>
      <c r="F4584" s="31">
        <v>13.303757265072401</v>
      </c>
      <c r="G4584" s="31">
        <v>0.85623671951122704</v>
      </c>
      <c r="H4584" s="31">
        <v>0.57538203495763496</v>
      </c>
      <c r="I4584" s="31">
        <v>4.1666364419894499</v>
      </c>
      <c r="J4584" s="31">
        <v>13.809269010350899</v>
      </c>
      <c r="K4584" s="31">
        <v>182463.84636253302</v>
      </c>
      <c r="L4584" s="31">
        <v>133693.00306040799</v>
      </c>
    </row>
    <row r="4585" spans="1:12" ht="14.25">
      <c r="A4585" s="33">
        <v>41632</v>
      </c>
      <c r="B4585" s="37">
        <v>2092.9050000000002</v>
      </c>
      <c r="C4585" s="31">
        <v>8.90493119160163</v>
      </c>
      <c r="D4585" s="31">
        <v>1.33112188111921</v>
      </c>
      <c r="E4585" s="31">
        <f t="shared" si="44"/>
        <v>2.3446658851113715E-3</v>
      </c>
      <c r="F4585" s="31">
        <v>13.3277782610238</v>
      </c>
      <c r="G4585" s="31">
        <v>0.85714643574314198</v>
      </c>
      <c r="H4585" s="31">
        <v>0.57537605958512705</v>
      </c>
      <c r="I4585" s="31">
        <v>4.1665931712522104</v>
      </c>
      <c r="J4585" s="31">
        <v>13.809269010350899</v>
      </c>
      <c r="K4585" s="31">
        <v>182660.10182486603</v>
      </c>
      <c r="L4585" s="31">
        <v>133828.611009396</v>
      </c>
    </row>
    <row r="4586" spans="1:12" ht="14.25">
      <c r="A4586" s="33">
        <v>41633</v>
      </c>
      <c r="B4586" s="37">
        <v>2106.3539999999998</v>
      </c>
      <c r="C4586" s="31">
        <v>8.9596301599718196</v>
      </c>
      <c r="D4586" s="31">
        <v>1.3391020386771499</v>
      </c>
      <c r="E4586" s="31">
        <f t="shared" si="44"/>
        <v>5.275498241500586E-3</v>
      </c>
      <c r="F4586" s="31">
        <v>13.4155033964549</v>
      </c>
      <c r="G4586" s="31">
        <v>0.86234570356789997</v>
      </c>
      <c r="H4586" s="31">
        <v>0.57533860840723705</v>
      </c>
      <c r="I4586" s="31">
        <v>4.1663219680635297</v>
      </c>
      <c r="J4586" s="31">
        <v>13.809269010350899</v>
      </c>
      <c r="K4586" s="31">
        <v>183764.31182748999</v>
      </c>
      <c r="L4586" s="31">
        <v>134655.96589597198</v>
      </c>
    </row>
    <row r="4587" spans="1:12" ht="14.25">
      <c r="A4587" s="33">
        <v>41634</v>
      </c>
      <c r="B4587" s="37">
        <v>2073.0990000000002</v>
      </c>
      <c r="C4587" s="31">
        <v>8.8230515893535202</v>
      </c>
      <c r="D4587" s="31">
        <v>1.31926293556479</v>
      </c>
      <c r="E4587" s="31">
        <f t="shared" ref="E4587:E4650" si="45">COUNTIF(C2882:C4587,"&lt;"&amp;C4587)/COUNTA(C2882:C4587)</f>
        <v>0</v>
      </c>
      <c r="F4587" s="31">
        <v>13.2280957057464</v>
      </c>
      <c r="G4587" s="31">
        <v>0.84957232051327403</v>
      </c>
      <c r="H4587" s="31">
        <v>0.57523165960803002</v>
      </c>
      <c r="I4587" s="31">
        <v>4.1655474969519402</v>
      </c>
      <c r="J4587" s="31">
        <v>13.809269010350899</v>
      </c>
      <c r="K4587" s="31">
        <v>181048.832237753</v>
      </c>
      <c r="L4587" s="31">
        <v>132616.696683174</v>
      </c>
    </row>
    <row r="4588" spans="1:12" ht="14.25">
      <c r="A4588" s="33">
        <v>41635</v>
      </c>
      <c r="B4588" s="37">
        <v>2101.2510000000002</v>
      </c>
      <c r="C4588" s="31">
        <v>8.9390492980448801</v>
      </c>
      <c r="D4588" s="31">
        <v>1.3367997243348899</v>
      </c>
      <c r="E4588" s="31">
        <f t="shared" si="45"/>
        <v>4.1031652989449007E-3</v>
      </c>
      <c r="F4588" s="31">
        <v>13.406461168321</v>
      </c>
      <c r="G4588" s="31">
        <v>0.86087201235267297</v>
      </c>
      <c r="H4588" s="31">
        <v>0.57523165960803002</v>
      </c>
      <c r="I4588" s="31">
        <v>4.1655474969519402</v>
      </c>
      <c r="J4588" s="31">
        <v>13.809269010350899</v>
      </c>
      <c r="K4588" s="31">
        <v>183455.29498998899</v>
      </c>
      <c r="L4588" s="31">
        <v>134381.31836911201</v>
      </c>
    </row>
    <row r="4589" spans="1:12" ht="14.25">
      <c r="A4589" s="33">
        <v>41638</v>
      </c>
      <c r="B4589" s="37">
        <v>2097.529</v>
      </c>
      <c r="C4589" s="31">
        <v>8.9155454819320106</v>
      </c>
      <c r="D4589" s="31">
        <v>1.33349593108485</v>
      </c>
      <c r="E4589" s="31">
        <f t="shared" si="45"/>
        <v>3.5169988276670576E-3</v>
      </c>
      <c r="F4589" s="31">
        <v>13.4166734361617</v>
      </c>
      <c r="G4589" s="31">
        <v>0.858754441130264</v>
      </c>
      <c r="H4589" s="31">
        <v>0.575192589638574</v>
      </c>
      <c r="I4589" s="31">
        <v>4.1652645712632097</v>
      </c>
      <c r="J4589" s="31">
        <v>13.809269010350899</v>
      </c>
      <c r="K4589" s="31">
        <v>183006.112950765</v>
      </c>
      <c r="L4589" s="31">
        <v>134225.18869205401</v>
      </c>
    </row>
    <row r="4590" spans="1:12" ht="14.25">
      <c r="A4590" s="33">
        <v>41639</v>
      </c>
      <c r="B4590" s="37">
        <v>2115.9780000000001</v>
      </c>
      <c r="C4590" s="31">
        <v>8.9996302222321702</v>
      </c>
      <c r="D4590" s="31">
        <v>1.3132688483585699</v>
      </c>
      <c r="E4590" s="31">
        <f t="shared" si="45"/>
        <v>8.7924970691676436E-3</v>
      </c>
      <c r="F4590" s="31">
        <v>13.5312410727872</v>
      </c>
      <c r="G4590" s="31">
        <v>0.86674087284212098</v>
      </c>
      <c r="H4590" s="31">
        <v>0.57495553074305805</v>
      </c>
      <c r="I4590" s="31">
        <v>4.2767630257523797</v>
      </c>
      <c r="J4590" s="31">
        <v>13.4437079464301</v>
      </c>
      <c r="K4590" s="31">
        <v>184709.85829815897</v>
      </c>
      <c r="L4590" s="31">
        <v>135634.48169980099</v>
      </c>
    </row>
    <row r="4591" spans="1:12" ht="14.25">
      <c r="A4591" s="33">
        <v>41641</v>
      </c>
      <c r="B4591" s="37">
        <v>2109.3870000000002</v>
      </c>
      <c r="C4591" s="31">
        <v>8.9653147637446704</v>
      </c>
      <c r="D4591" s="31">
        <v>1.30848464542342</v>
      </c>
      <c r="E4591" s="31">
        <f t="shared" si="45"/>
        <v>7.6201641266119575E-3</v>
      </c>
      <c r="F4591" s="31">
        <v>13.4758143979344</v>
      </c>
      <c r="G4591" s="31">
        <v>0.86360062891909595</v>
      </c>
      <c r="H4591" s="31">
        <v>0.57495284240982503</v>
      </c>
      <c r="I4591" s="31">
        <v>4.2767430287899098</v>
      </c>
      <c r="J4591" s="31">
        <v>13.4437079464301</v>
      </c>
      <c r="K4591" s="31">
        <v>184037.67127067398</v>
      </c>
      <c r="L4591" s="31">
        <v>135224.57061846301</v>
      </c>
    </row>
    <row r="4592" spans="1:12" ht="14.25">
      <c r="A4592" s="33">
        <v>41642</v>
      </c>
      <c r="B4592" s="37">
        <v>2083.136</v>
      </c>
      <c r="C4592" s="31">
        <v>8.8684857614931101</v>
      </c>
      <c r="D4592" s="31">
        <v>1.2933075258261</v>
      </c>
      <c r="E4592" s="31">
        <f t="shared" si="45"/>
        <v>1.1723329425556857E-3</v>
      </c>
      <c r="F4592" s="31">
        <v>13.3758524420681</v>
      </c>
      <c r="G4592" s="31">
        <v>0.85389366566660596</v>
      </c>
      <c r="H4592" s="31">
        <v>0.57430965297567305</v>
      </c>
      <c r="I4592" s="31">
        <v>4.2750297274665803</v>
      </c>
      <c r="J4592" s="31">
        <v>13.434050511644399</v>
      </c>
      <c r="K4592" s="31">
        <v>182370.23950734499</v>
      </c>
      <c r="L4592" s="31">
        <v>133573.39485417699</v>
      </c>
    </row>
    <row r="4593" spans="1:12" ht="14.25">
      <c r="A4593" s="33">
        <v>41645</v>
      </c>
      <c r="B4593" s="37">
        <v>2045.7090000000001</v>
      </c>
      <c r="C4593" s="31">
        <v>8.7328610382676199</v>
      </c>
      <c r="D4593" s="31">
        <v>1.27247424994661</v>
      </c>
      <c r="E4593" s="31">
        <f t="shared" si="45"/>
        <v>0</v>
      </c>
      <c r="F4593" s="31">
        <v>13.129874443713</v>
      </c>
      <c r="G4593" s="31">
        <v>0.84017758346453097</v>
      </c>
      <c r="H4593" s="31">
        <v>0.574268770255701</v>
      </c>
      <c r="I4593" s="31">
        <v>4.2747254058478896</v>
      </c>
      <c r="J4593" s="31">
        <v>13.434050511644399</v>
      </c>
      <c r="K4593" s="31">
        <v>179436.25573704601</v>
      </c>
      <c r="L4593" s="31">
        <v>131291.318975676</v>
      </c>
    </row>
    <row r="4594" spans="1:12" ht="14.25">
      <c r="A4594" s="33">
        <v>41646</v>
      </c>
      <c r="B4594" s="37">
        <v>2047.317</v>
      </c>
      <c r="C4594" s="31">
        <v>8.7264896732721002</v>
      </c>
      <c r="D4594" s="31">
        <v>1.27179084061027</v>
      </c>
      <c r="E4594" s="31">
        <f t="shared" si="45"/>
        <v>0</v>
      </c>
      <c r="F4594" s="31">
        <v>13.1526515807734</v>
      </c>
      <c r="G4594" s="31">
        <v>0.839738640554342</v>
      </c>
      <c r="H4594" s="31">
        <v>0.574268770255701</v>
      </c>
      <c r="I4594" s="31">
        <v>4.2747254058478896</v>
      </c>
      <c r="J4594" s="31">
        <v>13.434050511644399</v>
      </c>
      <c r="K4594" s="31">
        <v>179342.96048770103</v>
      </c>
      <c r="L4594" s="31">
        <v>131555.41189470098</v>
      </c>
    </row>
    <row r="4595" spans="1:12" ht="14.25">
      <c r="A4595" s="33">
        <v>41647</v>
      </c>
      <c r="B4595" s="37">
        <v>2044.34</v>
      </c>
      <c r="C4595" s="31">
        <v>8.7124766101975393</v>
      </c>
      <c r="D4595" s="31">
        <v>1.26966762130973</v>
      </c>
      <c r="E4595" s="31">
        <f t="shared" si="45"/>
        <v>0</v>
      </c>
      <c r="F4595" s="31">
        <v>13.131286320949201</v>
      </c>
      <c r="G4595" s="31">
        <v>0.83834998286291695</v>
      </c>
      <c r="H4595" s="31">
        <v>0.57425244735632497</v>
      </c>
      <c r="I4595" s="31">
        <v>4.2746039019175504</v>
      </c>
      <c r="J4595" s="31">
        <v>13.434050511644399</v>
      </c>
      <c r="K4595" s="31">
        <v>179043.66372405898</v>
      </c>
      <c r="L4595" s="31">
        <v>131298.644550075</v>
      </c>
    </row>
    <row r="4596" spans="1:12" ht="14.25">
      <c r="A4596" s="33">
        <v>41648</v>
      </c>
      <c r="B4596" s="37">
        <v>2027.6220000000001</v>
      </c>
      <c r="C4596" s="31">
        <v>8.6446783764619095</v>
      </c>
      <c r="D4596" s="31">
        <v>1.2595730586672</v>
      </c>
      <c r="E4596" s="31">
        <f t="shared" si="45"/>
        <v>0</v>
      </c>
      <c r="F4596" s="31">
        <v>13.0194018668903</v>
      </c>
      <c r="G4596" s="31">
        <v>0.83169200485837802</v>
      </c>
      <c r="H4596" s="31">
        <v>0.57425244735632497</v>
      </c>
      <c r="I4596" s="31">
        <v>4.2746039019175504</v>
      </c>
      <c r="J4596" s="31">
        <v>13.434050511644399</v>
      </c>
      <c r="K4596" s="31">
        <v>177621.05920760898</v>
      </c>
      <c r="L4596" s="31">
        <v>130218.513718196</v>
      </c>
    </row>
    <row r="4597" spans="1:12" ht="14.25">
      <c r="A4597" s="33">
        <v>41649</v>
      </c>
      <c r="B4597" s="37">
        <v>2013.298</v>
      </c>
      <c r="C4597" s="31">
        <v>8.5950137546464092</v>
      </c>
      <c r="D4597" s="31">
        <v>1.25195411210914</v>
      </c>
      <c r="E4597" s="31">
        <f t="shared" si="45"/>
        <v>0</v>
      </c>
      <c r="F4597" s="31">
        <v>12.9103254711974</v>
      </c>
      <c r="G4597" s="31">
        <v>0.82664711837623905</v>
      </c>
      <c r="H4597" s="31">
        <v>0.57422096589708604</v>
      </c>
      <c r="I4597" s="31">
        <v>4.2743695611339403</v>
      </c>
      <c r="J4597" s="31">
        <v>13.434050511644399</v>
      </c>
      <c r="K4597" s="31">
        <v>176545.90627924501</v>
      </c>
      <c r="L4597" s="31">
        <v>129455.342812149</v>
      </c>
    </row>
    <row r="4598" spans="1:12" ht="14.25">
      <c r="A4598" s="33">
        <v>41652</v>
      </c>
      <c r="B4598" s="37">
        <v>2009.5640000000001</v>
      </c>
      <c r="C4598" s="31">
        <v>8.58971565595402</v>
      </c>
      <c r="D4598" s="31">
        <v>1.2512038700818899</v>
      </c>
      <c r="E4598" s="31">
        <f t="shared" si="45"/>
        <v>0</v>
      </c>
      <c r="F4598" s="31">
        <v>12.8701478176344</v>
      </c>
      <c r="G4598" s="31">
        <v>0.82616239730760299</v>
      </c>
      <c r="H4598" s="31">
        <v>0.57420171798836195</v>
      </c>
      <c r="I4598" s="31">
        <v>4.2742262841028804</v>
      </c>
      <c r="J4598" s="31">
        <v>13.434050511644399</v>
      </c>
      <c r="K4598" s="31">
        <v>176437.61555717897</v>
      </c>
      <c r="L4598" s="31">
        <v>129290.68765589301</v>
      </c>
    </row>
    <row r="4599" spans="1:12" ht="14.25">
      <c r="A4599" s="33">
        <v>41653</v>
      </c>
      <c r="B4599" s="37">
        <v>2026.8420000000001</v>
      </c>
      <c r="C4599" s="31">
        <v>8.6528642961652693</v>
      </c>
      <c r="D4599" s="31">
        <v>1.2605722675272399</v>
      </c>
      <c r="E4599" s="31">
        <f t="shared" si="45"/>
        <v>1.7584994138335288E-3</v>
      </c>
      <c r="F4599" s="31">
        <v>12.992569656355201</v>
      </c>
      <c r="G4599" s="31">
        <v>0.83234914556239703</v>
      </c>
      <c r="H4599" s="31">
        <v>0.57420171798836195</v>
      </c>
      <c r="I4599" s="31">
        <v>4.2742262841028804</v>
      </c>
      <c r="J4599" s="31">
        <v>13.434050511644399</v>
      </c>
      <c r="K4599" s="31">
        <v>177758.58112965102</v>
      </c>
      <c r="L4599" s="31">
        <v>130350.50379431</v>
      </c>
    </row>
    <row r="4600" spans="1:12" ht="14.25">
      <c r="A4600" s="33">
        <v>41654</v>
      </c>
      <c r="B4600" s="37">
        <v>2023.348</v>
      </c>
      <c r="C4600" s="31">
        <v>8.6309993031171803</v>
      </c>
      <c r="D4600" s="31">
        <v>1.25772664501105</v>
      </c>
      <c r="E4600" s="31">
        <f t="shared" si="45"/>
        <v>1.1723329425556857E-3</v>
      </c>
      <c r="F4600" s="31">
        <v>12.9831107231632</v>
      </c>
      <c r="G4600" s="31">
        <v>0.830455980990639</v>
      </c>
      <c r="H4600" s="31">
        <v>0.574083596412581</v>
      </c>
      <c r="I4600" s="31">
        <v>4.2733470141040204</v>
      </c>
      <c r="J4600" s="31">
        <v>13.434050511644399</v>
      </c>
      <c r="K4600" s="31">
        <v>177356.631276717</v>
      </c>
      <c r="L4600" s="31">
        <v>130123.90245690099</v>
      </c>
    </row>
    <row r="4601" spans="1:12" ht="14.25">
      <c r="A4601" s="33">
        <v>41655</v>
      </c>
      <c r="B4601" s="37">
        <v>2023.701</v>
      </c>
      <c r="C4601" s="31">
        <v>8.6304392857781593</v>
      </c>
      <c r="D4601" s="31">
        <v>1.25778345853699</v>
      </c>
      <c r="E4601" s="31">
        <f t="shared" si="45"/>
        <v>1.1723329425556857E-3</v>
      </c>
      <c r="F4601" s="31">
        <v>13.012840003433601</v>
      </c>
      <c r="G4601" s="31">
        <v>0.83049136866538098</v>
      </c>
      <c r="H4601" s="31">
        <v>0.574083596412581</v>
      </c>
      <c r="I4601" s="31">
        <v>4.2733470141040204</v>
      </c>
      <c r="J4601" s="31">
        <v>13.434050511644399</v>
      </c>
      <c r="K4601" s="31">
        <v>177365.26735127301</v>
      </c>
      <c r="L4601" s="31">
        <v>130118.383015354</v>
      </c>
    </row>
    <row r="4602" spans="1:12" ht="14.25">
      <c r="A4602" s="33">
        <v>41656</v>
      </c>
      <c r="B4602" s="37">
        <v>2004.9490000000001</v>
      </c>
      <c r="C4602" s="31">
        <v>8.5613022514290797</v>
      </c>
      <c r="D4602" s="31">
        <v>1.24735521710995</v>
      </c>
      <c r="E4602" s="31">
        <f t="shared" si="45"/>
        <v>0</v>
      </c>
      <c r="F4602" s="31">
        <v>12.924625703961601</v>
      </c>
      <c r="G4602" s="31">
        <v>0.82359703029418496</v>
      </c>
      <c r="H4602" s="31">
        <v>0.57407743998386995</v>
      </c>
      <c r="I4602" s="31">
        <v>4.2733011870565099</v>
      </c>
      <c r="J4602" s="31">
        <v>13.434050511644399</v>
      </c>
      <c r="K4602" s="31">
        <v>175894.13006808501</v>
      </c>
      <c r="L4602" s="31">
        <v>129027.40718442801</v>
      </c>
    </row>
    <row r="4603" spans="1:12" ht="14.25">
      <c r="A4603" s="33">
        <v>41659</v>
      </c>
      <c r="B4603" s="37">
        <v>1991.2529999999999</v>
      </c>
      <c r="C4603" s="31">
        <v>8.5018567005122794</v>
      </c>
      <c r="D4603" s="31">
        <v>1.2387102247195401</v>
      </c>
      <c r="E4603" s="31">
        <f t="shared" si="45"/>
        <v>0</v>
      </c>
      <c r="F4603" s="31">
        <v>12.825580308040999</v>
      </c>
      <c r="G4603" s="31">
        <v>0.817884196265938</v>
      </c>
      <c r="H4603" s="31">
        <v>0.57407583794143002</v>
      </c>
      <c r="I4603" s="31">
        <v>4.2732892618189302</v>
      </c>
      <c r="J4603" s="31">
        <v>13.434050511644399</v>
      </c>
      <c r="K4603" s="31">
        <v>174674.96939583801</v>
      </c>
      <c r="L4603" s="31">
        <v>128214.65303762199</v>
      </c>
    </row>
    <row r="4604" spans="1:12" ht="14.25">
      <c r="A4604" s="33">
        <v>41660</v>
      </c>
      <c r="B4604" s="37">
        <v>2008.3130000000001</v>
      </c>
      <c r="C4604" s="31">
        <v>8.5689113842273397</v>
      </c>
      <c r="D4604" s="31">
        <v>1.24866455072177</v>
      </c>
      <c r="E4604" s="31">
        <f t="shared" si="45"/>
        <v>1.1723329425556857E-3</v>
      </c>
      <c r="F4604" s="31">
        <v>12.947133948444501</v>
      </c>
      <c r="G4604" s="31">
        <v>0.82446649110561698</v>
      </c>
      <c r="H4604" s="31">
        <v>0.57407584008202295</v>
      </c>
      <c r="I4604" s="31">
        <v>4.2732892777530198</v>
      </c>
      <c r="J4604" s="31">
        <v>13.434050511644399</v>
      </c>
      <c r="K4604" s="31">
        <v>176078.24001820301</v>
      </c>
      <c r="L4604" s="31">
        <v>129227.003280979</v>
      </c>
    </row>
    <row r="4605" spans="1:12" ht="14.25">
      <c r="A4605" s="33">
        <v>41661</v>
      </c>
      <c r="B4605" s="37">
        <v>2051.7489999999998</v>
      </c>
      <c r="C4605" s="31">
        <v>8.7427918757848193</v>
      </c>
      <c r="D4605" s="31">
        <v>1.2741568594999699</v>
      </c>
      <c r="E4605" s="31">
        <f t="shared" si="45"/>
        <v>7.0339976553341153E-3</v>
      </c>
      <c r="F4605" s="31">
        <v>13.241126610302601</v>
      </c>
      <c r="G4605" s="31">
        <v>0.84130239804977902</v>
      </c>
      <c r="H4605" s="31">
        <v>0.57406983113494803</v>
      </c>
      <c r="I4605" s="31">
        <v>4.2732445485250699</v>
      </c>
      <c r="J4605" s="31">
        <v>13.434050511644399</v>
      </c>
      <c r="K4605" s="31">
        <v>179672.18767408302</v>
      </c>
      <c r="L4605" s="31">
        <v>131940.52940466802</v>
      </c>
    </row>
    <row r="4606" spans="1:12" ht="14.25">
      <c r="A4606" s="33">
        <v>41662</v>
      </c>
      <c r="B4606" s="37">
        <v>2042.18</v>
      </c>
      <c r="C4606" s="31">
        <v>8.6976117332375509</v>
      </c>
      <c r="D4606" s="31">
        <v>1.26813146657478</v>
      </c>
      <c r="E4606" s="31">
        <f t="shared" si="45"/>
        <v>5.275498241500586E-3</v>
      </c>
      <c r="F4606" s="31">
        <v>13.2069935971295</v>
      </c>
      <c r="G4606" s="31">
        <v>0.83727483453655804</v>
      </c>
      <c r="H4606" s="31">
        <v>0.57370824587001101</v>
      </c>
      <c r="I4606" s="31">
        <v>4.2705529904977801</v>
      </c>
      <c r="J4606" s="31">
        <v>13.434050511644399</v>
      </c>
      <c r="K4606" s="31">
        <v>178822.36772625602</v>
      </c>
      <c r="L4606" s="31">
        <v>131232.052413308</v>
      </c>
    </row>
    <row r="4607" spans="1:12" ht="14.25">
      <c r="A4607" s="33">
        <v>41663</v>
      </c>
      <c r="B4607" s="37">
        <v>2054.3919999999998</v>
      </c>
      <c r="C4607" s="31">
        <v>8.7400421195297309</v>
      </c>
      <c r="D4607" s="31">
        <v>1.27456679463929</v>
      </c>
      <c r="E4607" s="31">
        <f t="shared" si="45"/>
        <v>7.6201641266119575E-3</v>
      </c>
      <c r="F4607" s="31">
        <v>13.271381564850399</v>
      </c>
      <c r="G4607" s="31">
        <v>0.84151855293842703</v>
      </c>
      <c r="H4607" s="31">
        <v>0.57370824587001101</v>
      </c>
      <c r="I4607" s="31">
        <v>4.2705529904977801</v>
      </c>
      <c r="J4607" s="31">
        <v>13.434050511644399</v>
      </c>
      <c r="K4607" s="31">
        <v>179729.51512369397</v>
      </c>
      <c r="L4607" s="31">
        <v>131982.058286104</v>
      </c>
    </row>
    <row r="4608" spans="1:12" ht="14.25">
      <c r="A4608" s="33">
        <v>41666</v>
      </c>
      <c r="B4608" s="37">
        <v>2033.3</v>
      </c>
      <c r="C4608" s="31">
        <v>8.6511981482439602</v>
      </c>
      <c r="D4608" s="31">
        <v>1.26179037758459</v>
      </c>
      <c r="E4608" s="31">
        <f t="shared" si="45"/>
        <v>4.6893317702227429E-3</v>
      </c>
      <c r="F4608" s="31">
        <v>13.1192323345897</v>
      </c>
      <c r="G4608" s="31">
        <v>0.83306730906089199</v>
      </c>
      <c r="H4608" s="31">
        <v>0.57360757560021003</v>
      </c>
      <c r="I4608" s="31">
        <v>4.2698113277863898</v>
      </c>
      <c r="J4608" s="31">
        <v>13.434026273418201</v>
      </c>
      <c r="K4608" s="31">
        <v>177927.20148565</v>
      </c>
      <c r="L4608" s="31">
        <v>130726.757443811</v>
      </c>
    </row>
    <row r="4609" spans="1:12" ht="14.25">
      <c r="A4609" s="33">
        <v>41667</v>
      </c>
      <c r="B4609" s="37">
        <v>2038.5129999999999</v>
      </c>
      <c r="C4609" s="31">
        <v>8.6816145533825004</v>
      </c>
      <c r="D4609" s="31">
        <v>1.2657974261010501</v>
      </c>
      <c r="E4609" s="31">
        <f t="shared" si="45"/>
        <v>5.8616647127784291E-3</v>
      </c>
      <c r="F4609" s="31">
        <v>13.165782663214101</v>
      </c>
      <c r="G4609" s="31">
        <v>0.835717722285644</v>
      </c>
      <c r="H4609" s="31">
        <v>0.57357930365241505</v>
      </c>
      <c r="I4609" s="31">
        <v>4.2697118485647998</v>
      </c>
      <c r="J4609" s="31">
        <v>13.4336771191062</v>
      </c>
      <c r="K4609" s="31">
        <v>178490.28807442999</v>
      </c>
      <c r="L4609" s="31">
        <v>131124.66971758098</v>
      </c>
    </row>
    <row r="4610" spans="1:12" ht="14.25">
      <c r="A4610" s="33">
        <v>41668</v>
      </c>
      <c r="B4610" s="37">
        <v>2049.9140000000002</v>
      </c>
      <c r="C4610" s="31">
        <v>8.73235608411124</v>
      </c>
      <c r="D4610" s="31">
        <v>1.2729688260265599</v>
      </c>
      <c r="E4610" s="31">
        <f t="shared" si="45"/>
        <v>8.2063305978898014E-3</v>
      </c>
      <c r="F4610" s="31">
        <v>13.1947983472055</v>
      </c>
      <c r="G4610" s="31">
        <v>0.84042208892050496</v>
      </c>
      <c r="H4610" s="31">
        <v>0.57363751772165805</v>
      </c>
      <c r="I4610" s="31">
        <v>4.2697118485647998</v>
      </c>
      <c r="J4610" s="31">
        <v>13.435040538261999</v>
      </c>
      <c r="K4610" s="31">
        <v>179501.02593143701</v>
      </c>
      <c r="L4610" s="31">
        <v>131855.71926663001</v>
      </c>
    </row>
    <row r="4611" spans="1:12" ht="14.25">
      <c r="A4611" s="33">
        <v>41669</v>
      </c>
      <c r="B4611" s="37">
        <v>2033.0830000000001</v>
      </c>
      <c r="C4611" s="31">
        <v>8.6595772197163008</v>
      </c>
      <c r="D4611" s="31">
        <v>1.26259337756868</v>
      </c>
      <c r="E4611" s="31">
        <f t="shared" si="45"/>
        <v>5.8616647127784291E-3</v>
      </c>
      <c r="F4611" s="31">
        <v>13.0998165124837</v>
      </c>
      <c r="G4611" s="31">
        <v>0.83354926145052899</v>
      </c>
      <c r="H4611" s="31">
        <v>0.57363496817974302</v>
      </c>
      <c r="I4611" s="31">
        <v>4.2697118485647998</v>
      </c>
      <c r="J4611" s="31">
        <v>13.4349808259909</v>
      </c>
      <c r="K4611" s="31">
        <v>178036.920294407</v>
      </c>
      <c r="L4611" s="31">
        <v>130849.836867337</v>
      </c>
    </row>
    <row r="4612" spans="1:12" ht="14.25">
      <c r="A4612" s="33">
        <v>41677</v>
      </c>
      <c r="B4612" s="37">
        <v>2044.4970000000001</v>
      </c>
      <c r="C4612" s="31">
        <v>8.6957394198483797</v>
      </c>
      <c r="D4612" s="31">
        <v>1.26880463188294</v>
      </c>
      <c r="E4612" s="31">
        <f t="shared" si="45"/>
        <v>7.0339976553341153E-3</v>
      </c>
      <c r="F4612" s="31">
        <v>13.1630083593652</v>
      </c>
      <c r="G4612" s="31">
        <v>0.83764014136875797</v>
      </c>
      <c r="H4612" s="31">
        <v>0.57364537545187999</v>
      </c>
      <c r="I4612" s="31">
        <v>4.2691912469406299</v>
      </c>
      <c r="J4612" s="31">
        <v>13.4368629154987</v>
      </c>
      <c r="K4612" s="31">
        <v>178930.74744330801</v>
      </c>
      <c r="L4612" s="31">
        <v>131580.89594464301</v>
      </c>
    </row>
    <row r="4613" spans="1:12" ht="14.25">
      <c r="A4613" s="33">
        <v>41680</v>
      </c>
      <c r="B4613" s="37">
        <v>2086.067</v>
      </c>
      <c r="C4613" s="31">
        <v>8.8600309694243897</v>
      </c>
      <c r="D4613" s="31">
        <v>1.2927525740271599</v>
      </c>
      <c r="E4613" s="31">
        <f t="shared" si="45"/>
        <v>1.2895662368112544E-2</v>
      </c>
      <c r="F4613" s="31">
        <v>13.4633122089142</v>
      </c>
      <c r="G4613" s="31">
        <v>0.85345437716396799</v>
      </c>
      <c r="H4613" s="31">
        <v>0.57366621059439205</v>
      </c>
      <c r="I4613" s="31">
        <v>4.2692136437553296</v>
      </c>
      <c r="J4613" s="31">
        <v>13.437280456402201</v>
      </c>
      <c r="K4613" s="31">
        <v>182308.40526594603</v>
      </c>
      <c r="L4613" s="31">
        <v>134127.94285144701</v>
      </c>
    </row>
    <row r="4614" spans="1:12" ht="14.25">
      <c r="A4614" s="33">
        <v>41681</v>
      </c>
      <c r="B4614" s="37">
        <v>2103.6709999999998</v>
      </c>
      <c r="C4614" s="31">
        <v>8.9460449547854495</v>
      </c>
      <c r="D4614" s="31">
        <v>1.3051014419334801</v>
      </c>
      <c r="E4614" s="31">
        <f t="shared" si="45"/>
        <v>1.8757327080890972E-2</v>
      </c>
      <c r="F4614" s="31">
        <v>13.5570319913917</v>
      </c>
      <c r="G4614" s="31">
        <v>0.86160035397170698</v>
      </c>
      <c r="H4614" s="31">
        <v>0.57359428931784695</v>
      </c>
      <c r="I4614" s="31">
        <v>4.2686784069060302</v>
      </c>
      <c r="J4614" s="31">
        <v>13.437280456402201</v>
      </c>
      <c r="K4614" s="31">
        <v>184049.32554034499</v>
      </c>
      <c r="L4614" s="31">
        <v>135335.425292128</v>
      </c>
    </row>
    <row r="4615" spans="1:12" ht="14.25">
      <c r="A4615" s="33">
        <v>41682</v>
      </c>
      <c r="B4615" s="37">
        <v>2109.9549999999999</v>
      </c>
      <c r="C4615" s="31">
        <v>8.9643632382226599</v>
      </c>
      <c r="D4615" s="31">
        <v>1.3083058815130399</v>
      </c>
      <c r="E4615" s="31">
        <f t="shared" si="45"/>
        <v>2.1101992966002344E-2</v>
      </c>
      <c r="F4615" s="31">
        <v>13.5850272937003</v>
      </c>
      <c r="G4615" s="31">
        <v>0.86373423657480597</v>
      </c>
      <c r="H4615" s="31">
        <v>0.57356437188889497</v>
      </c>
      <c r="I4615" s="31">
        <v>4.2684431797538798</v>
      </c>
      <c r="J4615" s="31">
        <v>13.437320065766201</v>
      </c>
      <c r="K4615" s="31">
        <v>184515.66754645601</v>
      </c>
      <c r="L4615" s="31">
        <v>135698.913537496</v>
      </c>
    </row>
    <row r="4616" spans="1:12" ht="14.25">
      <c r="A4616" s="33">
        <v>41683</v>
      </c>
      <c r="B4616" s="37">
        <v>2098.4009999999998</v>
      </c>
      <c r="C4616" s="31">
        <v>8.9298144273624693</v>
      </c>
      <c r="D4616" s="31">
        <v>1.30279267754178</v>
      </c>
      <c r="E4616" s="31">
        <f t="shared" si="45"/>
        <v>1.7584994138335287E-2</v>
      </c>
      <c r="F4616" s="31">
        <v>13.478120025603401</v>
      </c>
      <c r="G4616" s="31">
        <v>0.86008069087661598</v>
      </c>
      <c r="H4616" s="31">
        <v>0.57356437188889497</v>
      </c>
      <c r="I4616" s="31">
        <v>4.2684431797538798</v>
      </c>
      <c r="J4616" s="31">
        <v>13.437320065766201</v>
      </c>
      <c r="K4616" s="31">
        <v>183737.69853579602</v>
      </c>
      <c r="L4616" s="31">
        <v>135054.886440025</v>
      </c>
    </row>
    <row r="4617" spans="1:12" ht="14.25">
      <c r="A4617" s="33">
        <v>41684</v>
      </c>
      <c r="B4617" s="37">
        <v>2115.848</v>
      </c>
      <c r="C4617" s="31">
        <v>8.9916782360193803</v>
      </c>
      <c r="D4617" s="31">
        <v>1.3125144428919999</v>
      </c>
      <c r="E4617" s="31">
        <f t="shared" si="45"/>
        <v>2.4032825322391559E-2</v>
      </c>
      <c r="F4617" s="31">
        <v>13.615980134090099</v>
      </c>
      <c r="G4617" s="31">
        <v>0.86647373304047404</v>
      </c>
      <c r="H4617" s="31">
        <v>0.57360048317912804</v>
      </c>
      <c r="I4617" s="31">
        <v>4.2680469189941199</v>
      </c>
      <c r="J4617" s="31">
        <v>13.4394137193392</v>
      </c>
      <c r="K4617" s="31">
        <v>185125.95787710999</v>
      </c>
      <c r="L4617" s="31">
        <v>136070.05089839699</v>
      </c>
    </row>
    <row r="4618" spans="1:12" ht="14.25">
      <c r="A4618" s="33">
        <v>41687</v>
      </c>
      <c r="B4618" s="37">
        <v>2135.415</v>
      </c>
      <c r="C4618" s="31">
        <v>9.0636973652164308</v>
      </c>
      <c r="D4618" s="31">
        <v>1.32357296648998</v>
      </c>
      <c r="E4618" s="31">
        <f t="shared" si="45"/>
        <v>2.8722157092614303E-2</v>
      </c>
      <c r="F4618" s="31">
        <v>13.763758734926601</v>
      </c>
      <c r="G4618" s="31">
        <v>0.87375882436584595</v>
      </c>
      <c r="H4618" s="31">
        <v>0.57361447604816795</v>
      </c>
      <c r="I4618" s="31">
        <v>4.2680469189941199</v>
      </c>
      <c r="J4618" s="31">
        <v>13.4397415711483</v>
      </c>
      <c r="K4618" s="31">
        <v>186687.70374954198</v>
      </c>
      <c r="L4618" s="31">
        <v>137227.861701788</v>
      </c>
    </row>
    <row r="4619" spans="1:12" ht="14.25">
      <c r="A4619" s="33">
        <v>41688</v>
      </c>
      <c r="B4619" s="37">
        <v>2119.0659999999998</v>
      </c>
      <c r="C4619" s="31">
        <v>8.9879297980588202</v>
      </c>
      <c r="D4619" s="31">
        <v>1.3129064323252899</v>
      </c>
      <c r="E4619" s="31">
        <f t="shared" si="45"/>
        <v>2.3446658851113716E-2</v>
      </c>
      <c r="F4619" s="31">
        <v>13.6690844047338</v>
      </c>
      <c r="G4619" s="31">
        <v>0.86712842426185299</v>
      </c>
      <c r="H4619" s="31">
        <v>0.57321468998037794</v>
      </c>
      <c r="I4619" s="31">
        <v>4.2644960816292299</v>
      </c>
      <c r="J4619" s="31">
        <v>13.441557431596602</v>
      </c>
      <c r="K4619" s="31">
        <v>185590.146580987</v>
      </c>
      <c r="L4619" s="31">
        <v>136310.22844526501</v>
      </c>
    </row>
    <row r="4620" spans="1:12" ht="14.25">
      <c r="A4620" s="33">
        <v>41689</v>
      </c>
      <c r="B4620" s="37">
        <v>2142.5540000000001</v>
      </c>
      <c r="C4620" s="31">
        <v>9.0995447779775098</v>
      </c>
      <c r="D4620" s="31">
        <v>1.32893790720066</v>
      </c>
      <c r="E4620" s="31">
        <f t="shared" si="45"/>
        <v>3.1652989449003514E-2</v>
      </c>
      <c r="F4620" s="31">
        <v>13.774726927092299</v>
      </c>
      <c r="G4620" s="31">
        <v>0.87762795801826099</v>
      </c>
      <c r="H4620" s="31">
        <v>0.57329521436235698</v>
      </c>
      <c r="I4620" s="31">
        <v>4.2644960816292299</v>
      </c>
      <c r="J4620" s="31">
        <v>13.443445682410701</v>
      </c>
      <c r="K4620" s="31">
        <v>187856.25265073701</v>
      </c>
      <c r="L4620" s="31">
        <v>137954.90466972499</v>
      </c>
    </row>
    <row r="4621" spans="1:12" ht="14.25">
      <c r="A4621" s="33">
        <v>41690</v>
      </c>
      <c r="B4621" s="37">
        <v>2138.7820000000002</v>
      </c>
      <c r="C4621" s="31">
        <v>9.0862344257290406</v>
      </c>
      <c r="D4621" s="31">
        <v>1.32684590662311</v>
      </c>
      <c r="E4621" s="31">
        <f t="shared" si="45"/>
        <v>3.1066822977725676E-2</v>
      </c>
      <c r="F4621" s="31">
        <v>13.7997652828107</v>
      </c>
      <c r="G4621" s="31">
        <v>0.87621561737366405</v>
      </c>
      <c r="H4621" s="31">
        <v>0.57328283313037298</v>
      </c>
      <c r="I4621" s="31">
        <v>4.2644039829792604</v>
      </c>
      <c r="J4621" s="31">
        <v>13.443445682410701</v>
      </c>
      <c r="K4621" s="31">
        <v>187559.98067732601</v>
      </c>
      <c r="L4621" s="31">
        <v>137757.41442602401</v>
      </c>
    </row>
    <row r="4622" spans="1:12" ht="14.25">
      <c r="A4622" s="33">
        <v>41691</v>
      </c>
      <c r="B4622" s="37">
        <v>2113.6930000000002</v>
      </c>
      <c r="C4622" s="31">
        <v>8.9824731251796095</v>
      </c>
      <c r="D4622" s="31">
        <v>1.3117818180562399</v>
      </c>
      <c r="E4622" s="31">
        <f t="shared" si="45"/>
        <v>2.3446658851113716E-2</v>
      </c>
      <c r="F4622" s="31">
        <v>13.601340147177</v>
      </c>
      <c r="G4622" s="31">
        <v>0.866225067021684</v>
      </c>
      <c r="H4622" s="31">
        <v>0.57327730388847398</v>
      </c>
      <c r="I4622" s="31">
        <v>4.2644039829792604</v>
      </c>
      <c r="J4622" s="31">
        <v>13.4433160220426</v>
      </c>
      <c r="K4622" s="31">
        <v>185430.43108595102</v>
      </c>
      <c r="L4622" s="31">
        <v>136223.123331852</v>
      </c>
    </row>
    <row r="4623" spans="1:12" ht="14.25">
      <c r="A4623" s="33">
        <v>41694</v>
      </c>
      <c r="B4623" s="37">
        <v>2076.6860000000001</v>
      </c>
      <c r="C4623" s="31">
        <v>8.8246685713672495</v>
      </c>
      <c r="D4623" s="31">
        <v>1.28915182290925</v>
      </c>
      <c r="E4623" s="31">
        <f t="shared" si="45"/>
        <v>1.23094958968347E-2</v>
      </c>
      <c r="F4623" s="31">
        <v>13.337405298597099</v>
      </c>
      <c r="G4623" s="31">
        <v>0.851310524842389</v>
      </c>
      <c r="H4623" s="31">
        <v>0.57323361439293397</v>
      </c>
      <c r="I4623" s="31">
        <v>4.2636721006569598</v>
      </c>
      <c r="J4623" s="31">
        <v>13.444598948043099</v>
      </c>
      <c r="K4623" s="31">
        <v>182244.53562146801</v>
      </c>
      <c r="L4623" s="31">
        <v>133930.72548201302</v>
      </c>
    </row>
    <row r="4624" spans="1:12" ht="14.25">
      <c r="A4624" s="33">
        <v>41695</v>
      </c>
      <c r="B4624" s="37">
        <v>2034.2190000000001</v>
      </c>
      <c r="C4624" s="31">
        <v>8.6838775223138196</v>
      </c>
      <c r="D4624" s="31">
        <v>1.2685155402448001</v>
      </c>
      <c r="E4624" s="31">
        <f t="shared" si="45"/>
        <v>7.0339976553341153E-3</v>
      </c>
      <c r="F4624" s="31">
        <v>13.0262657418505</v>
      </c>
      <c r="G4624" s="31">
        <v>0.83761719587180605</v>
      </c>
      <c r="H4624" s="31">
        <v>0.57362377461171099</v>
      </c>
      <c r="I4624" s="31">
        <v>4.2638906508088601</v>
      </c>
      <c r="J4624" s="31">
        <v>13.4530601647323</v>
      </c>
      <c r="K4624" s="31">
        <v>179375.970056533</v>
      </c>
      <c r="L4624" s="31">
        <v>131451.36063646901</v>
      </c>
    </row>
    <row r="4625" spans="1:12" ht="14.25">
      <c r="A4625" s="33">
        <v>41696</v>
      </c>
      <c r="B4625" s="37">
        <v>2041.2539999999999</v>
      </c>
      <c r="C4625" s="31">
        <v>8.7086833218450206</v>
      </c>
      <c r="D4625" s="31">
        <v>1.27255371933594</v>
      </c>
      <c r="E4625" s="31">
        <f t="shared" si="45"/>
        <v>8.7924970691676436E-3</v>
      </c>
      <c r="F4625" s="31">
        <v>13.066227449185501</v>
      </c>
      <c r="G4625" s="31">
        <v>0.83996346649624798</v>
      </c>
      <c r="H4625" s="31">
        <v>0.57352646445850797</v>
      </c>
      <c r="I4625" s="31">
        <v>4.2634373977997502</v>
      </c>
      <c r="J4625" s="31">
        <v>13.452207947382799</v>
      </c>
      <c r="K4625" s="31">
        <v>179947.155142695</v>
      </c>
      <c r="L4625" s="31">
        <v>131944.337588947</v>
      </c>
    </row>
    <row r="4626" spans="1:12" ht="14.25">
      <c r="A4626" s="33">
        <v>41697</v>
      </c>
      <c r="B4626" s="37">
        <v>2047.354</v>
      </c>
      <c r="C4626" s="31">
        <v>8.7503595452284006</v>
      </c>
      <c r="D4626" s="31">
        <v>1.27780757541646</v>
      </c>
      <c r="E4626" s="31">
        <f t="shared" si="45"/>
        <v>1.2895662368112544E-2</v>
      </c>
      <c r="F4626" s="31">
        <v>13.134596082464199</v>
      </c>
      <c r="G4626" s="31">
        <v>0.84336260961572496</v>
      </c>
      <c r="H4626" s="31">
        <v>0.57351464484032899</v>
      </c>
      <c r="I4626" s="31">
        <v>4.2634373977997502</v>
      </c>
      <c r="J4626" s="31">
        <v>13.4519307152559</v>
      </c>
      <c r="K4626" s="31">
        <v>180688.59143450001</v>
      </c>
      <c r="L4626" s="31">
        <v>132498.34713345501</v>
      </c>
    </row>
    <row r="4627" spans="1:12" ht="14.25">
      <c r="A4627" s="33">
        <v>41698</v>
      </c>
      <c r="B4627" s="37">
        <v>2056.3020000000001</v>
      </c>
      <c r="C4627" s="31">
        <v>8.7835723573980697</v>
      </c>
      <c r="D4627" s="31">
        <v>1.28183067764347</v>
      </c>
      <c r="E4627" s="31">
        <f t="shared" si="45"/>
        <v>1.3481828839390387E-2</v>
      </c>
      <c r="F4627" s="31">
        <v>13.297247162785601</v>
      </c>
      <c r="G4627" s="31">
        <v>0.84526818511387403</v>
      </c>
      <c r="H4627" s="31">
        <v>0.57378692006299703</v>
      </c>
      <c r="I4627" s="31">
        <v>4.2634373977997502</v>
      </c>
      <c r="J4627" s="31">
        <v>13.4583169993094</v>
      </c>
      <c r="K4627" s="31">
        <v>181256.921347008</v>
      </c>
      <c r="L4627" s="31">
        <v>132948.17171650901</v>
      </c>
    </row>
    <row r="4628" spans="1:12" ht="14.25">
      <c r="A4628" s="33">
        <v>41701</v>
      </c>
      <c r="B4628" s="37">
        <v>2075.2350000000001</v>
      </c>
      <c r="C4628" s="31">
        <v>8.8471211028897105</v>
      </c>
      <c r="D4628" s="31">
        <v>1.2915899051181201</v>
      </c>
      <c r="E4628" s="31">
        <f t="shared" si="45"/>
        <v>1.5826494724501757E-2</v>
      </c>
      <c r="F4628" s="31">
        <v>13.4795264685277</v>
      </c>
      <c r="G4628" s="31">
        <v>0.85166097890953196</v>
      </c>
      <c r="H4628" s="31">
        <v>0.57386395360915798</v>
      </c>
      <c r="I4628" s="31">
        <v>4.2634373977997502</v>
      </c>
      <c r="J4628" s="31">
        <v>13.460123840573198</v>
      </c>
      <c r="K4628" s="31">
        <v>182636.91068192001</v>
      </c>
      <c r="L4628" s="31">
        <v>134172.746870281</v>
      </c>
    </row>
    <row r="4629" spans="1:12" ht="14.25">
      <c r="A4629" s="33">
        <v>41702</v>
      </c>
      <c r="B4629" s="37">
        <v>2071.473</v>
      </c>
      <c r="C4629" s="31">
        <v>8.8297459889391394</v>
      </c>
      <c r="D4629" s="31">
        <v>1.2893336814318801</v>
      </c>
      <c r="E4629" s="31">
        <f t="shared" si="45"/>
        <v>1.5240328253223915E-2</v>
      </c>
      <c r="F4629" s="31">
        <v>13.420584299641</v>
      </c>
      <c r="G4629" s="31">
        <v>0.85010852998445996</v>
      </c>
      <c r="H4629" s="31">
        <v>0.57386695808912203</v>
      </c>
      <c r="I4629" s="31">
        <v>4.2634373977997502</v>
      </c>
      <c r="J4629" s="31">
        <v>13.460194311408898</v>
      </c>
      <c r="K4629" s="31">
        <v>182318.21998238601</v>
      </c>
      <c r="L4629" s="31">
        <v>133966.99937780001</v>
      </c>
    </row>
    <row r="4630" spans="1:12" ht="14.25">
      <c r="A4630" s="33">
        <v>41703</v>
      </c>
      <c r="B4630" s="37">
        <v>2053.0839999999998</v>
      </c>
      <c r="C4630" s="31">
        <v>8.7501954597879905</v>
      </c>
      <c r="D4630" s="31">
        <v>1.2782242856333701</v>
      </c>
      <c r="E4630" s="31">
        <f t="shared" si="45"/>
        <v>1.2895662368112544E-2</v>
      </c>
      <c r="F4630" s="31">
        <v>13.279279083499</v>
      </c>
      <c r="G4630" s="31">
        <v>0.84271609805306202</v>
      </c>
      <c r="H4630" s="31">
        <v>0.57387557576458803</v>
      </c>
      <c r="I4630" s="31">
        <v>4.2632718376264904</v>
      </c>
      <c r="J4630" s="31">
        <v>13.4609191630643</v>
      </c>
      <c r="K4630" s="31">
        <v>180746.8204614</v>
      </c>
      <c r="L4630" s="31">
        <v>132742.75264704099</v>
      </c>
    </row>
    <row r="4631" spans="1:12" ht="14.25">
      <c r="A4631" s="33">
        <v>41704</v>
      </c>
      <c r="B4631" s="37">
        <v>2059.578</v>
      </c>
      <c r="C4631" s="31">
        <v>8.7863964677171094</v>
      </c>
      <c r="D4631" s="31">
        <v>1.28257129701005</v>
      </c>
      <c r="E4631" s="31">
        <f t="shared" si="45"/>
        <v>1.4654161781946073E-2</v>
      </c>
      <c r="F4631" s="31">
        <v>13.328945285713999</v>
      </c>
      <c r="G4631" s="31">
        <v>0.84554407470563198</v>
      </c>
      <c r="H4631" s="31">
        <v>0.57447979604682997</v>
      </c>
      <c r="I4631" s="31">
        <v>4.2632718376264904</v>
      </c>
      <c r="J4631" s="31">
        <v>13.475091852614801</v>
      </c>
      <c r="K4631" s="31">
        <v>181360.575077152</v>
      </c>
      <c r="L4631" s="31">
        <v>133173.498717015</v>
      </c>
    </row>
    <row r="4632" spans="1:12" ht="14.25">
      <c r="A4632" s="33">
        <v>41705</v>
      </c>
      <c r="B4632" s="37">
        <v>2057.9079999999999</v>
      </c>
      <c r="C4632" s="31">
        <v>8.7788638720058891</v>
      </c>
      <c r="D4632" s="31">
        <v>1.28138965493236</v>
      </c>
      <c r="E4632" s="31">
        <f t="shared" si="45"/>
        <v>1.4067995310668231E-2</v>
      </c>
      <c r="F4632" s="31">
        <v>13.334655801472101</v>
      </c>
      <c r="G4632" s="31">
        <v>0.84477479674779998</v>
      </c>
      <c r="H4632" s="31">
        <v>0.57445051231682898</v>
      </c>
      <c r="I4632" s="31">
        <v>4.2631144915682704</v>
      </c>
      <c r="J4632" s="31">
        <v>13.474902291575699</v>
      </c>
      <c r="K4632" s="31">
        <v>181193.32502955501</v>
      </c>
      <c r="L4632" s="31">
        <v>133160.406249002</v>
      </c>
    </row>
    <row r="4633" spans="1:12" ht="14.25">
      <c r="A4633" s="33">
        <v>41708</v>
      </c>
      <c r="B4633" s="37">
        <v>1999.0650000000001</v>
      </c>
      <c r="C4633" s="31">
        <v>8.5451212651387003</v>
      </c>
      <c r="D4633" s="31">
        <v>1.24660053123215</v>
      </c>
      <c r="E4633" s="31">
        <f t="shared" si="45"/>
        <v>5.8616647127784287E-4</v>
      </c>
      <c r="F4633" s="31">
        <v>13.0004191298202</v>
      </c>
      <c r="G4633" s="31">
        <v>0.82173758367966898</v>
      </c>
      <c r="H4633" s="31">
        <v>0.57439346115103895</v>
      </c>
      <c r="I4633" s="31">
        <v>4.2631144915682704</v>
      </c>
      <c r="J4633" s="31">
        <v>13.4735640407288</v>
      </c>
      <c r="K4633" s="31">
        <v>176273.989059763</v>
      </c>
      <c r="L4633" s="31">
        <v>129482.708272474</v>
      </c>
    </row>
    <row r="4634" spans="1:12" ht="14.25">
      <c r="A4634" s="33">
        <v>41709</v>
      </c>
      <c r="B4634" s="37">
        <v>2001.1569999999999</v>
      </c>
      <c r="C4634" s="31">
        <v>8.5547734501086197</v>
      </c>
      <c r="D4634" s="31">
        <v>1.24784648532856</v>
      </c>
      <c r="E4634" s="31">
        <f t="shared" si="45"/>
        <v>1.1723329425556857E-3</v>
      </c>
      <c r="F4634" s="31">
        <v>13.047670920023</v>
      </c>
      <c r="G4634" s="31">
        <v>0.82248829916247101</v>
      </c>
      <c r="H4634" s="31">
        <v>0.57362399361475302</v>
      </c>
      <c r="I4634" s="31">
        <v>4.2629710832507897</v>
      </c>
      <c r="J4634" s="31">
        <v>13.4559672681929</v>
      </c>
      <c r="K4634" s="31">
        <v>176451.41597311199</v>
      </c>
      <c r="L4634" s="31">
        <v>129588.98015046699</v>
      </c>
    </row>
    <row r="4635" spans="1:12" ht="14.25">
      <c r="A4635" s="33">
        <v>41710</v>
      </c>
      <c r="B4635" s="37">
        <v>1997.692</v>
      </c>
      <c r="C4635" s="31">
        <v>8.5387485421088698</v>
      </c>
      <c r="D4635" s="31">
        <v>1.2459466356673199</v>
      </c>
      <c r="E4635" s="31">
        <f t="shared" si="45"/>
        <v>5.8616647127784287E-4</v>
      </c>
      <c r="F4635" s="31">
        <v>12.971331596107399</v>
      </c>
      <c r="G4635" s="31">
        <v>0.821040385187637</v>
      </c>
      <c r="H4635" s="31">
        <v>0.57343144794485901</v>
      </c>
      <c r="I4635" s="31">
        <v>4.2629710832507897</v>
      </c>
      <c r="J4635" s="31">
        <v>13.451450566903201</v>
      </c>
      <c r="K4635" s="31">
        <v>176182.44951592898</v>
      </c>
      <c r="L4635" s="31">
        <v>129356.017385959</v>
      </c>
    </row>
    <row r="4636" spans="1:12" ht="14.25">
      <c r="A4636" s="33">
        <v>41711</v>
      </c>
      <c r="B4636" s="37">
        <v>2019.1110000000001</v>
      </c>
      <c r="C4636" s="31">
        <v>8.6470432788718004</v>
      </c>
      <c r="D4636" s="31">
        <v>1.2615111541911199</v>
      </c>
      <c r="E4636" s="31">
        <f t="shared" si="45"/>
        <v>6.4478311840562722E-3</v>
      </c>
      <c r="F4636" s="31">
        <v>13.1451826907235</v>
      </c>
      <c r="G4636" s="31">
        <v>0.83130310451539002</v>
      </c>
      <c r="H4636" s="31">
        <v>0.57284936947660503</v>
      </c>
      <c r="I4636" s="31">
        <v>4.2579731394148697</v>
      </c>
      <c r="J4636" s="31">
        <v>13.453569356130901</v>
      </c>
      <c r="K4636" s="31">
        <v>178381.53450903602</v>
      </c>
      <c r="L4636" s="31">
        <v>130734.78417608801</v>
      </c>
    </row>
    <row r="4637" spans="1:12" ht="14.25">
      <c r="A4637" s="33">
        <v>41712</v>
      </c>
      <c r="B4637" s="37">
        <v>2004.3389999999999</v>
      </c>
      <c r="C4637" s="31">
        <v>8.5758755518125191</v>
      </c>
      <c r="D4637" s="31">
        <v>1.2523925263378901</v>
      </c>
      <c r="E4637" s="31">
        <f t="shared" si="45"/>
        <v>3.5169988276670576E-3</v>
      </c>
      <c r="F4637" s="31">
        <v>14.069852065149499</v>
      </c>
      <c r="G4637" s="31">
        <v>0.82464017861272598</v>
      </c>
      <c r="H4637" s="31">
        <v>0.57320995605495195</v>
      </c>
      <c r="I4637" s="31">
        <v>4.2576679344980901</v>
      </c>
      <c r="J4637" s="31">
        <v>13.463002866204599</v>
      </c>
      <c r="K4637" s="31">
        <v>177092.07400113199</v>
      </c>
      <c r="L4637" s="31">
        <v>129780.97439889199</v>
      </c>
    </row>
    <row r="4638" spans="1:12" ht="14.25">
      <c r="A4638" s="33">
        <v>41715</v>
      </c>
      <c r="B4638" s="37">
        <v>2023.673</v>
      </c>
      <c r="C4638" s="31">
        <v>8.6666281479303002</v>
      </c>
      <c r="D4638" s="31">
        <v>1.2634047711310901</v>
      </c>
      <c r="E4638" s="31">
        <f t="shared" si="45"/>
        <v>9.3786635404454859E-3</v>
      </c>
      <c r="F4638" s="31">
        <v>14.257274872170999</v>
      </c>
      <c r="G4638" s="31">
        <v>0.83217225778343196</v>
      </c>
      <c r="H4638" s="31">
        <v>0.57415340514638202</v>
      </c>
      <c r="I4638" s="31">
        <v>4.2576679344980901</v>
      </c>
      <c r="J4638" s="31">
        <v>13.485161688967301</v>
      </c>
      <c r="K4638" s="31">
        <v>178648.99249817801</v>
      </c>
      <c r="L4638" s="31">
        <v>130989.031917591</v>
      </c>
    </row>
    <row r="4639" spans="1:12" ht="14.25">
      <c r="A4639" s="33">
        <v>41716</v>
      </c>
      <c r="B4639" s="37">
        <v>2025.1959999999999</v>
      </c>
      <c r="C4639" s="31">
        <v>8.6662575792871905</v>
      </c>
      <c r="D4639" s="31">
        <v>1.26432880539237</v>
      </c>
      <c r="E4639" s="31">
        <f t="shared" si="45"/>
        <v>9.3786635404454859E-3</v>
      </c>
      <c r="F4639" s="31">
        <v>14.360353614822399</v>
      </c>
      <c r="G4639" s="31">
        <v>0.83230240232222197</v>
      </c>
      <c r="H4639" s="31">
        <v>0.57476968753228797</v>
      </c>
      <c r="I4639" s="31">
        <v>4.2572269809679399</v>
      </c>
      <c r="J4639" s="31">
        <v>13.501034596036602</v>
      </c>
      <c r="K4639" s="31">
        <v>178779.58667094397</v>
      </c>
      <c r="L4639" s="31">
        <v>131082.065545319</v>
      </c>
    </row>
    <row r="4640" spans="1:12" ht="14.25">
      <c r="A4640" s="33">
        <v>41717</v>
      </c>
      <c r="B4640" s="37">
        <v>2021.7339999999999</v>
      </c>
      <c r="C4640" s="31">
        <v>8.6780521803977493</v>
      </c>
      <c r="D4640" s="31">
        <v>1.26178755217607</v>
      </c>
      <c r="E4640" s="31">
        <f t="shared" si="45"/>
        <v>1.0550996483001172E-2</v>
      </c>
      <c r="F4640" s="31">
        <v>14.3695876760177</v>
      </c>
      <c r="G4640" s="31">
        <v>0.82982824312724601</v>
      </c>
      <c r="H4640" s="31">
        <v>0.57552870951891799</v>
      </c>
      <c r="I4640" s="31">
        <v>4.2572269809679399</v>
      </c>
      <c r="J4640" s="31">
        <v>13.518863619248799</v>
      </c>
      <c r="K4640" s="31">
        <v>178419.90534945898</v>
      </c>
      <c r="L4640" s="31">
        <v>130843.54940427</v>
      </c>
    </row>
    <row r="4641" spans="1:12" ht="14.25">
      <c r="A4641" s="33">
        <v>41718</v>
      </c>
      <c r="B4641" s="37">
        <v>1993.479</v>
      </c>
      <c r="C4641" s="31">
        <v>8.5588610382759001</v>
      </c>
      <c r="D4641" s="31">
        <v>1.2460343028451699</v>
      </c>
      <c r="E4641" s="31">
        <f t="shared" si="45"/>
        <v>2.3446658851113715E-3</v>
      </c>
      <c r="F4641" s="31">
        <v>14.2289899874371</v>
      </c>
      <c r="G4641" s="31">
        <v>0.819289211741415</v>
      </c>
      <c r="H4641" s="31">
        <v>0.57658174822977604</v>
      </c>
      <c r="I4641" s="31">
        <v>4.2572269809679399</v>
      </c>
      <c r="J4641" s="31">
        <v>13.543598939107602</v>
      </c>
      <c r="K4641" s="31">
        <v>176192.93541864</v>
      </c>
      <c r="L4641" s="31">
        <v>129150.26262840199</v>
      </c>
    </row>
    <row r="4642" spans="1:12" ht="14.25">
      <c r="A4642" s="33">
        <v>41719</v>
      </c>
      <c r="B4642" s="37">
        <v>2047.6189999999999</v>
      </c>
      <c r="C4642" s="31">
        <v>8.7699995730158307</v>
      </c>
      <c r="D4642" s="31">
        <v>1.2794681921412701</v>
      </c>
      <c r="E4642" s="31">
        <f t="shared" si="45"/>
        <v>1.9343493552168817E-2</v>
      </c>
      <c r="F4642" s="31">
        <v>15.7487879050651</v>
      </c>
      <c r="G4642" s="31">
        <v>0.84190636626989801</v>
      </c>
      <c r="H4642" s="31">
        <v>0.57840627798645705</v>
      </c>
      <c r="I4642" s="31">
        <v>4.2570954814355098</v>
      </c>
      <c r="J4642" s="31">
        <v>13.586875852533501</v>
      </c>
      <c r="K4642" s="31">
        <v>180919.46938268101</v>
      </c>
      <c r="L4642" s="31">
        <v>132669.91199070099</v>
      </c>
    </row>
    <row r="4643" spans="1:12" ht="14.25">
      <c r="A4643" s="33">
        <v>41722</v>
      </c>
      <c r="B4643" s="37">
        <v>2066.279</v>
      </c>
      <c r="C4643" s="31">
        <v>8.8805343110827604</v>
      </c>
      <c r="D4643" s="31">
        <v>1.29108816077889</v>
      </c>
      <c r="E4643" s="31">
        <f t="shared" si="45"/>
        <v>2.5791324736225089E-2</v>
      </c>
      <c r="F4643" s="31">
        <v>16.829891089837499</v>
      </c>
      <c r="G4643" s="31">
        <v>0.84993341474763695</v>
      </c>
      <c r="H4643" s="31">
        <v>0.57725919100359802</v>
      </c>
      <c r="I4643" s="31">
        <v>4.2570954814355098</v>
      </c>
      <c r="J4643" s="31">
        <v>13.559930556430499</v>
      </c>
      <c r="K4643" s="31">
        <v>182561.88338798101</v>
      </c>
      <c r="L4643" s="31">
        <v>133883.402460115</v>
      </c>
    </row>
    <row r="4644" spans="1:12" ht="14.25">
      <c r="A4644" s="33">
        <v>41723</v>
      </c>
      <c r="B4644" s="37">
        <v>2067.3110000000001</v>
      </c>
      <c r="C4644" s="31">
        <v>8.8838252926838006</v>
      </c>
      <c r="D4644" s="31">
        <v>1.2913231308017199</v>
      </c>
      <c r="E4644" s="31">
        <f t="shared" si="45"/>
        <v>2.6377491207502931E-2</v>
      </c>
      <c r="F4644" s="31">
        <v>16.383643759780298</v>
      </c>
      <c r="G4644" s="31">
        <v>0.84912629349898705</v>
      </c>
      <c r="H4644" s="31">
        <v>0.576665639664529</v>
      </c>
      <c r="I4644" s="31">
        <v>4.2556634707226397</v>
      </c>
      <c r="J4644" s="31">
        <v>13.5505460812814</v>
      </c>
      <c r="K4644" s="31">
        <v>182595.48405418001</v>
      </c>
      <c r="L4644" s="31">
        <v>133919.06154702601</v>
      </c>
    </row>
    <row r="4645" spans="1:12" ht="14.25">
      <c r="A4645" s="33">
        <v>41724</v>
      </c>
      <c r="B4645" s="37">
        <v>2063.67</v>
      </c>
      <c r="C4645" s="31">
        <v>8.9078607575000497</v>
      </c>
      <c r="D4645" s="31">
        <v>1.2897584724331299</v>
      </c>
      <c r="E4645" s="31">
        <f t="shared" si="45"/>
        <v>2.9308323563892145E-2</v>
      </c>
      <c r="F4645" s="31">
        <v>16.207366444189599</v>
      </c>
      <c r="G4645" s="31">
        <v>0.84769491775688099</v>
      </c>
      <c r="H4645" s="31">
        <v>0.57549369408842499</v>
      </c>
      <c r="I4645" s="31">
        <v>4.2549631162872101</v>
      </c>
      <c r="J4645" s="31">
        <v>13.525233435879699</v>
      </c>
      <c r="K4645" s="31">
        <v>182374.06800916602</v>
      </c>
      <c r="L4645" s="31">
        <v>133677.309613032</v>
      </c>
    </row>
    <row r="4646" spans="1:12" ht="14.25">
      <c r="A4646" s="33">
        <v>41725</v>
      </c>
      <c r="B4646" s="37">
        <v>2046.588</v>
      </c>
      <c r="C4646" s="31">
        <v>8.8441188416665408</v>
      </c>
      <c r="D4646" s="31">
        <v>1.2810486926267699</v>
      </c>
      <c r="E4646" s="31">
        <f t="shared" si="45"/>
        <v>2.4032825322391559E-2</v>
      </c>
      <c r="F4646" s="31">
        <v>15.1179180819927</v>
      </c>
      <c r="G4646" s="31">
        <v>0.84093972084258894</v>
      </c>
      <c r="H4646" s="31">
        <v>0.57626412804295202</v>
      </c>
      <c r="I4646" s="31">
        <v>4.2545601032843097</v>
      </c>
      <c r="J4646" s="31">
        <v>13.5446230410073</v>
      </c>
      <c r="K4646" s="31">
        <v>181142.20779884802</v>
      </c>
      <c r="L4646" s="31">
        <v>132663.16342899</v>
      </c>
    </row>
    <row r="4647" spans="1:12" ht="14.25">
      <c r="A4647" s="33">
        <v>41726</v>
      </c>
      <c r="B4647" s="37">
        <v>2041.712</v>
      </c>
      <c r="C4647" s="31">
        <v>8.8098217597917508</v>
      </c>
      <c r="D4647" s="31">
        <v>1.2807357074150101</v>
      </c>
      <c r="E4647" s="31">
        <f t="shared" si="45"/>
        <v>2.1688159437280186E-2</v>
      </c>
      <c r="F4647" s="31">
        <v>14.1684232904566</v>
      </c>
      <c r="G4647" s="31">
        <v>0.83827191856302996</v>
      </c>
      <c r="H4647" s="31">
        <v>0.58101824658199297</v>
      </c>
      <c r="I4647" s="31">
        <v>4.2543047688740296</v>
      </c>
      <c r="J4647" s="31">
        <v>13.657184384929899</v>
      </c>
      <c r="K4647" s="31">
        <v>181096.97587389301</v>
      </c>
      <c r="L4647" s="31">
        <v>132511.36954197599</v>
      </c>
    </row>
    <row r="4648" spans="1:12" ht="14.25">
      <c r="A4648" s="33">
        <v>41729</v>
      </c>
      <c r="B4648" s="37">
        <v>2033.306</v>
      </c>
      <c r="C4648" s="31">
        <v>8.7460851572397296</v>
      </c>
      <c r="D4648" s="31">
        <v>1.22073467390581</v>
      </c>
      <c r="E4648" s="31">
        <f t="shared" si="45"/>
        <v>1.817116060961313E-2</v>
      </c>
      <c r="F4648" s="31">
        <v>16.939148100447898</v>
      </c>
      <c r="G4648" s="31">
        <v>0.82728506149053604</v>
      </c>
      <c r="H4648" s="31">
        <v>0.587495323593062</v>
      </c>
      <c r="I4648" s="31">
        <v>4.4442831034026797</v>
      </c>
      <c r="J4648" s="31">
        <v>13.219124657996201</v>
      </c>
      <c r="K4648" s="31">
        <v>180434.87390795501</v>
      </c>
      <c r="L4648" s="31">
        <v>132087.400738514</v>
      </c>
    </row>
    <row r="4649" spans="1:12" ht="14.25">
      <c r="A4649" s="33">
        <v>41730</v>
      </c>
      <c r="B4649" s="37">
        <v>2047.46</v>
      </c>
      <c r="C4649" s="31">
        <v>8.7923870326900495</v>
      </c>
      <c r="D4649" s="31">
        <v>1.2286975834528</v>
      </c>
      <c r="E4649" s="31">
        <f t="shared" si="45"/>
        <v>2.2274325908558032E-2</v>
      </c>
      <c r="F4649" s="31">
        <v>17.365381582247</v>
      </c>
      <c r="G4649" s="31">
        <v>0.83083864908467497</v>
      </c>
      <c r="H4649" s="31">
        <v>0.58692247394108998</v>
      </c>
      <c r="I4649" s="31">
        <v>4.4441627541422299</v>
      </c>
      <c r="J4649" s="31">
        <v>13.2065927017196</v>
      </c>
      <c r="K4649" s="31">
        <v>181611.24505633398</v>
      </c>
      <c r="L4649" s="31">
        <v>132970.07166504499</v>
      </c>
    </row>
    <row r="4650" spans="1:12" ht="14.25">
      <c r="A4650" s="33">
        <v>41731</v>
      </c>
      <c r="B4650" s="37">
        <v>2058.9879999999998</v>
      </c>
      <c r="C4650" s="31">
        <v>8.8417242366457902</v>
      </c>
      <c r="D4650" s="31">
        <v>1.2354425514492999</v>
      </c>
      <c r="E4650" s="31">
        <f t="shared" si="45"/>
        <v>2.5791324736225089E-2</v>
      </c>
      <c r="F4650" s="31">
        <v>17.4527836238153</v>
      </c>
      <c r="G4650" s="31">
        <v>0.83524613087307498</v>
      </c>
      <c r="H4650" s="31">
        <v>0.58688303080180304</v>
      </c>
      <c r="I4650" s="31">
        <v>4.4441627541422299</v>
      </c>
      <c r="J4650" s="31">
        <v>13.2057051748339</v>
      </c>
      <c r="K4650" s="31">
        <v>182607.84014020397</v>
      </c>
      <c r="L4650" s="31">
        <v>133729.66283826801</v>
      </c>
    </row>
    <row r="4651" spans="1:12" ht="14.25">
      <c r="A4651" s="33">
        <v>41732</v>
      </c>
      <c r="B4651" s="37">
        <v>2043.702</v>
      </c>
      <c r="C4651" s="31">
        <v>8.7696041717998607</v>
      </c>
      <c r="D4651" s="31">
        <v>1.2257255805478</v>
      </c>
      <c r="E4651" s="31">
        <f t="shared" ref="E4651:E4714" si="46">COUNTIF(C2946:C4651,"&lt;"&amp;C4651)/COUNTA(C2946:C4651)</f>
        <v>1.992966002344666E-2</v>
      </c>
      <c r="F4651" s="31">
        <v>17.370545781537199</v>
      </c>
      <c r="G4651" s="31">
        <v>0.82880100572645399</v>
      </c>
      <c r="H4651" s="31">
        <v>0.58672091735321397</v>
      </c>
      <c r="I4651" s="31">
        <v>4.4440150693192804</v>
      </c>
      <c r="J4651" s="31">
        <v>13.2024961257183</v>
      </c>
      <c r="K4651" s="31">
        <v>181172.28707015701</v>
      </c>
      <c r="L4651" s="31">
        <v>132710.509931671</v>
      </c>
    </row>
    <row r="4652" spans="1:12" ht="14.25">
      <c r="A4652" s="33">
        <v>41733</v>
      </c>
      <c r="B4652" s="37">
        <v>2058.8310000000001</v>
      </c>
      <c r="C4652" s="31">
        <v>8.8390294634905509</v>
      </c>
      <c r="D4652" s="31">
        <v>1.23463519842596</v>
      </c>
      <c r="E4652" s="31">
        <f t="shared" si="46"/>
        <v>2.5791324736225089E-2</v>
      </c>
      <c r="F4652" s="31">
        <v>17.5327742891387</v>
      </c>
      <c r="G4652" s="31">
        <v>0.83477800103242294</v>
      </c>
      <c r="H4652" s="31">
        <v>0.58670587274558905</v>
      </c>
      <c r="I4652" s="31">
        <v>4.4440150693192804</v>
      </c>
      <c r="J4652" s="31">
        <v>13.202157589340899</v>
      </c>
      <c r="K4652" s="31">
        <v>182488.29538787898</v>
      </c>
      <c r="L4652" s="31">
        <v>133667.490912351</v>
      </c>
    </row>
    <row r="4653" spans="1:12" ht="14.25">
      <c r="A4653" s="33">
        <v>41737</v>
      </c>
      <c r="B4653" s="37">
        <v>2098.2840000000001</v>
      </c>
      <c r="C4653" s="31">
        <v>9.0105915914277102</v>
      </c>
      <c r="D4653" s="31">
        <v>1.2577542220359601</v>
      </c>
      <c r="E4653" s="31">
        <f t="shared" si="46"/>
        <v>4.3962485345838215E-2</v>
      </c>
      <c r="F4653" s="31">
        <v>17.852827639072</v>
      </c>
      <c r="G4653" s="31">
        <v>0.85030626147116795</v>
      </c>
      <c r="H4653" s="31">
        <v>0.586815333032916</v>
      </c>
      <c r="I4653" s="31">
        <v>4.4440150693192804</v>
      </c>
      <c r="J4653" s="31">
        <v>13.204620683763901</v>
      </c>
      <c r="K4653" s="31">
        <v>185903.11661217001</v>
      </c>
      <c r="L4653" s="31">
        <v>136295.30933337301</v>
      </c>
    </row>
    <row r="4654" spans="1:12" ht="14.25">
      <c r="A4654" s="33">
        <v>41738</v>
      </c>
      <c r="B4654" s="37">
        <v>2105.2370000000001</v>
      </c>
      <c r="C4654" s="31">
        <v>9.0432433791991702</v>
      </c>
      <c r="D4654" s="31">
        <v>1.2614906439468101</v>
      </c>
      <c r="E4654" s="31">
        <f t="shared" si="46"/>
        <v>4.5134818288393906E-2</v>
      </c>
      <c r="F4654" s="31">
        <v>17.954581246686299</v>
      </c>
      <c r="G4654" s="31">
        <v>0.85254637614256001</v>
      </c>
      <c r="H4654" s="31">
        <v>0.58699703066419395</v>
      </c>
      <c r="I4654" s="31">
        <v>4.44367784475428</v>
      </c>
      <c r="J4654" s="31">
        <v>13.209711666140201</v>
      </c>
      <c r="K4654" s="31">
        <v>186455.20062819301</v>
      </c>
      <c r="L4654" s="31">
        <v>136715.2662974</v>
      </c>
    </row>
    <row r="4655" spans="1:12" ht="14.25">
      <c r="A4655" s="33">
        <v>41739</v>
      </c>
      <c r="B4655" s="37">
        <v>2134.3000000000002</v>
      </c>
      <c r="C4655" s="31">
        <v>9.1770616061818497</v>
      </c>
      <c r="D4655" s="31">
        <v>1.27998280219331</v>
      </c>
      <c r="E4655" s="31">
        <f t="shared" si="46"/>
        <v>5.8616647127784291E-2</v>
      </c>
      <c r="F4655" s="31">
        <v>18.387294144373602</v>
      </c>
      <c r="G4655" s="31">
        <v>0.86500706061450305</v>
      </c>
      <c r="H4655" s="31">
        <v>0.58670747154167802</v>
      </c>
      <c r="I4655" s="31">
        <v>4.44367784475428</v>
      </c>
      <c r="J4655" s="31">
        <v>13.203195461936602</v>
      </c>
      <c r="K4655" s="31">
        <v>189186.37045742103</v>
      </c>
      <c r="L4655" s="31">
        <v>138680.978885716</v>
      </c>
    </row>
    <row r="4656" spans="1:12" ht="14.25">
      <c r="A4656" s="33">
        <v>41740</v>
      </c>
      <c r="B4656" s="37">
        <v>2130.5419999999999</v>
      </c>
      <c r="C4656" s="31">
        <v>9.1577204011389295</v>
      </c>
      <c r="D4656" s="31">
        <v>1.2771376241466701</v>
      </c>
      <c r="E4656" s="31">
        <f t="shared" si="46"/>
        <v>5.7444314185228607E-2</v>
      </c>
      <c r="F4656" s="31">
        <v>18.402570772280701</v>
      </c>
      <c r="G4656" s="31">
        <v>0.86293022548486797</v>
      </c>
      <c r="H4656" s="31">
        <v>0.58682629951568299</v>
      </c>
      <c r="I4656" s="31">
        <v>4.44367784475428</v>
      </c>
      <c r="J4656" s="31">
        <v>13.205869552592</v>
      </c>
      <c r="K4656" s="31">
        <v>188765.59515279601</v>
      </c>
      <c r="L4656" s="31">
        <v>138497.95068024</v>
      </c>
    </row>
    <row r="4657" spans="1:12" ht="14.25">
      <c r="A4657" s="33">
        <v>41743</v>
      </c>
      <c r="B4657" s="37">
        <v>2131.5390000000002</v>
      </c>
      <c r="C4657" s="31">
        <v>9.1633084365963509</v>
      </c>
      <c r="D4657" s="31">
        <v>1.27711238691977</v>
      </c>
      <c r="E4657" s="31">
        <f t="shared" si="46"/>
        <v>5.9202813599062133E-2</v>
      </c>
      <c r="F4657" s="31">
        <v>18.509864177137501</v>
      </c>
      <c r="G4657" s="31">
        <v>0.86311387829012598</v>
      </c>
      <c r="H4657" s="31">
        <v>0.58663252207400096</v>
      </c>
      <c r="I4657" s="31">
        <v>4.4414967731671204</v>
      </c>
      <c r="J4657" s="31">
        <v>13.207991630616201</v>
      </c>
      <c r="K4657" s="31">
        <v>188761.76881111102</v>
      </c>
      <c r="L4657" s="31">
        <v>138534.29412881599</v>
      </c>
    </row>
    <row r="4658" spans="1:12" ht="14.25">
      <c r="A4658" s="33">
        <v>41744</v>
      </c>
      <c r="B4658" s="37">
        <v>2101.6010000000001</v>
      </c>
      <c r="C4658" s="31">
        <v>9.0357333148888994</v>
      </c>
      <c r="D4658" s="31">
        <v>1.2589919316868601</v>
      </c>
      <c r="E4658" s="31">
        <f t="shared" si="46"/>
        <v>4.5134818288393906E-2</v>
      </c>
      <c r="F4658" s="31">
        <v>18.204507039743302</v>
      </c>
      <c r="G4658" s="31">
        <v>0.850503729926122</v>
      </c>
      <c r="H4658" s="31">
        <v>0.58757913926597405</v>
      </c>
      <c r="I4658" s="31">
        <v>4.4414967731671204</v>
      </c>
      <c r="J4658" s="31">
        <v>13.2293046527868</v>
      </c>
      <c r="K4658" s="31">
        <v>186085.40512224101</v>
      </c>
      <c r="L4658" s="31">
        <v>136564.70612075599</v>
      </c>
    </row>
    <row r="4659" spans="1:12" ht="14.25">
      <c r="A4659" s="33">
        <v>41745</v>
      </c>
      <c r="B4659" s="37">
        <v>2105.1219999999998</v>
      </c>
      <c r="C4659" s="31">
        <v>9.0555990848037204</v>
      </c>
      <c r="D4659" s="31">
        <v>1.2613949585811901</v>
      </c>
      <c r="E4659" s="31">
        <f t="shared" si="46"/>
        <v>4.8065650644783117E-2</v>
      </c>
      <c r="F4659" s="31">
        <v>18.328127436705099</v>
      </c>
      <c r="G4659" s="31">
        <v>0.85199991368566597</v>
      </c>
      <c r="H4659" s="31">
        <v>0.587585250545124</v>
      </c>
      <c r="I4659" s="31">
        <v>4.4412592673929501</v>
      </c>
      <c r="J4659" s="31">
        <v>13.2301497203526</v>
      </c>
      <c r="K4659" s="31">
        <v>186440.214441227</v>
      </c>
      <c r="L4659" s="31">
        <v>136808.40058372001</v>
      </c>
    </row>
    <row r="4660" spans="1:12" ht="14.25">
      <c r="A4660" s="33">
        <v>41746</v>
      </c>
      <c r="B4660" s="37">
        <v>2098.8850000000002</v>
      </c>
      <c r="C4660" s="31">
        <v>9.0234712694006696</v>
      </c>
      <c r="D4660" s="31">
        <v>1.25739372188661</v>
      </c>
      <c r="E4660" s="31">
        <f t="shared" si="46"/>
        <v>4.5134818288393906E-2</v>
      </c>
      <c r="F4660" s="31">
        <v>18.406600922964302</v>
      </c>
      <c r="G4660" s="31">
        <v>0.84913076901194695</v>
      </c>
      <c r="H4660" s="31">
        <v>0.58802955321782502</v>
      </c>
      <c r="I4660" s="31">
        <v>4.4411244765035196</v>
      </c>
      <c r="J4660" s="31">
        <v>13.240555546886601</v>
      </c>
      <c r="K4660" s="31">
        <v>185850.335887122</v>
      </c>
      <c r="L4660" s="31">
        <v>136400.14148284198</v>
      </c>
    </row>
    <row r="4661" spans="1:12" ht="14.25">
      <c r="A4661" s="33">
        <v>41747</v>
      </c>
      <c r="B4661" s="37">
        <v>2097.748</v>
      </c>
      <c r="C4661" s="31">
        <v>9.0178905534464899</v>
      </c>
      <c r="D4661" s="31">
        <v>1.2563633465939601</v>
      </c>
      <c r="E4661" s="31">
        <f t="shared" si="46"/>
        <v>4.5134818288393906E-2</v>
      </c>
      <c r="F4661" s="31">
        <v>16.9135811929265</v>
      </c>
      <c r="G4661" s="31">
        <v>0.84768024675592402</v>
      </c>
      <c r="H4661" s="31">
        <v>0.588211169743038</v>
      </c>
      <c r="I4661" s="31">
        <v>4.4410607812182397</v>
      </c>
      <c r="J4661" s="31">
        <v>13.244834932920799</v>
      </c>
      <c r="K4661" s="31">
        <v>185697.465201377</v>
      </c>
      <c r="L4661" s="31">
        <v>136343.531412885</v>
      </c>
    </row>
    <row r="4662" spans="1:12" ht="14.25">
      <c r="A4662" s="33">
        <v>41750</v>
      </c>
      <c r="B4662" s="37">
        <v>2065.826</v>
      </c>
      <c r="C4662" s="31">
        <v>8.9100295966817704</v>
      </c>
      <c r="D4662" s="31">
        <v>1.23808580290102</v>
      </c>
      <c r="E4662" s="31">
        <f t="shared" si="46"/>
        <v>3.399765533411489E-2</v>
      </c>
      <c r="F4662" s="31">
        <v>16.962869178286599</v>
      </c>
      <c r="G4662" s="31">
        <v>0.83513549928489095</v>
      </c>
      <c r="H4662" s="31">
        <v>0.58809118893071899</v>
      </c>
      <c r="I4662" s="31">
        <v>4.4401262596649396</v>
      </c>
      <c r="J4662" s="31">
        <v>13.2449204040224</v>
      </c>
      <c r="K4662" s="31">
        <v>182996.79773939302</v>
      </c>
      <c r="L4662" s="31">
        <v>134283.65247191</v>
      </c>
    </row>
    <row r="4663" spans="1:12" ht="14.25">
      <c r="A4663" s="33">
        <v>41751</v>
      </c>
      <c r="B4663" s="37">
        <v>2072.8310000000001</v>
      </c>
      <c r="C4663" s="31">
        <v>8.9440116579536308</v>
      </c>
      <c r="D4663" s="31">
        <v>1.2430618955775701</v>
      </c>
      <c r="E4663" s="31">
        <f t="shared" si="46"/>
        <v>3.7514654161781943E-2</v>
      </c>
      <c r="F4663" s="31">
        <v>16.902581657606301</v>
      </c>
      <c r="G4663" s="31">
        <v>0.83824986248238198</v>
      </c>
      <c r="H4663" s="31">
        <v>0.58849661572599599</v>
      </c>
      <c r="I4663" s="31">
        <v>4.4400019371986499</v>
      </c>
      <c r="J4663" s="31">
        <v>13.254422499133</v>
      </c>
      <c r="K4663" s="31">
        <v>183730.21762168399</v>
      </c>
      <c r="L4663" s="31">
        <v>134866.30912845</v>
      </c>
    </row>
    <row r="4664" spans="1:12" ht="14.25">
      <c r="A4664" s="33">
        <v>41752</v>
      </c>
      <c r="B4664" s="37">
        <v>2067.3820000000001</v>
      </c>
      <c r="C4664" s="31">
        <v>8.9258672220374198</v>
      </c>
      <c r="D4664" s="31">
        <v>1.2398956194719799</v>
      </c>
      <c r="E4664" s="31">
        <f t="shared" si="46"/>
        <v>3.5756154747948417E-2</v>
      </c>
      <c r="F4664" s="31">
        <v>16.7534902223749</v>
      </c>
      <c r="G4664" s="31">
        <v>0.83576916038832405</v>
      </c>
      <c r="H4664" s="31">
        <v>0.58894712232471602</v>
      </c>
      <c r="I4664" s="31">
        <v>4.4389845146990003</v>
      </c>
      <c r="J4664" s="31">
        <v>13.2676093006072</v>
      </c>
      <c r="K4664" s="31">
        <v>183262.602672245</v>
      </c>
      <c r="L4664" s="31">
        <v>134529.9487376</v>
      </c>
    </row>
    <row r="4665" spans="1:12" ht="14.25">
      <c r="A4665" s="33">
        <v>41753</v>
      </c>
      <c r="B4665" s="37">
        <v>2057.0329999999999</v>
      </c>
      <c r="C4665" s="31">
        <v>8.8786155745887996</v>
      </c>
      <c r="D4665" s="31">
        <v>1.23452503774678</v>
      </c>
      <c r="E4665" s="31">
        <f t="shared" si="46"/>
        <v>2.9894490035169988E-2</v>
      </c>
      <c r="F4665" s="31">
        <v>16.913605442720701</v>
      </c>
      <c r="G4665" s="31">
        <v>0.831205329255986</v>
      </c>
      <c r="H4665" s="31">
        <v>0.58939517727872703</v>
      </c>
      <c r="I4665" s="31">
        <v>4.43852055976632</v>
      </c>
      <c r="J4665" s="31">
        <v>13.279090844399699</v>
      </c>
      <c r="K4665" s="31">
        <v>182469.343270565</v>
      </c>
      <c r="L4665" s="31">
        <v>133870.78603151499</v>
      </c>
    </row>
    <row r="4666" spans="1:12" ht="14.25">
      <c r="A4666" s="33">
        <v>41754</v>
      </c>
      <c r="B4666" s="37">
        <v>2036.519</v>
      </c>
      <c r="C4666" s="31">
        <v>8.7727010781973203</v>
      </c>
      <c r="D4666" s="31">
        <v>1.2237555633036601</v>
      </c>
      <c r="E4666" s="31">
        <f t="shared" si="46"/>
        <v>2.1101992966002344E-2</v>
      </c>
      <c r="F4666" s="31">
        <v>6.7522772876646497</v>
      </c>
      <c r="G4666" s="31">
        <v>0.82511445521048299</v>
      </c>
      <c r="H4666" s="31">
        <v>0.59099589273862496</v>
      </c>
      <c r="I4666" s="31">
        <v>4.43852055976632</v>
      </c>
      <c r="J4666" s="31">
        <v>13.315155011239598</v>
      </c>
      <c r="K4666" s="31">
        <v>180877.03866207198</v>
      </c>
      <c r="L4666" s="31">
        <v>132556.50978599698</v>
      </c>
    </row>
    <row r="4667" spans="1:12" ht="14.25">
      <c r="A4667" s="33">
        <v>41757</v>
      </c>
      <c r="B4667" s="37">
        <v>2003.4870000000001</v>
      </c>
      <c r="C4667" s="31">
        <v>8.6044655049377692</v>
      </c>
      <c r="D4667" s="31">
        <v>1.20601804996911</v>
      </c>
      <c r="E4667" s="31">
        <f t="shared" si="46"/>
        <v>5.8616647127784291E-3</v>
      </c>
      <c r="F4667" s="31">
        <v>7.1395797595368196</v>
      </c>
      <c r="G4667" s="31">
        <v>0.81148787865781502</v>
      </c>
      <c r="H4667" s="31">
        <v>0.59292338086963403</v>
      </c>
      <c r="I4667" s="31">
        <v>4.4383609583073396</v>
      </c>
      <c r="J4667" s="31">
        <v>13.359061744625599</v>
      </c>
      <c r="K4667" s="31">
        <v>178255.38258514399</v>
      </c>
      <c r="L4667" s="31">
        <v>130593.87365525401</v>
      </c>
    </row>
    <row r="4668" spans="1:12" ht="14.25">
      <c r="A4668" s="33">
        <v>41758</v>
      </c>
      <c r="B4668" s="37">
        <v>2020.3409999999999</v>
      </c>
      <c r="C4668" s="31">
        <v>8.6251838849092604</v>
      </c>
      <c r="D4668" s="31">
        <v>1.21540370793999</v>
      </c>
      <c r="E4668" s="31">
        <f t="shared" si="46"/>
        <v>6.4478311840562722E-3</v>
      </c>
      <c r="F4668" s="31">
        <v>6.8693046974773697</v>
      </c>
      <c r="G4668" s="31">
        <v>0.81944132459794305</v>
      </c>
      <c r="H4668" s="31">
        <v>0.59539505287979899</v>
      </c>
      <c r="I4668" s="31">
        <v>4.4375642871218401</v>
      </c>
      <c r="J4668" s="31">
        <v>13.417158926749101</v>
      </c>
      <c r="K4668" s="31">
        <v>179642.04383591001</v>
      </c>
      <c r="L4668" s="31">
        <v>131668.254746272</v>
      </c>
    </row>
    <row r="4669" spans="1:12" ht="14.25">
      <c r="A4669" s="33">
        <v>41759</v>
      </c>
      <c r="B4669" s="37">
        <v>2026.3579999999999</v>
      </c>
      <c r="C4669" s="31">
        <v>8.5449360965076195</v>
      </c>
      <c r="D4669" s="31">
        <v>1.2181052869358999</v>
      </c>
      <c r="E4669" s="31">
        <f t="shared" si="46"/>
        <v>1.1723329425556857E-3</v>
      </c>
      <c r="F4669" s="31">
        <v>6.7436664443988699</v>
      </c>
      <c r="G4669" s="31">
        <v>0.81370752499130905</v>
      </c>
      <c r="H4669" s="31">
        <v>0.59877097701313797</v>
      </c>
      <c r="I4669" s="31">
        <v>4.4371557778526203</v>
      </c>
      <c r="J4669" s="31">
        <v>13.4944772505354</v>
      </c>
      <c r="K4669" s="31">
        <v>180044.96739347299</v>
      </c>
      <c r="L4669" s="31">
        <v>132025.33549192801</v>
      </c>
    </row>
    <row r="4670" spans="1:12" ht="14.25">
      <c r="A4670" s="33">
        <v>41764</v>
      </c>
      <c r="B4670" s="37">
        <v>2027.3530000000001</v>
      </c>
      <c r="C4670" s="31">
        <v>8.5438631758309498</v>
      </c>
      <c r="D4670" s="31">
        <v>1.21825549182576</v>
      </c>
      <c r="E4670" s="31">
        <f t="shared" si="46"/>
        <v>1.1723329425556857E-3</v>
      </c>
      <c r="F4670" s="31">
        <v>6.7635044090669796</v>
      </c>
      <c r="G4670" s="31">
        <v>0.81380722183928</v>
      </c>
      <c r="H4670" s="31">
        <v>0.59877097701313797</v>
      </c>
      <c r="I4670" s="31">
        <v>4.4371557778526203</v>
      </c>
      <c r="J4670" s="31">
        <v>13.4944772505354</v>
      </c>
      <c r="K4670" s="31">
        <v>180066.93184232802</v>
      </c>
      <c r="L4670" s="31">
        <v>132003.43770533599</v>
      </c>
    </row>
    <row r="4671" spans="1:12" ht="14.25">
      <c r="A4671" s="33">
        <v>41765</v>
      </c>
      <c r="B4671" s="37">
        <v>2028.038</v>
      </c>
      <c r="C4671" s="31">
        <v>8.5428611391659892</v>
      </c>
      <c r="D4671" s="31">
        <v>1.2182543786156801</v>
      </c>
      <c r="E4671" s="31">
        <f t="shared" si="46"/>
        <v>1.1723329425556857E-3</v>
      </c>
      <c r="F4671" s="31">
        <v>6.7735967378408102</v>
      </c>
      <c r="G4671" s="31">
        <v>0.81380364559601803</v>
      </c>
      <c r="H4671" s="31">
        <v>0.59876470719291996</v>
      </c>
      <c r="I4671" s="31">
        <v>4.4371093157325898</v>
      </c>
      <c r="J4671" s="31">
        <v>13.4944772505354</v>
      </c>
      <c r="K4671" s="31">
        <v>180066.16311794397</v>
      </c>
      <c r="L4671" s="31">
        <v>132016.82236934401</v>
      </c>
    </row>
    <row r="4672" spans="1:12" ht="14.25">
      <c r="A4672" s="33">
        <v>41766</v>
      </c>
      <c r="B4672" s="37">
        <v>2010.0830000000001</v>
      </c>
      <c r="C4672" s="31">
        <v>8.4779183189429794</v>
      </c>
      <c r="D4672" s="31">
        <v>1.2086823865737399</v>
      </c>
      <c r="E4672" s="31">
        <f t="shared" si="46"/>
        <v>0</v>
      </c>
      <c r="F4672" s="31">
        <v>6.71840115518037</v>
      </c>
      <c r="G4672" s="31">
        <v>0.80740448279275101</v>
      </c>
      <c r="H4672" s="31">
        <v>0.59875624087839796</v>
      </c>
      <c r="I4672" s="31">
        <v>4.4370465766255798</v>
      </c>
      <c r="J4672" s="31">
        <v>13.4944772505354</v>
      </c>
      <c r="K4672" s="31">
        <v>178650.61901404802</v>
      </c>
      <c r="L4672" s="31">
        <v>130915.16086299901</v>
      </c>
    </row>
    <row r="4673" spans="1:12" ht="14.25">
      <c r="A4673" s="33">
        <v>41767</v>
      </c>
      <c r="B4673" s="37">
        <v>2015.2739999999999</v>
      </c>
      <c r="C4673" s="31">
        <v>8.4993610519187808</v>
      </c>
      <c r="D4673" s="31">
        <v>1.2119396651541201</v>
      </c>
      <c r="E4673" s="31">
        <f t="shared" si="46"/>
        <v>5.8616647127784287E-4</v>
      </c>
      <c r="F4673" s="31">
        <v>6.7387207973163799</v>
      </c>
      <c r="G4673" s="31">
        <v>0.80958100604163696</v>
      </c>
      <c r="H4673" s="31">
        <v>0.59875624087839796</v>
      </c>
      <c r="I4673" s="31">
        <v>4.4370465766255798</v>
      </c>
      <c r="J4673" s="31">
        <v>13.4944772505354</v>
      </c>
      <c r="K4673" s="31">
        <v>179132.24169887399</v>
      </c>
      <c r="L4673" s="31">
        <v>131264.767018518</v>
      </c>
    </row>
    <row r="4674" spans="1:12" ht="14.25">
      <c r="A4674" s="33">
        <v>41768</v>
      </c>
      <c r="B4674" s="37">
        <v>2011.135</v>
      </c>
      <c r="C4674" s="31">
        <v>8.4862017092615005</v>
      </c>
      <c r="D4674" s="31">
        <v>1.21000273667984</v>
      </c>
      <c r="E4674" s="31">
        <f t="shared" si="46"/>
        <v>5.8616647127784287E-4</v>
      </c>
      <c r="F4674" s="31">
        <v>6.7198319448530004</v>
      </c>
      <c r="G4674" s="31">
        <v>0.80828075582257697</v>
      </c>
      <c r="H4674" s="31">
        <v>0.59874415221143895</v>
      </c>
      <c r="I4674" s="31">
        <v>4.4369569942969402</v>
      </c>
      <c r="J4674" s="31">
        <v>13.4944772505354</v>
      </c>
      <c r="K4674" s="31">
        <v>178844.509702373</v>
      </c>
      <c r="L4674" s="31">
        <v>131140.12707678802</v>
      </c>
    </row>
    <row r="4675" spans="1:12" ht="14.25">
      <c r="A4675" s="33">
        <v>41771</v>
      </c>
      <c r="B4675" s="37">
        <v>2052.8710000000001</v>
      </c>
      <c r="C4675" s="31">
        <v>8.6519605848865506</v>
      </c>
      <c r="D4675" s="31">
        <v>1.2341359527343001</v>
      </c>
      <c r="E4675" s="31">
        <f t="shared" si="46"/>
        <v>1.3481828839390387E-2</v>
      </c>
      <c r="F4675" s="31">
        <v>6.8596626239766598</v>
      </c>
      <c r="G4675" s="31">
        <v>0.82440148865736596</v>
      </c>
      <c r="H4675" s="31">
        <v>0.59843703444855001</v>
      </c>
      <c r="I4675" s="31">
        <v>4.4346811168606601</v>
      </c>
      <c r="J4675" s="31">
        <v>13.4944772505354</v>
      </c>
      <c r="K4675" s="31">
        <v>182410.78520773898</v>
      </c>
      <c r="L4675" s="31">
        <v>133848.69477343699</v>
      </c>
    </row>
    <row r="4676" spans="1:12" ht="14.25">
      <c r="A4676" s="33">
        <v>41772</v>
      </c>
      <c r="B4676" s="37">
        <v>2050.7280000000001</v>
      </c>
      <c r="C4676" s="31">
        <v>8.6413947050569906</v>
      </c>
      <c r="D4676" s="31">
        <v>1.2324997518937899</v>
      </c>
      <c r="E4676" s="31">
        <f t="shared" si="46"/>
        <v>1.1723329425556858E-2</v>
      </c>
      <c r="F4676" s="31">
        <v>6.8517152291458201</v>
      </c>
      <c r="G4676" s="31">
        <v>0.82330967084809903</v>
      </c>
      <c r="H4676" s="31">
        <v>0.59843703444855001</v>
      </c>
      <c r="I4676" s="31">
        <v>4.4346811168606601</v>
      </c>
      <c r="J4676" s="31">
        <v>13.4944772505354</v>
      </c>
      <c r="K4676" s="31">
        <v>182169.15819166802</v>
      </c>
      <c r="L4676" s="31">
        <v>133686.72259205801</v>
      </c>
    </row>
    <row r="4677" spans="1:12" ht="14.25">
      <c r="A4677" s="33">
        <v>41773</v>
      </c>
      <c r="B4677" s="37">
        <v>2047.91</v>
      </c>
      <c r="C4677" s="31">
        <v>8.6301399870634707</v>
      </c>
      <c r="D4677" s="31">
        <v>1.2308883622843401</v>
      </c>
      <c r="E4677" s="31">
        <f t="shared" si="46"/>
        <v>1.0550996483001172E-2</v>
      </c>
      <c r="F4677" s="31">
        <v>6.8423291097821899</v>
      </c>
      <c r="G4677" s="31">
        <v>0.822233660009275</v>
      </c>
      <c r="H4677" s="31">
        <v>0.59838592175235705</v>
      </c>
      <c r="I4677" s="31">
        <v>4.4343023493453</v>
      </c>
      <c r="J4677" s="31">
        <v>13.4944772505354</v>
      </c>
      <c r="K4677" s="31">
        <v>181931.13646452999</v>
      </c>
      <c r="L4677" s="31">
        <v>133522.127802603</v>
      </c>
    </row>
    <row r="4678" spans="1:12" ht="14.25">
      <c r="A4678" s="33">
        <v>41774</v>
      </c>
      <c r="B4678" s="37">
        <v>2024.9739999999999</v>
      </c>
      <c r="C4678" s="31">
        <v>8.5481655110476602</v>
      </c>
      <c r="D4678" s="31">
        <v>1.2189764773746701</v>
      </c>
      <c r="E4678" s="31">
        <f t="shared" si="46"/>
        <v>5.275498241500586E-3</v>
      </c>
      <c r="F4678" s="31">
        <v>6.7621538479606897</v>
      </c>
      <c r="G4678" s="31">
        <v>0.81426927229843205</v>
      </c>
      <c r="H4678" s="31">
        <v>0.59832638924222203</v>
      </c>
      <c r="I4678" s="31">
        <v>4.4338611873126403</v>
      </c>
      <c r="J4678" s="31">
        <v>13.4944772505354</v>
      </c>
      <c r="K4678" s="31">
        <v>180169.22102127699</v>
      </c>
      <c r="L4678" s="31">
        <v>132109.48366113301</v>
      </c>
    </row>
    <row r="4679" spans="1:12" ht="14.25">
      <c r="A4679" s="33">
        <v>41775</v>
      </c>
      <c r="B4679" s="37">
        <v>2026.5039999999999</v>
      </c>
      <c r="C4679" s="31">
        <v>8.5536812624886007</v>
      </c>
      <c r="D4679" s="31">
        <v>1.21991948774521</v>
      </c>
      <c r="E4679" s="31">
        <f t="shared" si="46"/>
        <v>5.8616647127784291E-3</v>
      </c>
      <c r="F4679" s="31">
        <v>6.7620092129169098</v>
      </c>
      <c r="G4679" s="31">
        <v>0.81489701865192099</v>
      </c>
      <c r="H4679" s="31">
        <v>0.59824838918950096</v>
      </c>
      <c r="I4679" s="31">
        <v>4.4332831726828497</v>
      </c>
      <c r="J4679" s="31">
        <v>13.4944772505354</v>
      </c>
      <c r="K4679" s="31">
        <v>180308.03988493301</v>
      </c>
      <c r="L4679" s="31">
        <v>132195.83948388899</v>
      </c>
    </row>
    <row r="4680" spans="1:12" ht="14.25">
      <c r="A4680" s="33">
        <v>41778</v>
      </c>
      <c r="B4680" s="37">
        <v>2005.183</v>
      </c>
      <c r="C4680" s="31">
        <v>8.4671298945741391</v>
      </c>
      <c r="D4680" s="31">
        <v>1.2077677479365001</v>
      </c>
      <c r="E4680" s="31">
        <f t="shared" si="46"/>
        <v>0</v>
      </c>
      <c r="F4680" s="31">
        <v>6.69691243181025</v>
      </c>
      <c r="G4680" s="31">
        <v>0.80678147832733405</v>
      </c>
      <c r="H4680" s="31">
        <v>0.59803435324570098</v>
      </c>
      <c r="I4680" s="31">
        <v>4.4316970723854796</v>
      </c>
      <c r="J4680" s="31">
        <v>13.4944772505354</v>
      </c>
      <c r="K4680" s="31">
        <v>178512.62716725603</v>
      </c>
      <c r="L4680" s="31">
        <v>130835.154359197</v>
      </c>
    </row>
    <row r="4681" spans="1:12" ht="14.25">
      <c r="A4681" s="33">
        <v>41779</v>
      </c>
      <c r="B4681" s="37">
        <v>2008.1189999999999</v>
      </c>
      <c r="C4681" s="31">
        <v>8.4798339326637997</v>
      </c>
      <c r="D4681" s="31">
        <v>1.2094502937935201</v>
      </c>
      <c r="E4681" s="31">
        <f t="shared" si="46"/>
        <v>1.1723329425556857E-3</v>
      </c>
      <c r="F4681" s="31">
        <v>6.7034977350049898</v>
      </c>
      <c r="G4681" s="31">
        <v>0.80790444533021999</v>
      </c>
      <c r="H4681" s="31">
        <v>0.59786217370163997</v>
      </c>
      <c r="I4681" s="31">
        <v>4.4304211463835701</v>
      </c>
      <c r="J4681" s="31">
        <v>13.4944772505354</v>
      </c>
      <c r="K4681" s="31">
        <v>178760.95137739801</v>
      </c>
      <c r="L4681" s="31">
        <v>131047.93767716401</v>
      </c>
    </row>
    <row r="4682" spans="1:12" ht="14.25">
      <c r="A4682" s="33">
        <v>41780</v>
      </c>
      <c r="B4682" s="37">
        <v>2024.951</v>
      </c>
      <c r="C4682" s="31">
        <v>8.5491842416308099</v>
      </c>
      <c r="D4682" s="31">
        <v>1.21927270815765</v>
      </c>
      <c r="E4682" s="31">
        <f t="shared" si="46"/>
        <v>7.0339976553341153E-3</v>
      </c>
      <c r="F4682" s="31">
        <v>6.7575602078138797</v>
      </c>
      <c r="G4682" s="31">
        <v>0.81446390759986997</v>
      </c>
      <c r="H4682" s="31">
        <v>0.59776623099323001</v>
      </c>
      <c r="I4682" s="31">
        <v>4.4297101687989802</v>
      </c>
      <c r="J4682" s="31">
        <v>13.4944772505354</v>
      </c>
      <c r="K4682" s="31">
        <v>180211.997591038</v>
      </c>
      <c r="L4682" s="31">
        <v>132201.37145344101</v>
      </c>
    </row>
    <row r="4683" spans="1:12" ht="14.25">
      <c r="A4683" s="33">
        <v>41781</v>
      </c>
      <c r="B4683" s="37">
        <v>2021.2850000000001</v>
      </c>
      <c r="C4683" s="31">
        <v>8.5420040355060305</v>
      </c>
      <c r="D4683" s="31">
        <v>1.21814210797622</v>
      </c>
      <c r="E4683" s="31">
        <f t="shared" si="46"/>
        <v>4.1031652989449007E-3</v>
      </c>
      <c r="F4683" s="31">
        <v>6.7572568210590296</v>
      </c>
      <c r="G4683" s="31">
        <v>0.81370781001169001</v>
      </c>
      <c r="H4683" s="31">
        <v>0.59646790107275305</v>
      </c>
      <c r="I4683" s="31">
        <v>4.4200889741697003</v>
      </c>
      <c r="J4683" s="31">
        <v>13.4944772505354</v>
      </c>
      <c r="K4683" s="31">
        <v>180044.61408944102</v>
      </c>
      <c r="L4683" s="31">
        <v>131955.453267576</v>
      </c>
    </row>
    <row r="4684" spans="1:12" ht="14.25">
      <c r="A4684" s="33">
        <v>41782</v>
      </c>
      <c r="B4684" s="37">
        <v>2034.569</v>
      </c>
      <c r="C4684" s="31">
        <v>8.5947088465860109</v>
      </c>
      <c r="D4684" s="31">
        <v>1.22569234059327</v>
      </c>
      <c r="E4684" s="31">
        <f t="shared" si="46"/>
        <v>1.23094958968347E-2</v>
      </c>
      <c r="F4684" s="31">
        <v>6.80230028438051</v>
      </c>
      <c r="G4684" s="31">
        <v>0.81874838193585897</v>
      </c>
      <c r="H4684" s="31">
        <v>0.59646790107275305</v>
      </c>
      <c r="I4684" s="31">
        <v>4.4200889741697003</v>
      </c>
      <c r="J4684" s="31">
        <v>13.4944772505354</v>
      </c>
      <c r="K4684" s="31">
        <v>181159.838820145</v>
      </c>
      <c r="L4684" s="31">
        <v>132805.73863181399</v>
      </c>
    </row>
    <row r="4685" spans="1:12" ht="14.25">
      <c r="A4685" s="33">
        <v>41785</v>
      </c>
      <c r="B4685" s="37">
        <v>2041.4760000000001</v>
      </c>
      <c r="C4685" s="31">
        <v>8.6184580693833706</v>
      </c>
      <c r="D4685" s="31">
        <v>1.2288878034750501</v>
      </c>
      <c r="E4685" s="31">
        <f t="shared" si="46"/>
        <v>1.4067995310668231E-2</v>
      </c>
      <c r="F4685" s="31">
        <v>6.8323219558625103</v>
      </c>
      <c r="G4685" s="31">
        <v>0.82096114450047897</v>
      </c>
      <c r="H4685" s="31">
        <v>0.59781147008854296</v>
      </c>
      <c r="I4685" s="31">
        <v>4.4224871470746301</v>
      </c>
      <c r="J4685" s="31">
        <v>13.517540022337499</v>
      </c>
      <c r="K4685" s="31">
        <v>181613.74074575698</v>
      </c>
      <c r="L4685" s="31">
        <v>133256.58657130599</v>
      </c>
    </row>
    <row r="4686" spans="1:12" ht="14.25">
      <c r="A4686" s="33">
        <v>41786</v>
      </c>
      <c r="B4686" s="37">
        <v>2034.5650000000001</v>
      </c>
      <c r="C4686" s="31">
        <v>8.5979384444435301</v>
      </c>
      <c r="D4686" s="31">
        <v>1.22592887679954</v>
      </c>
      <c r="E4686" s="31">
        <f t="shared" si="46"/>
        <v>1.3481828839390387E-2</v>
      </c>
      <c r="F4686" s="31">
        <v>6.8017424478282402</v>
      </c>
      <c r="G4686" s="31">
        <v>0.81898619587555899</v>
      </c>
      <c r="H4686" s="31">
        <v>0.59754030518577195</v>
      </c>
      <c r="I4686" s="31">
        <v>4.4204811245119204</v>
      </c>
      <c r="J4686" s="31">
        <v>13.517540022337499</v>
      </c>
      <c r="K4686" s="31">
        <v>181176.90197949301</v>
      </c>
      <c r="L4686" s="31">
        <v>132822.830338047</v>
      </c>
    </row>
    <row r="4687" spans="1:12" ht="14.25">
      <c r="A4687" s="33">
        <v>41787</v>
      </c>
      <c r="B4687" s="37">
        <v>2050.2280000000001</v>
      </c>
      <c r="C4687" s="31">
        <v>8.6643605266913095</v>
      </c>
      <c r="D4687" s="31">
        <v>1.2353975716431</v>
      </c>
      <c r="E4687" s="31">
        <f t="shared" si="46"/>
        <v>2.1688159437280186E-2</v>
      </c>
      <c r="F4687" s="31">
        <v>6.8589274592332101</v>
      </c>
      <c r="G4687" s="31">
        <v>0.82531616817785403</v>
      </c>
      <c r="H4687" s="31">
        <v>0.59753922492946898</v>
      </c>
      <c r="I4687" s="31">
        <v>4.4204731329964497</v>
      </c>
      <c r="J4687" s="31">
        <v>13.517540022337499</v>
      </c>
      <c r="K4687" s="31">
        <v>182576.94921784199</v>
      </c>
      <c r="L4687" s="31">
        <v>133852.77503508399</v>
      </c>
    </row>
    <row r="4688" spans="1:12" ht="14.25">
      <c r="A4688" s="33">
        <v>41788</v>
      </c>
      <c r="B4688" s="37">
        <v>2040.595</v>
      </c>
      <c r="C4688" s="31">
        <v>8.6304181491165206</v>
      </c>
      <c r="D4688" s="31">
        <v>1.2303113711134701</v>
      </c>
      <c r="E4688" s="31">
        <f t="shared" si="46"/>
        <v>1.6412661195779603E-2</v>
      </c>
      <c r="F4688" s="31">
        <v>6.8243744753314104</v>
      </c>
      <c r="G4688" s="31">
        <v>0.82191712663156502</v>
      </c>
      <c r="H4688" s="31">
        <v>0.59753770828482899</v>
      </c>
      <c r="I4688" s="31">
        <v>4.4204619131691896</v>
      </c>
      <c r="J4688" s="31">
        <v>13.517540022337499</v>
      </c>
      <c r="K4688" s="31">
        <v>181825.02282137398</v>
      </c>
      <c r="L4688" s="31">
        <v>133275.488800324</v>
      </c>
    </row>
    <row r="4689" spans="1:12" ht="14.25">
      <c r="A4689" s="33">
        <v>41789</v>
      </c>
      <c r="B4689" s="37">
        <v>2039.212</v>
      </c>
      <c r="C4689" s="31">
        <v>8.6201756159127001</v>
      </c>
      <c r="D4689" s="31">
        <v>1.2290336986369299</v>
      </c>
      <c r="E4689" s="31">
        <f t="shared" si="46"/>
        <v>1.5240328253223915E-2</v>
      </c>
      <c r="F4689" s="31">
        <v>6.8147499987350999</v>
      </c>
      <c r="G4689" s="31">
        <v>0.82106804135011002</v>
      </c>
      <c r="H4689" s="31">
        <v>0.59750431468938903</v>
      </c>
      <c r="I4689" s="31">
        <v>4.4202148741710801</v>
      </c>
      <c r="J4689" s="31">
        <v>13.517540022337499</v>
      </c>
      <c r="K4689" s="31">
        <v>181636.54237440301</v>
      </c>
      <c r="L4689" s="31">
        <v>133237.08702037099</v>
      </c>
    </row>
    <row r="4690" spans="1:12" ht="14.25">
      <c r="A4690" s="33">
        <v>41793</v>
      </c>
      <c r="B4690" s="37">
        <v>2038.3050000000001</v>
      </c>
      <c r="C4690" s="31">
        <v>8.6219007392945493</v>
      </c>
      <c r="D4690" s="31">
        <v>1.22923118327619</v>
      </c>
      <c r="E4690" s="31">
        <f t="shared" si="46"/>
        <v>1.5826494724501757E-2</v>
      </c>
      <c r="F4690" s="31">
        <v>6.8045925118359403</v>
      </c>
      <c r="G4690" s="31">
        <v>0.82119671950051698</v>
      </c>
      <c r="H4690" s="31">
        <v>0.59750431468938903</v>
      </c>
      <c r="I4690" s="31">
        <v>4.4202148741710801</v>
      </c>
      <c r="J4690" s="31">
        <v>13.517540022337499</v>
      </c>
      <c r="K4690" s="31">
        <v>181664.91803083397</v>
      </c>
      <c r="L4690" s="31">
        <v>133282.91141314199</v>
      </c>
    </row>
    <row r="4691" spans="1:12" ht="14.25">
      <c r="A4691" s="33">
        <v>41794</v>
      </c>
      <c r="B4691" s="37">
        <v>2024.8340000000001</v>
      </c>
      <c r="C4691" s="31">
        <v>8.5676141401839896</v>
      </c>
      <c r="D4691" s="31">
        <v>1.22141003328604</v>
      </c>
      <c r="E4691" s="31">
        <f t="shared" si="46"/>
        <v>1.0550996483001172E-2</v>
      </c>
      <c r="F4691" s="31">
        <v>6.7593567488997097</v>
      </c>
      <c r="G4691" s="31">
        <v>0.81596803066589196</v>
      </c>
      <c r="H4691" s="31">
        <v>0.59750431468938903</v>
      </c>
      <c r="I4691" s="31">
        <v>4.4202148741710801</v>
      </c>
      <c r="J4691" s="31">
        <v>13.517540022337499</v>
      </c>
      <c r="K4691" s="31">
        <v>180508.523044462</v>
      </c>
      <c r="L4691" s="31">
        <v>132392.72050704999</v>
      </c>
    </row>
    <row r="4692" spans="1:12" ht="14.25">
      <c r="A4692" s="33">
        <v>41795</v>
      </c>
      <c r="B4692" s="37">
        <v>2040.8779999999999</v>
      </c>
      <c r="C4692" s="31">
        <v>8.6362478700098695</v>
      </c>
      <c r="D4692" s="31">
        <v>1.2311984693924101</v>
      </c>
      <c r="E4692" s="31">
        <f t="shared" si="46"/>
        <v>1.992966002344666E-2</v>
      </c>
      <c r="F4692" s="31">
        <v>6.8212449474841996</v>
      </c>
      <c r="G4692" s="31">
        <v>0.82250685817190505</v>
      </c>
      <c r="H4692" s="31">
        <v>0.59750431468938903</v>
      </c>
      <c r="I4692" s="31">
        <v>4.4202148741710801</v>
      </c>
      <c r="J4692" s="31">
        <v>13.517540022337499</v>
      </c>
      <c r="K4692" s="31">
        <v>181954.76338282001</v>
      </c>
      <c r="L4692" s="31">
        <v>133607.00227755099</v>
      </c>
    </row>
    <row r="4693" spans="1:12" ht="14.25">
      <c r="A4693" s="33">
        <v>41796</v>
      </c>
      <c r="B4693" s="37">
        <v>2029.9559999999999</v>
      </c>
      <c r="C4693" s="31">
        <v>8.5894212328511905</v>
      </c>
      <c r="D4693" s="31">
        <v>1.2245449568200399</v>
      </c>
      <c r="E4693" s="31">
        <f t="shared" si="46"/>
        <v>1.23094958968347E-2</v>
      </c>
      <c r="F4693" s="31">
        <v>6.78490950306435</v>
      </c>
      <c r="G4693" s="31">
        <v>0.81807280879668198</v>
      </c>
      <c r="H4693" s="31">
        <v>0.59749750884595298</v>
      </c>
      <c r="I4693" s="31">
        <v>4.4201645259314999</v>
      </c>
      <c r="J4693" s="31">
        <v>13.517540022337499</v>
      </c>
      <c r="K4693" s="31">
        <v>180974.10539272698</v>
      </c>
      <c r="L4693" s="31">
        <v>132873.60000749902</v>
      </c>
    </row>
    <row r="4694" spans="1:12" ht="14.25">
      <c r="A4694" s="33">
        <v>41799</v>
      </c>
      <c r="B4694" s="37">
        <v>2030.502</v>
      </c>
      <c r="C4694" s="31">
        <v>8.5985341951524497</v>
      </c>
      <c r="D4694" s="31">
        <v>1.2257296825330199</v>
      </c>
      <c r="E4694" s="31">
        <f t="shared" si="46"/>
        <v>1.5240328253223915E-2</v>
      </c>
      <c r="F4694" s="31">
        <v>6.7933085260065402</v>
      </c>
      <c r="G4694" s="31">
        <v>0.81887843747788702</v>
      </c>
      <c r="H4694" s="31">
        <v>0.59738862421441097</v>
      </c>
      <c r="I4694" s="31">
        <v>4.4193590196680601</v>
      </c>
      <c r="J4694" s="31">
        <v>13.517540022337499</v>
      </c>
      <c r="K4694" s="31">
        <v>181152.30439955799</v>
      </c>
      <c r="L4694" s="31">
        <v>132993.197602133</v>
      </c>
    </row>
    <row r="4695" spans="1:12" ht="14.25">
      <c r="A4695" s="33">
        <v>41800</v>
      </c>
      <c r="B4695" s="37">
        <v>2052.5320000000002</v>
      </c>
      <c r="C4695" s="31">
        <v>8.6929677867610202</v>
      </c>
      <c r="D4695" s="31">
        <v>1.23907996776995</v>
      </c>
      <c r="E4695" s="31">
        <f t="shared" si="46"/>
        <v>2.9308323563892145E-2</v>
      </c>
      <c r="F4695" s="31">
        <v>6.8690543916942497</v>
      </c>
      <c r="G4695" s="31">
        <v>0.82779797406972899</v>
      </c>
      <c r="H4695" s="31">
        <v>0.59738862421441097</v>
      </c>
      <c r="I4695" s="31">
        <v>4.4193590196680601</v>
      </c>
      <c r="J4695" s="31">
        <v>13.517540022337499</v>
      </c>
      <c r="K4695" s="31">
        <v>183125.070946653</v>
      </c>
      <c r="L4695" s="31">
        <v>134461.68274925699</v>
      </c>
    </row>
    <row r="4696" spans="1:12" ht="14.25">
      <c r="A4696" s="33">
        <v>41801</v>
      </c>
      <c r="B4696" s="37">
        <v>2054.9479999999999</v>
      </c>
      <c r="C4696" s="31">
        <v>8.7012397873790395</v>
      </c>
      <c r="D4696" s="31">
        <v>1.2403560539102101</v>
      </c>
      <c r="E4696" s="31">
        <f t="shared" si="46"/>
        <v>3.1066822977725676E-2</v>
      </c>
      <c r="F4696" s="31">
        <v>6.8811874031789202</v>
      </c>
      <c r="G4696" s="31">
        <v>0.82864692812419405</v>
      </c>
      <c r="H4696" s="31">
        <v>0.59731712880548904</v>
      </c>
      <c r="I4696" s="31">
        <v>4.4188301112364696</v>
      </c>
      <c r="J4696" s="31">
        <v>13.517540022337499</v>
      </c>
      <c r="K4696" s="31">
        <v>183312.797735903</v>
      </c>
      <c r="L4696" s="31">
        <v>134597.65023497801</v>
      </c>
    </row>
    <row r="4697" spans="1:12" ht="14.25">
      <c r="A4697" s="33">
        <v>41802</v>
      </c>
      <c r="B4697" s="37">
        <v>2051.7130000000002</v>
      </c>
      <c r="C4697" s="31">
        <v>8.6868797653926606</v>
      </c>
      <c r="D4697" s="31">
        <v>1.23837558561501</v>
      </c>
      <c r="E4697" s="31">
        <f t="shared" si="46"/>
        <v>2.9308323563892145E-2</v>
      </c>
      <c r="F4697" s="31">
        <v>6.8739740793488897</v>
      </c>
      <c r="G4697" s="31">
        <v>0.82732313116839895</v>
      </c>
      <c r="H4697" s="31">
        <v>0.59727785274542899</v>
      </c>
      <c r="I4697" s="31">
        <v>4.4185395549666602</v>
      </c>
      <c r="J4697" s="31">
        <v>13.517540022337499</v>
      </c>
      <c r="K4697" s="31">
        <v>183019.997611509</v>
      </c>
      <c r="L4697" s="31">
        <v>134373.39397204501</v>
      </c>
    </row>
    <row r="4698" spans="1:12" ht="14.25">
      <c r="A4698" s="33">
        <v>41803</v>
      </c>
      <c r="B4698" s="37">
        <v>2070.7150000000001</v>
      </c>
      <c r="C4698" s="31">
        <v>8.7688046284193</v>
      </c>
      <c r="D4698" s="31">
        <v>1.2498787370943401</v>
      </c>
      <c r="E4698" s="31">
        <f t="shared" si="46"/>
        <v>3.8100820633059786E-2</v>
      </c>
      <c r="F4698" s="31">
        <v>6.9426559671488199</v>
      </c>
      <c r="G4698" s="31">
        <v>0.83500886155132104</v>
      </c>
      <c r="H4698" s="31">
        <v>0.59726768271992103</v>
      </c>
      <c r="I4698" s="31">
        <v>4.4184643191952704</v>
      </c>
      <c r="J4698" s="31">
        <v>13.517540022337499</v>
      </c>
      <c r="K4698" s="31">
        <v>184719.86887604103</v>
      </c>
      <c r="L4698" s="31">
        <v>135604.81697791599</v>
      </c>
    </row>
    <row r="4699" spans="1:12" ht="14.25">
      <c r="A4699" s="33">
        <v>41806</v>
      </c>
      <c r="B4699" s="37">
        <v>2085.9830000000002</v>
      </c>
      <c r="C4699" s="31">
        <v>8.8347875308696899</v>
      </c>
      <c r="D4699" s="31">
        <v>1.2592284657492401</v>
      </c>
      <c r="E4699" s="31">
        <f t="shared" si="46"/>
        <v>4.5134818288393906E-2</v>
      </c>
      <c r="F4699" s="31">
        <v>6.9990362058866502</v>
      </c>
      <c r="G4699" s="31">
        <v>0.84127255036043702</v>
      </c>
      <c r="H4699" s="31">
        <v>0.59621940322689504</v>
      </c>
      <c r="I4699" s="31">
        <v>4.4106887548823499</v>
      </c>
      <c r="J4699" s="31">
        <v>13.517603176304799</v>
      </c>
      <c r="K4699" s="31">
        <v>186100.31595313799</v>
      </c>
      <c r="L4699" s="31">
        <v>136650.90741928501</v>
      </c>
    </row>
    <row r="4700" spans="1:12" ht="14.25">
      <c r="A4700" s="33">
        <v>41807</v>
      </c>
      <c r="B4700" s="37">
        <v>2066.6979999999999</v>
      </c>
      <c r="C4700" s="31">
        <v>8.7515863030880396</v>
      </c>
      <c r="D4700" s="31">
        <v>1.2475449065214801</v>
      </c>
      <c r="E4700" s="31">
        <f t="shared" si="46"/>
        <v>3.8100820633059786E-2</v>
      </c>
      <c r="F4700" s="31">
        <v>6.9320988596788196</v>
      </c>
      <c r="G4700" s="31">
        <v>0.83347290351999404</v>
      </c>
      <c r="H4700" s="31">
        <v>0.59581516551196001</v>
      </c>
      <c r="I4700" s="31">
        <v>4.4076983008080397</v>
      </c>
      <c r="J4700" s="31">
        <v>13.517603176304799</v>
      </c>
      <c r="K4700" s="31">
        <v>184375.29112611999</v>
      </c>
      <c r="L4700" s="31">
        <v>135411.21527307399</v>
      </c>
    </row>
    <row r="4701" spans="1:12" ht="14.25">
      <c r="A4701" s="33">
        <v>41808</v>
      </c>
      <c r="B4701" s="37">
        <v>2055.5189999999998</v>
      </c>
      <c r="C4701" s="31">
        <v>8.7058555797832202</v>
      </c>
      <c r="D4701" s="31">
        <v>1.24101378924276</v>
      </c>
      <c r="E4701" s="31">
        <f t="shared" si="46"/>
        <v>3.2239155920281357E-2</v>
      </c>
      <c r="F4701" s="31">
        <v>6.8969411251118302</v>
      </c>
      <c r="G4701" s="31">
        <v>0.82912812975039096</v>
      </c>
      <c r="H4701" s="31">
        <v>0.59579409047905696</v>
      </c>
      <c r="I4701" s="31">
        <v>4.4075423927477999</v>
      </c>
      <c r="J4701" s="31">
        <v>13.517603176304799</v>
      </c>
      <c r="K4701" s="31">
        <v>183414.421350205</v>
      </c>
      <c r="L4701" s="31">
        <v>134688.23725603899</v>
      </c>
    </row>
    <row r="4702" spans="1:12" ht="14.25">
      <c r="A4702" s="33">
        <v>41809</v>
      </c>
      <c r="B4702" s="37">
        <v>2023.7349999999999</v>
      </c>
      <c r="C4702" s="31">
        <v>8.5831602565803209</v>
      </c>
      <c r="D4702" s="31">
        <v>1.2231339094442499</v>
      </c>
      <c r="E4702" s="31">
        <f t="shared" si="46"/>
        <v>1.23094958968347E-2</v>
      </c>
      <c r="F4702" s="31">
        <v>6.7886675975287503</v>
      </c>
      <c r="G4702" s="31">
        <v>0.81718040293725802</v>
      </c>
      <c r="H4702" s="31">
        <v>0.59520824273761297</v>
      </c>
      <c r="I4702" s="31">
        <v>4.4032084310698103</v>
      </c>
      <c r="J4702" s="31">
        <v>13.517603176304799</v>
      </c>
      <c r="K4702" s="31">
        <v>180771.95528170301</v>
      </c>
      <c r="L4702" s="31">
        <v>132673.19861682301</v>
      </c>
    </row>
    <row r="4703" spans="1:12" ht="14.25">
      <c r="A4703" s="33">
        <v>41810</v>
      </c>
      <c r="B4703" s="37">
        <v>2026.674</v>
      </c>
      <c r="C4703" s="31">
        <v>8.5906595190137605</v>
      </c>
      <c r="D4703" s="31">
        <v>1.22454387819389</v>
      </c>
      <c r="E4703" s="31">
        <f t="shared" si="46"/>
        <v>1.4067995310668231E-2</v>
      </c>
      <c r="F4703" s="31">
        <v>6.8374547276131903</v>
      </c>
      <c r="G4703" s="31">
        <v>0.81813994830870895</v>
      </c>
      <c r="H4703" s="31">
        <v>0.59512220665375004</v>
      </c>
      <c r="I4703" s="31">
        <v>4.4025719566686803</v>
      </c>
      <c r="J4703" s="31">
        <v>13.517603176304799</v>
      </c>
      <c r="K4703" s="31">
        <v>180984.25441165897</v>
      </c>
      <c r="L4703" s="31">
        <v>132782.623392807</v>
      </c>
    </row>
    <row r="4704" spans="1:12" ht="14.25">
      <c r="A4704" s="33">
        <v>41813</v>
      </c>
      <c r="B4704" s="37">
        <v>2024.365</v>
      </c>
      <c r="C4704" s="31">
        <v>8.5725662197461894</v>
      </c>
      <c r="D4704" s="31">
        <v>1.22237983457709</v>
      </c>
      <c r="E4704" s="31">
        <f t="shared" si="46"/>
        <v>1.1723329425556858E-2</v>
      </c>
      <c r="F4704" s="31">
        <v>6.8270654917717399</v>
      </c>
      <c r="G4704" s="31">
        <v>0.81669823926165697</v>
      </c>
      <c r="H4704" s="31">
        <v>0.594930144144736</v>
      </c>
      <c r="I4704" s="31">
        <v>4.4011511240957102</v>
      </c>
      <c r="J4704" s="31">
        <v>13.517603176304799</v>
      </c>
      <c r="K4704" s="31">
        <v>180665.40941945501</v>
      </c>
      <c r="L4704" s="31">
        <v>132587.299788445</v>
      </c>
    </row>
    <row r="4705" spans="1:12" ht="14.25">
      <c r="A4705" s="33">
        <v>41814</v>
      </c>
      <c r="B4705" s="37">
        <v>2033.931</v>
      </c>
      <c r="C4705" s="31">
        <v>8.6082936626121906</v>
      </c>
      <c r="D4705" s="31">
        <v>1.22766662336335</v>
      </c>
      <c r="E4705" s="31">
        <f t="shared" si="46"/>
        <v>1.817116060961313E-2</v>
      </c>
      <c r="F4705" s="31">
        <v>6.86360135362108</v>
      </c>
      <c r="G4705" s="31">
        <v>0.82020519528199898</v>
      </c>
      <c r="H4705" s="31">
        <v>0.59489168493637201</v>
      </c>
      <c r="I4705" s="31">
        <v>4.4009764318234303</v>
      </c>
      <c r="J4705" s="31">
        <v>13.517265864791101</v>
      </c>
      <c r="K4705" s="31">
        <v>181445.985339726</v>
      </c>
      <c r="L4705" s="31">
        <v>133233.21451854601</v>
      </c>
    </row>
    <row r="4706" spans="1:12" ht="14.25">
      <c r="A4706" s="33">
        <v>41815</v>
      </c>
      <c r="B4706" s="37">
        <v>2025.502</v>
      </c>
      <c r="C4706" s="31">
        <v>8.5718865174794896</v>
      </c>
      <c r="D4706" s="31">
        <v>1.22253130282108</v>
      </c>
      <c r="E4706" s="31">
        <f t="shared" si="46"/>
        <v>1.1723329425556858E-2</v>
      </c>
      <c r="F4706" s="31">
        <v>6.8481015203598199</v>
      </c>
      <c r="G4706" s="31">
        <v>0.81677552983540302</v>
      </c>
      <c r="H4706" s="31">
        <v>0.59406774302031595</v>
      </c>
      <c r="I4706" s="31">
        <v>4.3948809542002403</v>
      </c>
      <c r="J4706" s="31">
        <v>13.517265864791101</v>
      </c>
      <c r="K4706" s="31">
        <v>180658.27583144102</v>
      </c>
      <c r="L4706" s="31">
        <v>132696.42236495501</v>
      </c>
    </row>
    <row r="4707" spans="1:12" ht="14.25">
      <c r="A4707" s="33">
        <v>41816</v>
      </c>
      <c r="B4707" s="37">
        <v>2038.6769999999999</v>
      </c>
      <c r="C4707" s="31">
        <v>8.6228385439113406</v>
      </c>
      <c r="D4707" s="31">
        <v>1.2298985099163</v>
      </c>
      <c r="E4707" s="31">
        <f t="shared" si="46"/>
        <v>2.1101992966002344E-2</v>
      </c>
      <c r="F4707" s="31">
        <v>6.8977322607744904</v>
      </c>
      <c r="G4707" s="31">
        <v>0.82169728473982495</v>
      </c>
      <c r="H4707" s="31">
        <v>0.59394997456987597</v>
      </c>
      <c r="I4707" s="31">
        <v>4.3940097095889596</v>
      </c>
      <c r="J4707" s="31">
        <v>13.517265864791101</v>
      </c>
      <c r="K4707" s="31">
        <v>181746.82659155602</v>
      </c>
      <c r="L4707" s="31">
        <v>133503.26817813699</v>
      </c>
    </row>
    <row r="4708" spans="1:12" ht="14.25">
      <c r="A4708" s="33">
        <v>41817</v>
      </c>
      <c r="B4708" s="37">
        <v>2036.51</v>
      </c>
      <c r="C4708" s="31">
        <v>8.6003999841161693</v>
      </c>
      <c r="D4708" s="31">
        <v>1.22719430853768</v>
      </c>
      <c r="E4708" s="31">
        <f t="shared" si="46"/>
        <v>1.817116060961313E-2</v>
      </c>
      <c r="F4708" s="31">
        <v>6.8608824248505398</v>
      </c>
      <c r="G4708" s="31">
        <v>0.81989320739309701</v>
      </c>
      <c r="H4708" s="31">
        <v>0.59388644437801397</v>
      </c>
      <c r="I4708" s="31">
        <v>4.3935397166739802</v>
      </c>
      <c r="J4708" s="31">
        <v>13.517265864791101</v>
      </c>
      <c r="K4708" s="31">
        <v>181377.006604433</v>
      </c>
      <c r="L4708" s="31">
        <v>133320.461217715</v>
      </c>
    </row>
    <row r="4709" spans="1:12" ht="14.25">
      <c r="A4709" s="33">
        <v>41820</v>
      </c>
      <c r="B4709" s="37">
        <v>2048.3270000000002</v>
      </c>
      <c r="C4709" s="31">
        <v>8.6542968279324999</v>
      </c>
      <c r="D4709" s="31">
        <v>1.2260977746550501</v>
      </c>
      <c r="E4709" s="31">
        <f t="shared" si="46"/>
        <v>2.9308323563892145E-2</v>
      </c>
      <c r="F4709" s="31">
        <v>6.91199204795155</v>
      </c>
      <c r="G4709" s="31">
        <v>0.82593425667560305</v>
      </c>
      <c r="H4709" s="31">
        <v>0.59362693525280297</v>
      </c>
      <c r="I4709" s="31">
        <v>4.4261864701730698</v>
      </c>
      <c r="J4709" s="31">
        <v>13.411701907569901</v>
      </c>
      <c r="K4709" s="31">
        <v>182620.79186940199</v>
      </c>
      <c r="L4709" s="31">
        <v>134968.24570897399</v>
      </c>
    </row>
    <row r="4710" spans="1:12" ht="14.25">
      <c r="A4710" s="33">
        <v>41821</v>
      </c>
      <c r="B4710" s="37">
        <v>2050.3809999999999</v>
      </c>
      <c r="C4710" s="31">
        <v>8.6578519511184702</v>
      </c>
      <c r="D4710" s="31">
        <v>1.22693091137995</v>
      </c>
      <c r="E4710" s="31">
        <f t="shared" si="46"/>
        <v>2.9894490035169988E-2</v>
      </c>
      <c r="F4710" s="31">
        <v>6.9152560068566</v>
      </c>
      <c r="G4710" s="31">
        <v>0.82649977226633498</v>
      </c>
      <c r="H4710" s="31">
        <v>0.59356922203155404</v>
      </c>
      <c r="I4710" s="31">
        <v>4.4257561502804403</v>
      </c>
      <c r="J4710" s="31">
        <v>13.411701907569901</v>
      </c>
      <c r="K4710" s="31">
        <v>182745.831972969</v>
      </c>
      <c r="L4710" s="31">
        <v>135057.76112672</v>
      </c>
    </row>
    <row r="4711" spans="1:12" ht="14.25">
      <c r="A4711" s="33">
        <v>41822</v>
      </c>
      <c r="B4711" s="37">
        <v>2059.4180000000001</v>
      </c>
      <c r="C4711" s="31">
        <v>8.6923564892427496</v>
      </c>
      <c r="D4711" s="31">
        <v>1.23202116612535</v>
      </c>
      <c r="E4711" s="31">
        <f t="shared" si="46"/>
        <v>3.5169988276670575E-2</v>
      </c>
      <c r="F4711" s="31">
        <v>6.9416426226340997</v>
      </c>
      <c r="G4711" s="31">
        <v>0.82991899590212104</v>
      </c>
      <c r="H4711" s="31">
        <v>0.59353769246182198</v>
      </c>
      <c r="I4711" s="31">
        <v>4.4255210602825503</v>
      </c>
      <c r="J4711" s="31">
        <v>13.411701907569901</v>
      </c>
      <c r="K4711" s="31">
        <v>183501.85017042101</v>
      </c>
      <c r="L4711" s="31">
        <v>135684.41378290698</v>
      </c>
    </row>
    <row r="4712" spans="1:12" ht="14.25">
      <c r="A4712" s="33">
        <v>41823</v>
      </c>
      <c r="B4712" s="37">
        <v>2063.2289999999998</v>
      </c>
      <c r="C4712" s="31">
        <v>8.7109979254324106</v>
      </c>
      <c r="D4712" s="31">
        <v>1.23494150851683</v>
      </c>
      <c r="E4712" s="31">
        <f t="shared" si="46"/>
        <v>3.9273153575615477E-2</v>
      </c>
      <c r="F4712" s="31">
        <v>6.9807133301643196</v>
      </c>
      <c r="G4712" s="31">
        <v>0.83188709123959903</v>
      </c>
      <c r="H4712" s="31">
        <v>0.59351598438231301</v>
      </c>
      <c r="I4712" s="31">
        <v>4.4253592010371001</v>
      </c>
      <c r="J4712" s="31">
        <v>13.411701907569901</v>
      </c>
      <c r="K4712" s="31">
        <v>183937.012080827</v>
      </c>
      <c r="L4712" s="31">
        <v>135916.67442577198</v>
      </c>
    </row>
    <row r="4713" spans="1:12" ht="14.25">
      <c r="A4713" s="33">
        <v>41824</v>
      </c>
      <c r="B4713" s="37">
        <v>2059.375</v>
      </c>
      <c r="C4713" s="31">
        <v>8.7035893899412304</v>
      </c>
      <c r="D4713" s="31">
        <v>1.2335965620549101</v>
      </c>
      <c r="E4713" s="31">
        <f t="shared" si="46"/>
        <v>3.8100820633059786E-2</v>
      </c>
      <c r="F4713" s="31">
        <v>6.9724973784324398</v>
      </c>
      <c r="G4713" s="31">
        <v>0.83097499466452995</v>
      </c>
      <c r="H4713" s="31">
        <v>0.59330179663131799</v>
      </c>
      <c r="I4713" s="31">
        <v>4.4239984332769797</v>
      </c>
      <c r="J4713" s="31">
        <v>13.410985685902299</v>
      </c>
      <c r="K4713" s="31">
        <v>183735.563212329</v>
      </c>
      <c r="L4713" s="31">
        <v>135749.92651872701</v>
      </c>
    </row>
    <row r="4714" spans="1:12" ht="14.25">
      <c r="A4714" s="33">
        <v>41827</v>
      </c>
      <c r="B4714" s="37">
        <v>2059.9270000000001</v>
      </c>
      <c r="C4714" s="31">
        <v>8.7113492828686603</v>
      </c>
      <c r="D4714" s="31">
        <v>1.23447419833729</v>
      </c>
      <c r="E4714" s="31">
        <f t="shared" si="46"/>
        <v>4.0445486518171161E-2</v>
      </c>
      <c r="F4714" s="31">
        <v>6.9689228759944202</v>
      </c>
      <c r="G4714" s="31">
        <v>0.83156565336629495</v>
      </c>
      <c r="H4714" s="31">
        <v>0.59313237251735296</v>
      </c>
      <c r="I4714" s="31">
        <v>4.4224567400840602</v>
      </c>
      <c r="J4714" s="31">
        <v>13.411829835243999</v>
      </c>
      <c r="K4714" s="31">
        <v>183865.97299867499</v>
      </c>
      <c r="L4714" s="31">
        <v>135842.71387171198</v>
      </c>
    </row>
    <row r="4715" spans="1:12" ht="14.25">
      <c r="A4715" s="33">
        <v>41828</v>
      </c>
      <c r="B4715" s="37">
        <v>2064.0210000000002</v>
      </c>
      <c r="C4715" s="31">
        <v>8.7306100096947805</v>
      </c>
      <c r="D4715" s="31">
        <v>1.23718495610742</v>
      </c>
      <c r="E4715" s="31">
        <f t="shared" ref="E4715:E4778" si="47">COUNTIF(C3010:C4715,"&lt;"&amp;C4715)/COUNTA(C3010:C4715)</f>
        <v>4.2203985932004688E-2</v>
      </c>
      <c r="F4715" s="31">
        <v>6.9830346962032097</v>
      </c>
      <c r="G4715" s="31">
        <v>0.83337946782377503</v>
      </c>
      <c r="H4715" s="31">
        <v>0.59310930142629503</v>
      </c>
      <c r="I4715" s="31">
        <v>4.4222498863173199</v>
      </c>
      <c r="J4715" s="31">
        <v>13.411935477943199</v>
      </c>
      <c r="K4715" s="31">
        <v>184268.92396946801</v>
      </c>
      <c r="L4715" s="31">
        <v>136111.87844020402</v>
      </c>
    </row>
    <row r="4716" spans="1:12" ht="14.25">
      <c r="A4716" s="33">
        <v>41829</v>
      </c>
      <c r="B4716" s="37">
        <v>2038.6120000000001</v>
      </c>
      <c r="C4716" s="31">
        <v>8.6265474164884495</v>
      </c>
      <c r="D4716" s="31">
        <v>1.2225146824270401</v>
      </c>
      <c r="E4716" s="31">
        <f t="shared" si="47"/>
        <v>2.2860492379835874E-2</v>
      </c>
      <c r="F4716" s="31">
        <v>6.9023515365251802</v>
      </c>
      <c r="G4716" s="31">
        <v>0.82348991289511098</v>
      </c>
      <c r="H4716" s="31">
        <v>0.59310966643201002</v>
      </c>
      <c r="I4716" s="31">
        <v>4.4222631028930497</v>
      </c>
      <c r="J4716" s="31">
        <v>13.411903648247399</v>
      </c>
      <c r="K4716" s="31">
        <v>182082.31290810602</v>
      </c>
      <c r="L4716" s="31">
        <v>134458.85827691501</v>
      </c>
    </row>
    <row r="4717" spans="1:12" ht="14.25">
      <c r="A4717" s="33">
        <v>41830</v>
      </c>
      <c r="B4717" s="37">
        <v>2038.3420000000001</v>
      </c>
      <c r="C4717" s="31">
        <v>8.5828817359215304</v>
      </c>
      <c r="D4717" s="31">
        <v>1.2169762896609599</v>
      </c>
      <c r="E4717" s="31">
        <f t="shared" si="47"/>
        <v>1.3481828839390387E-2</v>
      </c>
      <c r="F4717" s="31">
        <v>6.8158774344711004</v>
      </c>
      <c r="G4717" s="31">
        <v>0.819760102738746</v>
      </c>
      <c r="H4717" s="31">
        <v>0.59317645860197998</v>
      </c>
      <c r="I4717" s="31">
        <v>4.4222631028930497</v>
      </c>
      <c r="J4717" s="31">
        <v>13.4134140099879</v>
      </c>
      <c r="K4717" s="31">
        <v>181258.53791059001</v>
      </c>
      <c r="L4717" s="31">
        <v>134503.619698658</v>
      </c>
    </row>
    <row r="4718" spans="1:12" ht="14.25">
      <c r="A4718" s="33">
        <v>41831</v>
      </c>
      <c r="B4718" s="37">
        <v>2046.961</v>
      </c>
      <c r="C4718" s="31">
        <v>8.6097221687468206</v>
      </c>
      <c r="D4718" s="31">
        <v>1.2213152840046599</v>
      </c>
      <c r="E4718" s="31">
        <f t="shared" si="47"/>
        <v>2.0515826494724502E-2</v>
      </c>
      <c r="F4718" s="31">
        <v>6.8693226887609597</v>
      </c>
      <c r="G4718" s="31">
        <v>0.82268361469047002</v>
      </c>
      <c r="H4718" s="31">
        <v>0.59307485998994103</v>
      </c>
      <c r="I4718" s="31">
        <v>4.4214388352474199</v>
      </c>
      <c r="J4718" s="31">
        <v>13.4136167453452</v>
      </c>
      <c r="K4718" s="31">
        <v>181906.51681017299</v>
      </c>
      <c r="L4718" s="31">
        <v>135091.07213476699</v>
      </c>
    </row>
    <row r="4719" spans="1:12" ht="14.25">
      <c r="A4719" s="33">
        <v>41834</v>
      </c>
      <c r="B4719" s="37">
        <v>2066.6460000000002</v>
      </c>
      <c r="C4719" s="31">
        <v>8.6851675248774107</v>
      </c>
      <c r="D4719" s="31">
        <v>1.2320846964957399</v>
      </c>
      <c r="E4719" s="31">
        <f t="shared" si="47"/>
        <v>3.6342321219226259E-2</v>
      </c>
      <c r="F4719" s="31">
        <v>6.9405068434616997</v>
      </c>
      <c r="G4719" s="31">
        <v>0.82984831189220198</v>
      </c>
      <c r="H4719" s="31">
        <v>0.59308041335643402</v>
      </c>
      <c r="I4719" s="31">
        <v>4.4213137568858603</v>
      </c>
      <c r="J4719" s="31">
        <v>13.414121819170999</v>
      </c>
      <c r="K4719" s="31">
        <v>183512.09910033198</v>
      </c>
      <c r="L4719" s="31">
        <v>136352.25402073801</v>
      </c>
    </row>
    <row r="4720" spans="1:12" ht="14.25">
      <c r="A4720" s="33">
        <v>41835</v>
      </c>
      <c r="B4720" s="37">
        <v>2070.357</v>
      </c>
      <c r="C4720" s="31">
        <v>8.7028264983403094</v>
      </c>
      <c r="D4720" s="31">
        <v>1.2346303618813601</v>
      </c>
      <c r="E4720" s="31">
        <f t="shared" si="47"/>
        <v>4.0445486518171161E-2</v>
      </c>
      <c r="F4720" s="31">
        <v>6.9487823496717898</v>
      </c>
      <c r="G4720" s="31">
        <v>0.83155864639696797</v>
      </c>
      <c r="H4720" s="31">
        <v>0.59308108890094802</v>
      </c>
      <c r="I4720" s="31">
        <v>4.4213187929554802</v>
      </c>
      <c r="J4720" s="31">
        <v>13.414121819170999</v>
      </c>
      <c r="K4720" s="31">
        <v>183890.32132556898</v>
      </c>
      <c r="L4720" s="31">
        <v>136627.657276949</v>
      </c>
    </row>
    <row r="4721" spans="1:12" ht="14.25">
      <c r="A4721" s="33">
        <v>41836</v>
      </c>
      <c r="B4721" s="37">
        <v>2067.2759999999998</v>
      </c>
      <c r="C4721" s="31">
        <v>8.6919427213031497</v>
      </c>
      <c r="D4721" s="31">
        <v>1.23331106132307</v>
      </c>
      <c r="E4721" s="31">
        <f t="shared" si="47"/>
        <v>3.7514654161781943E-2</v>
      </c>
      <c r="F4721" s="31">
        <v>6.9319463640449204</v>
      </c>
      <c r="G4721" s="31">
        <v>0.83066561785304305</v>
      </c>
      <c r="H4721" s="31">
        <v>0.59296157955221895</v>
      </c>
      <c r="I4721" s="31">
        <v>4.4197986522119903</v>
      </c>
      <c r="J4721" s="31">
        <v>13.416031503051801</v>
      </c>
      <c r="K4721" s="31">
        <v>183693.72699214699</v>
      </c>
      <c r="L4721" s="31">
        <v>136471.90652551199</v>
      </c>
    </row>
    <row r="4722" spans="1:12" ht="14.25">
      <c r="A4722" s="33">
        <v>41837</v>
      </c>
      <c r="B4722" s="37">
        <v>2055.5909999999999</v>
      </c>
      <c r="C4722" s="31">
        <v>8.6459312940049706</v>
      </c>
      <c r="D4722" s="31">
        <v>1.22687858588326</v>
      </c>
      <c r="E4722" s="31">
        <f t="shared" si="47"/>
        <v>2.8722157092614303E-2</v>
      </c>
      <c r="F4722" s="31">
        <v>6.90394468307026</v>
      </c>
      <c r="G4722" s="31">
        <v>0.826332707712782</v>
      </c>
      <c r="H4722" s="31">
        <v>0.59243237340655097</v>
      </c>
      <c r="I4722" s="31">
        <v>4.4169072044198199</v>
      </c>
      <c r="J4722" s="31">
        <v>13.412832690116899</v>
      </c>
      <c r="K4722" s="31">
        <v>182737.41456736898</v>
      </c>
      <c r="L4722" s="31">
        <v>135695.89288432401</v>
      </c>
    </row>
    <row r="4723" spans="1:12" ht="14.25">
      <c r="A4723" s="33">
        <v>41838</v>
      </c>
      <c r="B4723" s="37">
        <v>2059.067</v>
      </c>
      <c r="C4723" s="31">
        <v>8.6563045856045893</v>
      </c>
      <c r="D4723" s="31">
        <v>1.22872960165833</v>
      </c>
      <c r="E4723" s="31">
        <f t="shared" si="47"/>
        <v>3.2239155920281357E-2</v>
      </c>
      <c r="F4723" s="31">
        <v>6.9159924200594203</v>
      </c>
      <c r="G4723" s="31">
        <v>0.827541782149528</v>
      </c>
      <c r="H4723" s="31">
        <v>0.59234956209331802</v>
      </c>
      <c r="I4723" s="31">
        <v>4.4153316075313001</v>
      </c>
      <c r="J4723" s="31">
        <v>13.415743476275699</v>
      </c>
      <c r="K4723" s="31">
        <v>183012.57729252501</v>
      </c>
      <c r="L4723" s="31">
        <v>135938.04957162499</v>
      </c>
    </row>
    <row r="4724" spans="1:12" ht="14.25">
      <c r="A4724" s="33">
        <v>41841</v>
      </c>
      <c r="B4724" s="37">
        <v>2054.4789999999998</v>
      </c>
      <c r="C4724" s="31">
        <v>8.6357228187451298</v>
      </c>
      <c r="D4724" s="31">
        <v>1.22593938887345</v>
      </c>
      <c r="E4724" s="31">
        <f t="shared" si="47"/>
        <v>2.6963657678780773E-2</v>
      </c>
      <c r="F4724" s="31">
        <v>6.9117961707158901</v>
      </c>
      <c r="G4724" s="31">
        <v>0.82561851337081205</v>
      </c>
      <c r="H4724" s="31">
        <v>0.59224944631958598</v>
      </c>
      <c r="I4724" s="31">
        <v>4.4150712442874704</v>
      </c>
      <c r="J4724" s="31">
        <v>13.414267031044599</v>
      </c>
      <c r="K4724" s="31">
        <v>182595.79091129499</v>
      </c>
      <c r="L4724" s="31">
        <v>135687.020167179</v>
      </c>
    </row>
    <row r="4725" spans="1:12" ht="14.25">
      <c r="A4725" s="33">
        <v>41842</v>
      </c>
      <c r="B4725" s="37">
        <v>2075.4810000000002</v>
      </c>
      <c r="C4725" s="31">
        <v>8.7100252362444408</v>
      </c>
      <c r="D4725" s="31">
        <v>1.23778097787551</v>
      </c>
      <c r="E4725" s="31">
        <f t="shared" si="47"/>
        <v>4.5134818288393906E-2</v>
      </c>
      <c r="F4725" s="31">
        <v>6.9775884503415</v>
      </c>
      <c r="G4725" s="31">
        <v>0.83349739173445903</v>
      </c>
      <c r="H4725" s="31">
        <v>0.59282206041554797</v>
      </c>
      <c r="I4725" s="31">
        <v>4.4150756288763997</v>
      </c>
      <c r="J4725" s="31">
        <v>13.427223228935201</v>
      </c>
      <c r="K4725" s="31">
        <v>184359.143570694</v>
      </c>
      <c r="L4725" s="31">
        <v>137028.66673398801</v>
      </c>
    </row>
    <row r="4726" spans="1:12" ht="14.25">
      <c r="A4726" s="33">
        <v>41843</v>
      </c>
      <c r="B4726" s="37">
        <v>2078.489</v>
      </c>
      <c r="C4726" s="31">
        <v>8.7326400004941203</v>
      </c>
      <c r="D4726" s="31">
        <v>1.2409597843976301</v>
      </c>
      <c r="E4726" s="31">
        <f t="shared" si="47"/>
        <v>4.9237983587338802E-2</v>
      </c>
      <c r="F4726" s="31">
        <v>6.9945959905177997</v>
      </c>
      <c r="G4726" s="31">
        <v>0.835638458593566</v>
      </c>
      <c r="H4726" s="31">
        <v>0.59266662924632296</v>
      </c>
      <c r="I4726" s="31">
        <v>4.4137999600680997</v>
      </c>
      <c r="J4726" s="31">
        <v>13.4275824597447</v>
      </c>
      <c r="K4726" s="31">
        <v>184833.24653864602</v>
      </c>
      <c r="L4726" s="31">
        <v>137305.96874634101</v>
      </c>
    </row>
    <row r="4727" spans="1:12" ht="14.25">
      <c r="A4727" s="33">
        <v>41844</v>
      </c>
      <c r="B4727" s="37">
        <v>2105.0619999999999</v>
      </c>
      <c r="C4727" s="31">
        <v>8.8536088565281403</v>
      </c>
      <c r="D4727" s="31">
        <v>1.2574578463005099</v>
      </c>
      <c r="E4727" s="31">
        <f t="shared" si="47"/>
        <v>6.4478311840562713E-2</v>
      </c>
      <c r="F4727" s="31">
        <v>7.0649239583161902</v>
      </c>
      <c r="G4727" s="31">
        <v>0.84671825768946896</v>
      </c>
      <c r="H4727" s="31">
        <v>0.592575606064765</v>
      </c>
      <c r="I4727" s="31">
        <v>4.4137268673643799</v>
      </c>
      <c r="J4727" s="31">
        <v>13.425742549824299</v>
      </c>
      <c r="K4727" s="31">
        <v>187289.966191343</v>
      </c>
      <c r="L4727" s="31">
        <v>139107.64290954001</v>
      </c>
    </row>
    <row r="4728" spans="1:12" ht="14.25">
      <c r="A4728" s="33">
        <v>41845</v>
      </c>
      <c r="B4728" s="37">
        <v>2126.614</v>
      </c>
      <c r="C4728" s="31">
        <v>8.9420104634847508</v>
      </c>
      <c r="D4728" s="31">
        <v>1.27010416513841</v>
      </c>
      <c r="E4728" s="31">
        <f t="shared" si="47"/>
        <v>7.4443141852286052E-2</v>
      </c>
      <c r="F4728" s="31">
        <v>7.12582046552496</v>
      </c>
      <c r="G4728" s="31">
        <v>0.85529503852788902</v>
      </c>
      <c r="H4728" s="31">
        <v>0.592241239110745</v>
      </c>
      <c r="I4728" s="31">
        <v>4.41119151712258</v>
      </c>
      <c r="J4728" s="31">
        <v>13.425879080785499</v>
      </c>
      <c r="K4728" s="31">
        <v>189175.97440803301</v>
      </c>
      <c r="L4728" s="31">
        <v>140579.05162997698</v>
      </c>
    </row>
    <row r="4729" spans="1:12" ht="14.25">
      <c r="A4729" s="33">
        <v>41848</v>
      </c>
      <c r="B4729" s="37">
        <v>2177.9479999999999</v>
      </c>
      <c r="C4729" s="31">
        <v>9.1707298691745596</v>
      </c>
      <c r="D4729" s="31">
        <v>1.30232563063766</v>
      </c>
      <c r="E4729" s="31">
        <f t="shared" si="47"/>
        <v>0.10140679953106682</v>
      </c>
      <c r="F4729" s="31">
        <v>7.3044346075825803</v>
      </c>
      <c r="G4729" s="31">
        <v>0.87701757004272896</v>
      </c>
      <c r="H4729" s="31">
        <v>0.59224948001602495</v>
      </c>
      <c r="I4729" s="31">
        <v>4.41119151712258</v>
      </c>
      <c r="J4729" s="31">
        <v>13.4260658989104</v>
      </c>
      <c r="K4729" s="31">
        <v>193973.72892649801</v>
      </c>
      <c r="L4729" s="31">
        <v>143979.75222174</v>
      </c>
    </row>
    <row r="4730" spans="1:12" ht="14.25">
      <c r="A4730" s="33">
        <v>41849</v>
      </c>
      <c r="B4730" s="37">
        <v>2183.192</v>
      </c>
      <c r="C4730" s="31">
        <v>9.1888774286478991</v>
      </c>
      <c r="D4730" s="31">
        <v>1.3055548627489699</v>
      </c>
      <c r="E4730" s="31">
        <f t="shared" si="47"/>
        <v>0.10316529894490035</v>
      </c>
      <c r="F4730" s="31">
        <v>7.3298940948107099</v>
      </c>
      <c r="G4730" s="31">
        <v>0.87912240860184498</v>
      </c>
      <c r="H4730" s="31">
        <v>0.59232103319172302</v>
      </c>
      <c r="I4730" s="31">
        <v>4.4106050673408799</v>
      </c>
      <c r="J4730" s="31">
        <v>13.429473374927001</v>
      </c>
      <c r="K4730" s="31">
        <v>194456.415254455</v>
      </c>
      <c r="L4730" s="31">
        <v>144287.49891141901</v>
      </c>
    </row>
    <row r="4731" spans="1:12" ht="14.25">
      <c r="A4731" s="33">
        <v>41850</v>
      </c>
      <c r="B4731" s="37">
        <v>2181.2429999999999</v>
      </c>
      <c r="C4731" s="31">
        <v>9.1730949458685291</v>
      </c>
      <c r="D4731" s="31">
        <v>1.30332927050828</v>
      </c>
      <c r="E4731" s="31">
        <f t="shared" si="47"/>
        <v>0.10199296600234467</v>
      </c>
      <c r="F4731" s="31">
        <v>7.2986817159114903</v>
      </c>
      <c r="G4731" s="31">
        <v>0.87769476792227996</v>
      </c>
      <c r="H4731" s="31">
        <v>0.59215252539126995</v>
      </c>
      <c r="I4731" s="31">
        <v>4.4102309937085504</v>
      </c>
      <c r="J4731" s="31">
        <v>13.4267916178542</v>
      </c>
      <c r="K4731" s="31">
        <v>194124.71305485</v>
      </c>
      <c r="L4731" s="31">
        <v>144196.52696443899</v>
      </c>
    </row>
    <row r="4732" spans="1:12" ht="14.25">
      <c r="A4732" s="33">
        <v>41851</v>
      </c>
      <c r="B4732" s="37">
        <v>2201.5619999999999</v>
      </c>
      <c r="C4732" s="31">
        <v>9.2614944105572796</v>
      </c>
      <c r="D4732" s="31">
        <v>1.31578860404999</v>
      </c>
      <c r="E4732" s="31">
        <f t="shared" si="47"/>
        <v>0.10961313012895663</v>
      </c>
      <c r="F4732" s="31">
        <v>7.3752923259175098</v>
      </c>
      <c r="G4732" s="31">
        <v>0.88608408733258304</v>
      </c>
      <c r="H4732" s="31">
        <v>0.59217229311144803</v>
      </c>
      <c r="I4732" s="31">
        <v>4.4100339750917303</v>
      </c>
      <c r="J4732" s="31">
        <v>13.427839705002102</v>
      </c>
      <c r="K4732" s="31">
        <v>195979.93498278601</v>
      </c>
      <c r="L4732" s="31">
        <v>145540.40079836198</v>
      </c>
    </row>
    <row r="4733" spans="1:12" ht="14.25">
      <c r="A4733" s="33">
        <v>41852</v>
      </c>
      <c r="B4733" s="37">
        <v>2185.3029999999999</v>
      </c>
      <c r="C4733" s="31">
        <v>9.1963843877324205</v>
      </c>
      <c r="D4733" s="31">
        <v>1.3066012991136</v>
      </c>
      <c r="E4733" s="31">
        <f t="shared" si="47"/>
        <v>0.10492379835873387</v>
      </c>
      <c r="F4733" s="31">
        <v>7.3257863267370498</v>
      </c>
      <c r="G4733" s="31">
        <v>0.87988498168141505</v>
      </c>
      <c r="H4733" s="31">
        <v>0.59215849881682403</v>
      </c>
      <c r="I4733" s="31">
        <v>4.4099902529328201</v>
      </c>
      <c r="J4733" s="31">
        <v>13.4276600367317</v>
      </c>
      <c r="K4733" s="31">
        <v>194609.86305407601</v>
      </c>
      <c r="L4733" s="31">
        <v>144461.55094754399</v>
      </c>
    </row>
    <row r="4734" spans="1:12" ht="14.25">
      <c r="A4734" s="33">
        <v>41855</v>
      </c>
      <c r="B4734" s="37">
        <v>2223.3310000000001</v>
      </c>
      <c r="C4734" s="31">
        <v>9.3454804221237708</v>
      </c>
      <c r="D4734" s="31">
        <v>1.32842108255584</v>
      </c>
      <c r="E4734" s="31">
        <f t="shared" si="47"/>
        <v>0.1201641266119578</v>
      </c>
      <c r="F4734" s="31">
        <v>7.4504110123687699</v>
      </c>
      <c r="G4734" s="31">
        <v>0.89456387385078096</v>
      </c>
      <c r="H4734" s="31">
        <v>0.59212625551814402</v>
      </c>
      <c r="I4734" s="31">
        <v>4.4096613584049704</v>
      </c>
      <c r="J4734" s="31">
        <v>13.427930341851098</v>
      </c>
      <c r="K4734" s="31">
        <v>197859.24331087602</v>
      </c>
      <c r="L4734" s="31">
        <v>146969.557978022</v>
      </c>
    </row>
    <row r="4735" spans="1:12" ht="14.25">
      <c r="A4735" s="33">
        <v>41856</v>
      </c>
      <c r="B4735" s="37">
        <v>2219.9450000000002</v>
      </c>
      <c r="C4735" s="31">
        <v>9.3299174528828903</v>
      </c>
      <c r="D4735" s="31">
        <v>1.3264552879564699</v>
      </c>
      <c r="E4735" s="31">
        <f t="shared" si="47"/>
        <v>0.11781946072684643</v>
      </c>
      <c r="F4735" s="31">
        <v>7.4529812667379796</v>
      </c>
      <c r="G4735" s="31">
        <v>0.89319577576055098</v>
      </c>
      <c r="H4735" s="31">
        <v>0.59205773006936502</v>
      </c>
      <c r="I4735" s="31">
        <v>4.4087469548364604</v>
      </c>
      <c r="J4735" s="31">
        <v>13.429161077613399</v>
      </c>
      <c r="K4735" s="31">
        <v>197566.19812987</v>
      </c>
      <c r="L4735" s="31">
        <v>146701.61911229099</v>
      </c>
    </row>
    <row r="4736" spans="1:12" ht="14.25">
      <c r="A4736" s="33">
        <v>41857</v>
      </c>
      <c r="B4736" s="37">
        <v>2217.4650000000001</v>
      </c>
      <c r="C4736" s="31">
        <v>9.3089964948467401</v>
      </c>
      <c r="D4736" s="31">
        <v>1.3241551795006601</v>
      </c>
      <c r="E4736" s="31">
        <f t="shared" si="47"/>
        <v>0.11664712778429073</v>
      </c>
      <c r="F4736" s="31">
        <v>7.4360908230496801</v>
      </c>
      <c r="G4736" s="31">
        <v>0.891647561851445</v>
      </c>
      <c r="H4736" s="31">
        <v>0.592008094165691</v>
      </c>
      <c r="I4736" s="31">
        <v>4.4084840606192701</v>
      </c>
      <c r="J4736" s="31">
        <v>13.428835990450001</v>
      </c>
      <c r="K4736" s="31">
        <v>197225.55923531999</v>
      </c>
      <c r="L4736" s="31">
        <v>146487.57697935501</v>
      </c>
    </row>
    <row r="4737" spans="1:12" ht="14.25">
      <c r="A4737" s="33">
        <v>41858</v>
      </c>
      <c r="B4737" s="37">
        <v>2187.6689999999999</v>
      </c>
      <c r="C4737" s="31">
        <v>9.1784808341402808</v>
      </c>
      <c r="D4737" s="31">
        <v>1.30636697809534</v>
      </c>
      <c r="E4737" s="31">
        <f t="shared" si="47"/>
        <v>0.10316529894490035</v>
      </c>
      <c r="F4737" s="31">
        <v>7.6079053568458503</v>
      </c>
      <c r="G4737" s="31">
        <v>0.87956033098144104</v>
      </c>
      <c r="H4737" s="31">
        <v>0.59220838011699295</v>
      </c>
      <c r="I4737" s="31">
        <v>4.4084840606192701</v>
      </c>
      <c r="J4737" s="31">
        <v>13.433379183723401</v>
      </c>
      <c r="K4737" s="31">
        <v>194577.41445012897</v>
      </c>
      <c r="L4737" s="31">
        <v>144492.83498694899</v>
      </c>
    </row>
    <row r="4738" spans="1:12" ht="14.25">
      <c r="A4738" s="33">
        <v>41859</v>
      </c>
      <c r="B4738" s="37">
        <v>2194.4250000000002</v>
      </c>
      <c r="C4738" s="31">
        <v>9.2089144443828701</v>
      </c>
      <c r="D4738" s="31">
        <v>1.3108732128660501</v>
      </c>
      <c r="E4738" s="31">
        <f t="shared" si="47"/>
        <v>0.10785463071512309</v>
      </c>
      <c r="F4738" s="31">
        <v>7.6826040080537297</v>
      </c>
      <c r="G4738" s="31">
        <v>0.88242250938842504</v>
      </c>
      <c r="H4738" s="31">
        <v>0.59211084652208101</v>
      </c>
      <c r="I4738" s="31">
        <v>4.4055894605831103</v>
      </c>
      <c r="J4738" s="31">
        <v>13.439991443136201</v>
      </c>
      <c r="K4738" s="31">
        <v>195250.63516085301</v>
      </c>
      <c r="L4738" s="31">
        <v>144988.19660540301</v>
      </c>
    </row>
    <row r="4739" spans="1:12" ht="14.25">
      <c r="A4739" s="33">
        <v>41862</v>
      </c>
      <c r="B4739" s="37">
        <v>2224.654</v>
      </c>
      <c r="C4739" s="31">
        <v>9.3315492095972097</v>
      </c>
      <c r="D4739" s="31">
        <v>1.3283552204995801</v>
      </c>
      <c r="E4739" s="31">
        <f t="shared" si="47"/>
        <v>0.1201641266119578</v>
      </c>
      <c r="F4739" s="31">
        <v>7.76239022585903</v>
      </c>
      <c r="G4739" s="31">
        <v>0.89408577861669403</v>
      </c>
      <c r="H4739" s="31">
        <v>0.59214878090316303</v>
      </c>
      <c r="I4739" s="31">
        <v>4.4055894605831103</v>
      </c>
      <c r="J4739" s="31">
        <v>13.4408524943399</v>
      </c>
      <c r="K4739" s="31">
        <v>197852.93251349698</v>
      </c>
      <c r="L4739" s="31">
        <v>147165.46927273099</v>
      </c>
    </row>
    <row r="4740" spans="1:12" ht="14.25">
      <c r="A4740" s="33">
        <v>41863</v>
      </c>
      <c r="B4740" s="37">
        <v>2221.5949999999998</v>
      </c>
      <c r="C4740" s="31">
        <v>9.3084878637489599</v>
      </c>
      <c r="D4740" s="31">
        <v>1.3256748640876901</v>
      </c>
      <c r="E4740" s="31">
        <f t="shared" si="47"/>
        <v>0.11723329425556858</v>
      </c>
      <c r="F4740" s="31">
        <v>7.7550394079565601</v>
      </c>
      <c r="G4740" s="31">
        <v>0.89227556275975906</v>
      </c>
      <c r="H4740" s="31">
        <v>0.59214215812092197</v>
      </c>
      <c r="I4740" s="31">
        <v>4.4052398502906396</v>
      </c>
      <c r="J4740" s="31">
        <v>13.441768853558699</v>
      </c>
      <c r="K4740" s="31">
        <v>197455.680114977</v>
      </c>
      <c r="L4740" s="31">
        <v>146968.408065597</v>
      </c>
    </row>
    <row r="4741" spans="1:12" ht="14.25">
      <c r="A4741" s="33">
        <v>41864</v>
      </c>
      <c r="B4741" s="37">
        <v>2222.877</v>
      </c>
      <c r="C4741" s="31">
        <v>9.3144024287428095</v>
      </c>
      <c r="D4741" s="31">
        <v>1.3270369541187299</v>
      </c>
      <c r="E4741" s="31">
        <f t="shared" si="47"/>
        <v>0.11899179366940212</v>
      </c>
      <c r="F4741" s="31">
        <v>7.7763310798288403</v>
      </c>
      <c r="G4741" s="31">
        <v>0.892924606139188</v>
      </c>
      <c r="H4741" s="31">
        <v>0.59219848181840196</v>
      </c>
      <c r="I4741" s="31">
        <v>4.4052398502906396</v>
      </c>
      <c r="J4741" s="31">
        <v>13.443047414985401</v>
      </c>
      <c r="K4741" s="31">
        <v>197658.95578183001</v>
      </c>
      <c r="L4741" s="31">
        <v>147021.91425512801</v>
      </c>
    </row>
    <row r="4742" spans="1:12" ht="14.25">
      <c r="A4742" s="33">
        <v>41865</v>
      </c>
      <c r="B4742" s="37">
        <v>2206.4659999999999</v>
      </c>
      <c r="C4742" s="31">
        <v>9.2318501479348196</v>
      </c>
      <c r="D4742" s="31">
        <v>1.31701748289626</v>
      </c>
      <c r="E4742" s="31">
        <f t="shared" si="47"/>
        <v>0.10961313012895663</v>
      </c>
      <c r="F4742" s="31">
        <v>7.8126745972438902</v>
      </c>
      <c r="G4742" s="31">
        <v>0.88529831528956004</v>
      </c>
      <c r="H4742" s="31">
        <v>0.59294657063469602</v>
      </c>
      <c r="I4742" s="31">
        <v>4.4052398502906396</v>
      </c>
      <c r="J4742" s="31">
        <v>13.460029210340901</v>
      </c>
      <c r="K4742" s="31">
        <v>196165.18092475302</v>
      </c>
      <c r="L4742" s="31">
        <v>145933.41226834501</v>
      </c>
    </row>
    <row r="4743" spans="1:12" ht="14.25">
      <c r="A4743" s="33">
        <v>41866</v>
      </c>
      <c r="B4743" s="37">
        <v>2226.7339999999999</v>
      </c>
      <c r="C4743" s="31">
        <v>9.3063559134048894</v>
      </c>
      <c r="D4743" s="31">
        <v>1.3285872257358999</v>
      </c>
      <c r="E4743" s="31">
        <f t="shared" si="47"/>
        <v>0.11781946072684643</v>
      </c>
      <c r="F4743" s="31">
        <v>7.9320988810746798</v>
      </c>
      <c r="G4743" s="31">
        <v>0.89280492966500302</v>
      </c>
      <c r="H4743" s="31">
        <v>0.593478639621288</v>
      </c>
      <c r="I4743" s="31">
        <v>4.4052398502906396</v>
      </c>
      <c r="J4743" s="31">
        <v>13.4721073038085</v>
      </c>
      <c r="K4743" s="31">
        <v>197888.10029003897</v>
      </c>
      <c r="L4743" s="31">
        <v>147271.12166</v>
      </c>
    </row>
    <row r="4744" spans="1:12" ht="14.25">
      <c r="A4744" s="33">
        <v>41869</v>
      </c>
      <c r="B4744" s="37">
        <v>2239.4659999999999</v>
      </c>
      <c r="C4744" s="31">
        <v>9.3449261635714098</v>
      </c>
      <c r="D4744" s="31">
        <v>1.3351522359974901</v>
      </c>
      <c r="E4744" s="31">
        <f t="shared" si="47"/>
        <v>0.12543962485345839</v>
      </c>
      <c r="F4744" s="31">
        <v>7.9423644414670296</v>
      </c>
      <c r="G4744" s="31">
        <v>0.89737215572039097</v>
      </c>
      <c r="H4744" s="31">
        <v>0.59321917930797496</v>
      </c>
      <c r="I4744" s="31">
        <v>4.4052607463983504</v>
      </c>
      <c r="J4744" s="31">
        <v>13.466153616286599</v>
      </c>
      <c r="K4744" s="31">
        <v>198867.192358628</v>
      </c>
      <c r="L4744" s="31">
        <v>148100.490658781</v>
      </c>
    </row>
    <row r="4745" spans="1:12" ht="14.25">
      <c r="A4745" s="33">
        <v>41870</v>
      </c>
      <c r="B4745" s="37">
        <v>2245.33</v>
      </c>
      <c r="C4745" s="31">
        <v>9.3521666825272707</v>
      </c>
      <c r="D4745" s="31">
        <v>1.33809854960249</v>
      </c>
      <c r="E4745" s="31">
        <f t="shared" si="47"/>
        <v>0.12778429073856976</v>
      </c>
      <c r="F4745" s="31">
        <v>7.9418902773324396</v>
      </c>
      <c r="G4745" s="31">
        <v>0.89926662678688696</v>
      </c>
      <c r="H4745" s="31">
        <v>0.593692188207815</v>
      </c>
      <c r="I4745" s="31">
        <v>4.4052607463983504</v>
      </c>
      <c r="J4745" s="31">
        <v>13.476890980703098</v>
      </c>
      <c r="K4745" s="31">
        <v>199307.99276231698</v>
      </c>
      <c r="L4745" s="31">
        <v>148500.84046756802</v>
      </c>
    </row>
    <row r="4746" spans="1:12" ht="14.25">
      <c r="A4746" s="33">
        <v>41871</v>
      </c>
      <c r="B4746" s="37">
        <v>2240.2109999999998</v>
      </c>
      <c r="C4746" s="31">
        <v>9.2975608603019406</v>
      </c>
      <c r="D4746" s="31">
        <v>1.33487742054754</v>
      </c>
      <c r="E4746" s="31">
        <f t="shared" si="47"/>
        <v>0.11664712778429073</v>
      </c>
      <c r="F4746" s="31">
        <v>7.1282195237597596</v>
      </c>
      <c r="G4746" s="31">
        <v>0.896661885681174</v>
      </c>
      <c r="H4746" s="31">
        <v>0.59484730420728604</v>
      </c>
      <c r="I4746" s="31">
        <v>4.4046084741628997</v>
      </c>
      <c r="J4746" s="31">
        <v>13.505111923037299</v>
      </c>
      <c r="K4746" s="31">
        <v>198834.445522558</v>
      </c>
      <c r="L4746" s="31">
        <v>148113.536294238</v>
      </c>
    </row>
    <row r="4747" spans="1:12" ht="14.25">
      <c r="A4747" s="33">
        <v>41872</v>
      </c>
      <c r="B4747" s="37">
        <v>2230.4580000000001</v>
      </c>
      <c r="C4747" s="31">
        <v>9.2556569640702993</v>
      </c>
      <c r="D4747" s="31">
        <v>1.3292195638553499</v>
      </c>
      <c r="E4747" s="31">
        <f t="shared" si="47"/>
        <v>0.111957796014068</v>
      </c>
      <c r="F4747" s="31">
        <v>7.1312428352836799</v>
      </c>
      <c r="G4747" s="31">
        <v>0.89266412847918097</v>
      </c>
      <c r="H4747" s="31">
        <v>0.59451350098789402</v>
      </c>
      <c r="I4747" s="31">
        <v>4.4018924486662003</v>
      </c>
      <c r="J4747" s="31">
        <v>13.505861579331299</v>
      </c>
      <c r="K4747" s="31">
        <v>197995.50310063199</v>
      </c>
      <c r="L4747" s="31">
        <v>147408.67386298199</v>
      </c>
    </row>
    <row r="4748" spans="1:12" ht="14.25">
      <c r="A4748" s="33">
        <v>41873</v>
      </c>
      <c r="B4748" s="37">
        <v>2240.8119999999999</v>
      </c>
      <c r="C4748" s="31">
        <v>9.2867969676834203</v>
      </c>
      <c r="D4748" s="31">
        <v>1.3352907965296701</v>
      </c>
      <c r="E4748" s="31">
        <f t="shared" si="47"/>
        <v>0.1160609613130129</v>
      </c>
      <c r="F4748" s="31">
        <v>7.3985217793612899</v>
      </c>
      <c r="G4748" s="31">
        <v>0.89678448129796096</v>
      </c>
      <c r="H4748" s="31">
        <v>0.59457661029929698</v>
      </c>
      <c r="I4748" s="31">
        <v>4.40177689509592</v>
      </c>
      <c r="J4748" s="31">
        <v>13.507649852988299</v>
      </c>
      <c r="K4748" s="31">
        <v>198903.07091298801</v>
      </c>
      <c r="L4748" s="31">
        <v>148055.62779102198</v>
      </c>
    </row>
    <row r="4749" spans="1:12" ht="14.25">
      <c r="A4749" s="33">
        <v>41876</v>
      </c>
      <c r="B4749" s="37">
        <v>2229.2739999999999</v>
      </c>
      <c r="C4749" s="31">
        <v>9.2053909891441101</v>
      </c>
      <c r="D4749" s="31">
        <v>1.32854904789027</v>
      </c>
      <c r="E4749" s="31">
        <f t="shared" si="47"/>
        <v>0.10668229777256741</v>
      </c>
      <c r="F4749" s="31">
        <v>7.5366635959019304</v>
      </c>
      <c r="G4749" s="31">
        <v>0.89049049192045404</v>
      </c>
      <c r="H4749" s="31">
        <v>0.59636671587746304</v>
      </c>
      <c r="I4749" s="31">
        <v>4.4017770744864597</v>
      </c>
      <c r="J4749" s="31">
        <v>13.5483170952504</v>
      </c>
      <c r="K4749" s="31">
        <v>197901.16044018199</v>
      </c>
      <c r="L4749" s="31">
        <v>147215.780533582</v>
      </c>
    </row>
    <row r="4750" spans="1:12" ht="14.25">
      <c r="A4750" s="33">
        <v>41877</v>
      </c>
      <c r="B4750" s="37">
        <v>2207.1060000000002</v>
      </c>
      <c r="C4750" s="31">
        <v>9.1282378036823708</v>
      </c>
      <c r="D4750" s="31">
        <v>1.3168980340241501</v>
      </c>
      <c r="E4750" s="31">
        <f t="shared" si="47"/>
        <v>9.5545134818288399E-2</v>
      </c>
      <c r="F4750" s="31">
        <v>7.5284693177509503</v>
      </c>
      <c r="G4750" s="31">
        <v>0.88260961280065398</v>
      </c>
      <c r="H4750" s="31">
        <v>0.596386895372509</v>
      </c>
      <c r="I4750" s="31">
        <v>4.4017770744864597</v>
      </c>
      <c r="J4750" s="31">
        <v>13.548775534982898</v>
      </c>
      <c r="K4750" s="31">
        <v>196159.45705229699</v>
      </c>
      <c r="L4750" s="31">
        <v>145874.22762300901</v>
      </c>
    </row>
    <row r="4751" spans="1:12" ht="14.25">
      <c r="A4751" s="33">
        <v>41878</v>
      </c>
      <c r="B4751" s="37">
        <v>2209.4650000000001</v>
      </c>
      <c r="C4751" s="31">
        <v>9.1016128313067899</v>
      </c>
      <c r="D4751" s="31">
        <v>1.3181897523889501</v>
      </c>
      <c r="E4751" s="31">
        <f t="shared" si="47"/>
        <v>9.4372801875732715E-2</v>
      </c>
      <c r="F4751" s="31">
        <v>5.86242774170156</v>
      </c>
      <c r="G4751" s="31">
        <v>0.88189841630920796</v>
      </c>
      <c r="H4751" s="31">
        <v>0.598200223867556</v>
      </c>
      <c r="I4751" s="31">
        <v>4.4003837973501101</v>
      </c>
      <c r="J4751" s="31">
        <v>13.594273850107999</v>
      </c>
      <c r="K4751" s="31">
        <v>196351.30701086501</v>
      </c>
      <c r="L4751" s="31">
        <v>146021.14568302198</v>
      </c>
    </row>
    <row r="4752" spans="1:12" ht="14.25">
      <c r="A4752" s="33">
        <v>41879</v>
      </c>
      <c r="B4752" s="37">
        <v>2195.8180000000002</v>
      </c>
      <c r="C4752" s="31">
        <v>8.9969446140786307</v>
      </c>
      <c r="D4752" s="31">
        <v>1.30990303021316</v>
      </c>
      <c r="E4752" s="31">
        <f t="shared" si="47"/>
        <v>8.2649472450175857E-2</v>
      </c>
      <c r="F4752" s="31">
        <v>5.7916811994733903</v>
      </c>
      <c r="G4752" s="31">
        <v>0.87601264614490904</v>
      </c>
      <c r="H4752" s="31">
        <v>0.60110338761113302</v>
      </c>
      <c r="I4752" s="31">
        <v>4.4003837973501101</v>
      </c>
      <c r="J4752" s="31">
        <v>13.6602490894798</v>
      </c>
      <c r="K4752" s="31">
        <v>195119.47142628898</v>
      </c>
      <c r="L4752" s="31">
        <v>145108.25015305501</v>
      </c>
    </row>
    <row r="4753" spans="1:12" ht="14.25">
      <c r="A4753" s="33">
        <v>41880</v>
      </c>
      <c r="B4753" s="37">
        <v>2217.1999999999998</v>
      </c>
      <c r="C4753" s="31">
        <v>9.0189601744119194</v>
      </c>
      <c r="D4753" s="31">
        <v>1.3221234972490901</v>
      </c>
      <c r="E4753" s="31">
        <f t="shared" si="47"/>
        <v>8.5580304806565061E-2</v>
      </c>
      <c r="F4753" s="31">
        <v>6.4760983409300303</v>
      </c>
      <c r="G4753" s="31">
        <v>0.88134093701430805</v>
      </c>
      <c r="H4753" s="31">
        <v>0.60334434801967096</v>
      </c>
      <c r="I4753" s="31">
        <v>4.4003769732499398</v>
      </c>
      <c r="J4753" s="31">
        <v>13.7111968289859</v>
      </c>
      <c r="K4753" s="31">
        <v>196940.38156936501</v>
      </c>
      <c r="L4753" s="31">
        <v>146469.78784925901</v>
      </c>
    </row>
    <row r="4754" spans="1:12" ht="14.25">
      <c r="A4754" s="33">
        <v>41883</v>
      </c>
      <c r="B4754" s="37">
        <v>2235.511</v>
      </c>
      <c r="C4754" s="31">
        <v>9.0592998544582102</v>
      </c>
      <c r="D4754" s="31">
        <v>1.3316577980234201</v>
      </c>
      <c r="E4754" s="31">
        <f t="shared" si="47"/>
        <v>9.0269636576787812E-2</v>
      </c>
      <c r="F4754" s="31">
        <v>5.1965598992530699</v>
      </c>
      <c r="G4754" s="31">
        <v>0.88490672305816898</v>
      </c>
      <c r="H4754" s="31">
        <v>0.60657334211212999</v>
      </c>
      <c r="I4754" s="31">
        <v>4.4003769732499398</v>
      </c>
      <c r="J4754" s="31">
        <v>13.784576771479202</v>
      </c>
      <c r="K4754" s="31">
        <v>198362.43393131302</v>
      </c>
      <c r="L4754" s="31">
        <v>147619.549806864</v>
      </c>
    </row>
    <row r="4755" spans="1:12" ht="14.25">
      <c r="A4755" s="33">
        <v>41884</v>
      </c>
      <c r="B4755" s="37">
        <v>2266.0459999999998</v>
      </c>
      <c r="C4755" s="31">
        <v>9.1786281015949207</v>
      </c>
      <c r="D4755" s="31">
        <v>1.3497224757481801</v>
      </c>
      <c r="E4755" s="31">
        <f t="shared" si="47"/>
        <v>0.10668229777256741</v>
      </c>
      <c r="F4755" s="31">
        <v>5.2685032325691799</v>
      </c>
      <c r="G4755" s="31">
        <v>0.89691792556136796</v>
      </c>
      <c r="H4755" s="31">
        <v>0.60654943003079198</v>
      </c>
      <c r="I4755" s="31">
        <v>4.4002035034239499</v>
      </c>
      <c r="J4755" s="31">
        <v>13.784576771479202</v>
      </c>
      <c r="K4755" s="31">
        <v>201054.88874140001</v>
      </c>
      <c r="L4755" s="31">
        <v>149647.17615882301</v>
      </c>
    </row>
    <row r="4756" spans="1:12" ht="14.25">
      <c r="A4756" s="33">
        <v>41885</v>
      </c>
      <c r="B4756" s="37">
        <v>2288.627</v>
      </c>
      <c r="C4756" s="31">
        <v>9.2705029643281893</v>
      </c>
      <c r="D4756" s="31">
        <v>1.3632833808657601</v>
      </c>
      <c r="E4756" s="31">
        <f t="shared" si="47"/>
        <v>0.11781946072684643</v>
      </c>
      <c r="F4756" s="31">
        <v>5.3161151957742803</v>
      </c>
      <c r="G4756" s="31">
        <v>0.90592690517405206</v>
      </c>
      <c r="H4756" s="31">
        <v>0.60654943357834301</v>
      </c>
      <c r="I4756" s="31">
        <v>4.4002035291596</v>
      </c>
      <c r="J4756" s="31">
        <v>13.784576771479202</v>
      </c>
      <c r="K4756" s="31">
        <v>203074.35935524499</v>
      </c>
      <c r="L4756" s="31">
        <v>151138.247012729</v>
      </c>
    </row>
    <row r="4757" spans="1:12" ht="14.25">
      <c r="A4757" s="33">
        <v>41886</v>
      </c>
      <c r="B4757" s="37">
        <v>2306.8620000000001</v>
      </c>
      <c r="C4757" s="31">
        <v>9.3439524992663898</v>
      </c>
      <c r="D4757" s="31">
        <v>1.37394478982463</v>
      </c>
      <c r="E4757" s="31">
        <f t="shared" si="47"/>
        <v>0.13130128956623682</v>
      </c>
      <c r="F4757" s="31">
        <v>5.3548439279746898</v>
      </c>
      <c r="G4757" s="31">
        <v>0.91300245597613705</v>
      </c>
      <c r="H4757" s="31">
        <v>0.60646637573889295</v>
      </c>
      <c r="I4757" s="31">
        <v>4.3996009873418398</v>
      </c>
      <c r="J4757" s="31">
        <v>13.784576771479202</v>
      </c>
      <c r="K4757" s="31">
        <v>204660.428758872</v>
      </c>
      <c r="L4757" s="31">
        <v>152483.03058191302</v>
      </c>
    </row>
    <row r="4758" spans="1:12" ht="14.25">
      <c r="A4758" s="33">
        <v>41887</v>
      </c>
      <c r="B4758" s="37">
        <v>2326.4319999999998</v>
      </c>
      <c r="C4758" s="31">
        <v>9.4221390650075492</v>
      </c>
      <c r="D4758" s="31">
        <v>1.3853693925425601</v>
      </c>
      <c r="E4758" s="31">
        <f t="shared" si="47"/>
        <v>0.14947245017584995</v>
      </c>
      <c r="F4758" s="31">
        <v>5.4035281065476397</v>
      </c>
      <c r="G4758" s="31">
        <v>0.92060481480871503</v>
      </c>
      <c r="H4758" s="31">
        <v>0.60646637573889295</v>
      </c>
      <c r="I4758" s="31">
        <v>4.3996009873418398</v>
      </c>
      <c r="J4758" s="31">
        <v>13.784576771479202</v>
      </c>
      <c r="K4758" s="31">
        <v>206364.58848820199</v>
      </c>
      <c r="L4758" s="31">
        <v>153861.723965399</v>
      </c>
    </row>
    <row r="4759" spans="1:12" ht="14.25">
      <c r="A4759" s="33">
        <v>41891</v>
      </c>
      <c r="B4759" s="37">
        <v>2326.527</v>
      </c>
      <c r="C4759" s="31">
        <v>9.4145878929998101</v>
      </c>
      <c r="D4759" s="31">
        <v>1.3846916891194601</v>
      </c>
      <c r="E4759" s="31">
        <f t="shared" si="47"/>
        <v>0.14712778429073858</v>
      </c>
      <c r="F4759" s="31">
        <v>5.3984932585329801</v>
      </c>
      <c r="G4759" s="31">
        <v>0.92015093074893906</v>
      </c>
      <c r="H4759" s="31">
        <v>0.60638760498184296</v>
      </c>
      <c r="I4759" s="31">
        <v>4.3990295460973501</v>
      </c>
      <c r="J4759" s="31">
        <v>13.784576771479202</v>
      </c>
      <c r="K4759" s="31">
        <v>206262.84494340399</v>
      </c>
      <c r="L4759" s="31">
        <v>153891.24047983499</v>
      </c>
    </row>
    <row r="4760" spans="1:12" ht="14.25">
      <c r="A4760" s="33">
        <v>41892</v>
      </c>
      <c r="B4760" s="37">
        <v>2318.3049999999998</v>
      </c>
      <c r="C4760" s="31">
        <v>9.4121358116085592</v>
      </c>
      <c r="D4760" s="31">
        <v>1.3847023191510299</v>
      </c>
      <c r="E4760" s="31">
        <f t="shared" si="47"/>
        <v>0.14712778429073858</v>
      </c>
      <c r="F4760" s="31">
        <v>5.41260365921611</v>
      </c>
      <c r="G4760" s="31">
        <v>0.92015677656445205</v>
      </c>
      <c r="H4760" s="31">
        <v>0.60588881362272595</v>
      </c>
      <c r="I4760" s="31">
        <v>4.3954110718606403</v>
      </c>
      <c r="J4760" s="31">
        <v>13.784576771479202</v>
      </c>
      <c r="K4760" s="31">
        <v>206264.155352923</v>
      </c>
      <c r="L4760" s="31">
        <v>153298.78597631698</v>
      </c>
    </row>
    <row r="4761" spans="1:12" ht="14.25">
      <c r="A4761" s="33">
        <v>41893</v>
      </c>
      <c r="B4761" s="37">
        <v>2311.6790000000001</v>
      </c>
      <c r="C4761" s="31">
        <v>9.3855106776505401</v>
      </c>
      <c r="D4761" s="31">
        <v>1.38070808583204</v>
      </c>
      <c r="E4761" s="31">
        <f t="shared" si="47"/>
        <v>0.14361078546307152</v>
      </c>
      <c r="F4761" s="31">
        <v>5.39606540813429</v>
      </c>
      <c r="G4761" s="31">
        <v>0.91752605455816405</v>
      </c>
      <c r="H4761" s="31">
        <v>0.60588881362272595</v>
      </c>
      <c r="I4761" s="31">
        <v>4.3954110718606403</v>
      </c>
      <c r="J4761" s="31">
        <v>13.784576771479202</v>
      </c>
      <c r="K4761" s="31">
        <v>205674.44752658802</v>
      </c>
      <c r="L4761" s="31">
        <v>152845.06071010401</v>
      </c>
    </row>
    <row r="4762" spans="1:12" ht="14.25">
      <c r="A4762" s="33">
        <v>41894</v>
      </c>
      <c r="B4762" s="37">
        <v>2331.9499999999998</v>
      </c>
      <c r="C4762" s="31">
        <v>9.4670567710604807</v>
      </c>
      <c r="D4762" s="31">
        <v>1.39305388219138</v>
      </c>
      <c r="E4762" s="31">
        <f t="shared" si="47"/>
        <v>0.15650644783118406</v>
      </c>
      <c r="F4762" s="31">
        <v>5.44664949010666</v>
      </c>
      <c r="G4762" s="31">
        <v>0.92573573890975402</v>
      </c>
      <c r="H4762" s="31">
        <v>0.60580011619329699</v>
      </c>
      <c r="I4762" s="31">
        <v>4.3947676177241801</v>
      </c>
      <c r="J4762" s="31">
        <v>13.784576771479202</v>
      </c>
      <c r="K4762" s="31">
        <v>207514.746540433</v>
      </c>
      <c r="L4762" s="31">
        <v>154188.371012096</v>
      </c>
    </row>
    <row r="4763" spans="1:12" ht="14.25">
      <c r="A4763" s="33">
        <v>41897</v>
      </c>
      <c r="B4763" s="37">
        <v>2339.14</v>
      </c>
      <c r="C4763" s="31">
        <v>9.4897037760242906</v>
      </c>
      <c r="D4763" s="31">
        <v>1.3970334004280101</v>
      </c>
      <c r="E4763" s="31">
        <f t="shared" si="47"/>
        <v>0.15943728018757328</v>
      </c>
      <c r="F4763" s="31">
        <v>5.4622377252963297</v>
      </c>
      <c r="G4763" s="31">
        <v>0.92837872411743005</v>
      </c>
      <c r="H4763" s="31">
        <v>0.60580004625683204</v>
      </c>
      <c r="I4763" s="31">
        <v>4.3947671103711698</v>
      </c>
      <c r="J4763" s="31">
        <v>13.784576771479202</v>
      </c>
      <c r="K4763" s="31">
        <v>208107.20331014501</v>
      </c>
      <c r="L4763" s="31">
        <v>154796.58592296802</v>
      </c>
    </row>
    <row r="4764" spans="1:12" ht="14.25">
      <c r="A4764" s="33">
        <v>41898</v>
      </c>
      <c r="B4764" s="37">
        <v>2296.5549999999998</v>
      </c>
      <c r="C4764" s="31">
        <v>9.3346734534121794</v>
      </c>
      <c r="D4764" s="31">
        <v>1.3743340954540699</v>
      </c>
      <c r="E4764" s="31">
        <f t="shared" si="47"/>
        <v>0.13071512309495897</v>
      </c>
      <c r="F4764" s="31">
        <v>5.3682547406369103</v>
      </c>
      <c r="G4764" s="31">
        <v>0.91327724780202202</v>
      </c>
      <c r="H4764" s="31">
        <v>0.60579647655760704</v>
      </c>
      <c r="I4764" s="31">
        <v>4.3947412140430897</v>
      </c>
      <c r="J4764" s="31">
        <v>13.784576771479202</v>
      </c>
      <c r="K4764" s="31">
        <v>204722.02663578501</v>
      </c>
      <c r="L4764" s="31">
        <v>152128.23594902598</v>
      </c>
    </row>
    <row r="4765" spans="1:12" ht="14.25">
      <c r="A4765" s="33">
        <v>41899</v>
      </c>
      <c r="B4765" s="37">
        <v>2307.893</v>
      </c>
      <c r="C4765" s="31">
        <v>9.3773721884898293</v>
      </c>
      <c r="D4765" s="31">
        <v>1.3806116488193201</v>
      </c>
      <c r="E4765" s="31">
        <f t="shared" si="47"/>
        <v>0.14419695193434937</v>
      </c>
      <c r="F4765" s="31">
        <v>5.3880097035652001</v>
      </c>
      <c r="G4765" s="31">
        <v>0.91744763621865599</v>
      </c>
      <c r="H4765" s="31">
        <v>0.60576858118089605</v>
      </c>
      <c r="I4765" s="31">
        <v>4.3945388474621403</v>
      </c>
      <c r="J4765" s="31">
        <v>13.784576771479202</v>
      </c>
      <c r="K4765" s="31">
        <v>205656.86911715299</v>
      </c>
      <c r="L4765" s="31">
        <v>152849.77821440698</v>
      </c>
    </row>
    <row r="4766" spans="1:12" ht="14.25">
      <c r="A4766" s="33">
        <v>41900</v>
      </c>
      <c r="B4766" s="37">
        <v>2315.9279999999999</v>
      </c>
      <c r="C4766" s="31">
        <v>9.4063519128688799</v>
      </c>
      <c r="D4766" s="31">
        <v>1.3852475152200801</v>
      </c>
      <c r="E4766" s="31">
        <f t="shared" si="47"/>
        <v>0.14830011723329425</v>
      </c>
      <c r="F4766" s="31">
        <v>5.4080510008804303</v>
      </c>
      <c r="G4766" s="31">
        <v>0.92052964100746903</v>
      </c>
      <c r="H4766" s="31">
        <v>0.60576858118089605</v>
      </c>
      <c r="I4766" s="31">
        <v>4.3945388474621403</v>
      </c>
      <c r="J4766" s="31">
        <v>13.784576771479202</v>
      </c>
      <c r="K4766" s="31">
        <v>206347.73738085397</v>
      </c>
      <c r="L4766" s="31">
        <v>153389.75270958699</v>
      </c>
    </row>
    <row r="4767" spans="1:12" ht="14.25">
      <c r="A4767" s="33">
        <v>41901</v>
      </c>
      <c r="B4767" s="37">
        <v>2329.451</v>
      </c>
      <c r="C4767" s="31">
        <v>9.4533794600007699</v>
      </c>
      <c r="D4767" s="31">
        <v>1.39242777431668</v>
      </c>
      <c r="E4767" s="31">
        <f t="shared" si="47"/>
        <v>0.15650644783118406</v>
      </c>
      <c r="F4767" s="31">
        <v>5.4443164493229901</v>
      </c>
      <c r="G4767" s="31">
        <v>0.92530691244330598</v>
      </c>
      <c r="H4767" s="31">
        <v>0.60530387380060002</v>
      </c>
      <c r="I4767" s="31">
        <v>4.3911676349251101</v>
      </c>
      <c r="J4767" s="31">
        <v>13.784576771479202</v>
      </c>
      <c r="K4767" s="31">
        <v>207418.61995510801</v>
      </c>
      <c r="L4767" s="31">
        <v>154145.566485861</v>
      </c>
    </row>
    <row r="4768" spans="1:12" ht="14.25">
      <c r="A4768" s="33">
        <v>41904</v>
      </c>
      <c r="B4768" s="37">
        <v>2289.866</v>
      </c>
      <c r="C4768" s="31">
        <v>9.2915217962470091</v>
      </c>
      <c r="D4768" s="31">
        <v>1.3688531154668599</v>
      </c>
      <c r="E4768" s="31">
        <f t="shared" si="47"/>
        <v>0.12133645955451348</v>
      </c>
      <c r="F4768" s="31">
        <v>5.3508033283733702</v>
      </c>
      <c r="G4768" s="31">
        <v>0.90964488066356297</v>
      </c>
      <c r="H4768" s="31">
        <v>0.60514805949009198</v>
      </c>
      <c r="I4768" s="31">
        <v>4.3900372824080103</v>
      </c>
      <c r="J4768" s="31">
        <v>13.784576771479202</v>
      </c>
      <c r="K4768" s="31">
        <v>203907.78806380701</v>
      </c>
      <c r="L4768" s="31">
        <v>151376.06757066899</v>
      </c>
    </row>
    <row r="4769" spans="1:12" ht="14.25">
      <c r="A4769" s="33">
        <v>41905</v>
      </c>
      <c r="B4769" s="37">
        <v>2309.7179999999998</v>
      </c>
      <c r="C4769" s="31">
        <v>9.3615034288304795</v>
      </c>
      <c r="D4769" s="31">
        <v>1.3795435261558699</v>
      </c>
      <c r="E4769" s="31">
        <f t="shared" si="47"/>
        <v>0.1395076201641266</v>
      </c>
      <c r="F4769" s="31">
        <v>5.3947729298724996</v>
      </c>
      <c r="G4769" s="31">
        <v>0.91675802522933403</v>
      </c>
      <c r="H4769" s="31">
        <v>0.60514805949009198</v>
      </c>
      <c r="I4769" s="31">
        <v>4.3900372824080103</v>
      </c>
      <c r="J4769" s="31">
        <v>13.784576771479202</v>
      </c>
      <c r="K4769" s="31">
        <v>205502.28455954601</v>
      </c>
      <c r="L4769" s="31">
        <v>152645.584072175</v>
      </c>
    </row>
    <row r="4770" spans="1:12" ht="14.25">
      <c r="A4770" s="33">
        <v>41906</v>
      </c>
      <c r="B4770" s="37">
        <v>2343.5749999999998</v>
      </c>
      <c r="C4770" s="31">
        <v>9.4983886153225594</v>
      </c>
      <c r="D4770" s="31">
        <v>1.39999127174092</v>
      </c>
      <c r="E4770" s="31">
        <f t="shared" si="47"/>
        <v>0.16471277842907386</v>
      </c>
      <c r="F4770" s="31">
        <v>5.4739387423149699</v>
      </c>
      <c r="G4770" s="31">
        <v>0.93034456379098296</v>
      </c>
      <c r="H4770" s="31">
        <v>0.60511764146806502</v>
      </c>
      <c r="I4770" s="31">
        <v>4.3898166153354499</v>
      </c>
      <c r="J4770" s="31">
        <v>13.784576771479202</v>
      </c>
      <c r="K4770" s="31">
        <v>208547.86980323802</v>
      </c>
      <c r="L4770" s="31">
        <v>154889.568869688</v>
      </c>
    </row>
    <row r="4771" spans="1:12" ht="14.25">
      <c r="A4771" s="33">
        <v>41907</v>
      </c>
      <c r="B4771" s="37">
        <v>2345.1030000000001</v>
      </c>
      <c r="C4771" s="31">
        <v>9.5031942726091199</v>
      </c>
      <c r="D4771" s="31">
        <v>1.40098043261358</v>
      </c>
      <c r="E4771" s="31">
        <f t="shared" si="47"/>
        <v>0.16529894490035171</v>
      </c>
      <c r="F4771" s="31">
        <v>5.4761180169735804</v>
      </c>
      <c r="G4771" s="31">
        <v>0.93099943790307504</v>
      </c>
      <c r="H4771" s="31">
        <v>0.60508317846682103</v>
      </c>
      <c r="I4771" s="31">
        <v>4.38956660402342</v>
      </c>
      <c r="J4771" s="31">
        <v>13.784576771479202</v>
      </c>
      <c r="K4771" s="31">
        <v>208694.66767402898</v>
      </c>
      <c r="L4771" s="31">
        <v>154944.724558152</v>
      </c>
    </row>
    <row r="4772" spans="1:12" ht="14.25">
      <c r="A4772" s="33">
        <v>41908</v>
      </c>
      <c r="B4772" s="37">
        <v>2347.7179999999998</v>
      </c>
      <c r="C4772" s="31">
        <v>9.5156398305702101</v>
      </c>
      <c r="D4772" s="31">
        <v>1.4037750751919</v>
      </c>
      <c r="E4772" s="31">
        <f t="shared" si="47"/>
        <v>0.1682297772567409</v>
      </c>
      <c r="F4772" s="31">
        <v>5.4861904183908097</v>
      </c>
      <c r="G4772" s="31">
        <v>0.93285596606811505</v>
      </c>
      <c r="H4772" s="31">
        <v>0.60448291839099899</v>
      </c>
      <c r="I4772" s="31">
        <v>4.3852120265432903</v>
      </c>
      <c r="J4772" s="31">
        <v>13.784576771479202</v>
      </c>
      <c r="K4772" s="31">
        <v>209110.83068407699</v>
      </c>
      <c r="L4772" s="31">
        <v>155209.41177142499</v>
      </c>
    </row>
    <row r="4773" spans="1:12" ht="14.25">
      <c r="A4773" s="33">
        <v>41911</v>
      </c>
      <c r="B4773" s="37">
        <v>2357.7109999999998</v>
      </c>
      <c r="C4773" s="31">
        <v>9.5436713666567794</v>
      </c>
      <c r="D4773" s="31">
        <v>1.4082807412863501</v>
      </c>
      <c r="E4773" s="31">
        <f t="shared" si="47"/>
        <v>0.17057444314185227</v>
      </c>
      <c r="F4773" s="31">
        <v>5.5049415812504501</v>
      </c>
      <c r="G4773" s="31">
        <v>0.93586605584042504</v>
      </c>
      <c r="H4773" s="31">
        <v>0.60301814101553097</v>
      </c>
      <c r="I4773" s="31">
        <v>4.3745858216205598</v>
      </c>
      <c r="J4773" s="31">
        <v>13.784576771479202</v>
      </c>
      <c r="K4773" s="31">
        <v>209785.578336037</v>
      </c>
      <c r="L4773" s="31">
        <v>156561.66488968302</v>
      </c>
    </row>
    <row r="4774" spans="1:12" ht="14.25">
      <c r="A4774" s="33">
        <v>41912</v>
      </c>
      <c r="B4774" s="37">
        <v>2363.87</v>
      </c>
      <c r="C4774" s="31">
        <v>9.5634217750580106</v>
      </c>
      <c r="D4774" s="31">
        <v>1.3545352074255701</v>
      </c>
      <c r="E4774" s="31">
        <f t="shared" si="47"/>
        <v>0.17233294255568582</v>
      </c>
      <c r="F4774" s="31">
        <v>5.5240113724183502</v>
      </c>
      <c r="G4774" s="31">
        <v>0.93807375117959402</v>
      </c>
      <c r="H4774" s="31">
        <v>0.60294224714559197</v>
      </c>
      <c r="I4774" s="31">
        <v>4.5571309318448598</v>
      </c>
      <c r="J4774" s="31">
        <v>13.2307422403047</v>
      </c>
      <c r="K4774" s="31">
        <v>210280.45967148698</v>
      </c>
      <c r="L4774" s="31">
        <v>156945.93972464901</v>
      </c>
    </row>
    <row r="4775" spans="1:12" ht="14.25">
      <c r="A4775" s="33">
        <v>41920</v>
      </c>
      <c r="B4775" s="37">
        <v>2382.7939999999999</v>
      </c>
      <c r="C4775" s="31">
        <v>9.6310661209681303</v>
      </c>
      <c r="D4775" s="31">
        <v>1.36430379811856</v>
      </c>
      <c r="E4775" s="31">
        <f t="shared" si="47"/>
        <v>0.18053927315357562</v>
      </c>
      <c r="F4775" s="31">
        <v>5.5588433320492303</v>
      </c>
      <c r="G4775" s="31">
        <v>0.94483837982017205</v>
      </c>
      <c r="H4775" s="31">
        <v>0.60294259113730797</v>
      </c>
      <c r="I4775" s="31">
        <v>4.5571335317875601</v>
      </c>
      <c r="J4775" s="31">
        <v>13.2307422403047</v>
      </c>
      <c r="K4775" s="31">
        <v>211796.83215100601</v>
      </c>
      <c r="L4775" s="31">
        <v>158278.21496747699</v>
      </c>
    </row>
    <row r="4776" spans="1:12" ht="14.25">
      <c r="A4776" s="33">
        <v>41921</v>
      </c>
      <c r="B4776" s="37">
        <v>2389.3710000000001</v>
      </c>
      <c r="C4776" s="31">
        <v>9.6533361948911605</v>
      </c>
      <c r="D4776" s="31">
        <v>1.36790575425912</v>
      </c>
      <c r="E4776" s="31">
        <f t="shared" si="47"/>
        <v>0.18288393903868699</v>
      </c>
      <c r="F4776" s="31">
        <v>5.5647344647498098</v>
      </c>
      <c r="G4776" s="31">
        <v>0.94731187552257701</v>
      </c>
      <c r="H4776" s="31">
        <v>0.60244322389590799</v>
      </c>
      <c r="I4776" s="31">
        <v>4.5532545870881904</v>
      </c>
      <c r="J4776" s="31">
        <v>13.231046329020902</v>
      </c>
      <c r="K4776" s="31">
        <v>212354.47963837499</v>
      </c>
      <c r="L4776" s="31">
        <v>158675.917820767</v>
      </c>
    </row>
    <row r="4777" spans="1:12" ht="14.25">
      <c r="A4777" s="33">
        <v>41922</v>
      </c>
      <c r="B4777" s="37">
        <v>2374.54</v>
      </c>
      <c r="C4777" s="31">
        <v>9.59055093168657</v>
      </c>
      <c r="D4777" s="31">
        <v>1.3594063873562101</v>
      </c>
      <c r="E4777" s="31">
        <f t="shared" si="47"/>
        <v>0.17643610785463071</v>
      </c>
      <c r="F4777" s="31">
        <v>5.5251623648988799</v>
      </c>
      <c r="G4777" s="31">
        <v>0.94140049314436303</v>
      </c>
      <c r="H4777" s="31">
        <v>0.60234792491894296</v>
      </c>
      <c r="I4777" s="31">
        <v>4.5520004268329002</v>
      </c>
      <c r="J4777" s="31">
        <v>13.2325981642764</v>
      </c>
      <c r="K4777" s="31">
        <v>211033.06543318101</v>
      </c>
      <c r="L4777" s="31">
        <v>157792.43427269801</v>
      </c>
    </row>
    <row r="4778" spans="1:12" ht="14.25">
      <c r="A4778" s="33">
        <v>41925</v>
      </c>
      <c r="B4778" s="37">
        <v>2366.009</v>
      </c>
      <c r="C4778" s="31">
        <v>9.5488563177915893</v>
      </c>
      <c r="D4778" s="31">
        <v>1.3538377943828599</v>
      </c>
      <c r="E4778" s="31">
        <f t="shared" si="47"/>
        <v>0.17116060961313012</v>
      </c>
      <c r="F4778" s="31">
        <v>5.5004092083399803</v>
      </c>
      <c r="G4778" s="31">
        <v>0.93754076003952103</v>
      </c>
      <c r="H4778" s="31">
        <v>0.60234686795435299</v>
      </c>
      <c r="I4778" s="31">
        <v>4.5520004749409004</v>
      </c>
      <c r="J4778" s="31">
        <v>13.232574804645001</v>
      </c>
      <c r="K4778" s="31">
        <v>210168.03544152301</v>
      </c>
      <c r="L4778" s="31">
        <v>157203.26485227302</v>
      </c>
    </row>
    <row r="4779" spans="1:12" ht="14.25">
      <c r="A4779" s="33">
        <v>41926</v>
      </c>
      <c r="B4779" s="37">
        <v>2359.4749999999999</v>
      </c>
      <c r="C4779" s="31">
        <v>9.5256154076344508</v>
      </c>
      <c r="D4779" s="31">
        <v>1.35071502525082</v>
      </c>
      <c r="E4779" s="31">
        <f t="shared" ref="E4779:E4842" si="48">COUNTIF(C3074:C4779,"&lt;"&amp;C4779)/COUNTA(C3074:C4779)</f>
        <v>0.16998827667057445</v>
      </c>
      <c r="F4779" s="31">
        <v>5.4847191344692199</v>
      </c>
      <c r="G4779" s="31">
        <v>0.93539555894090498</v>
      </c>
      <c r="H4779" s="31">
        <v>0.60231226298389995</v>
      </c>
      <c r="I4779" s="31">
        <v>4.5519112407542401</v>
      </c>
      <c r="J4779" s="31">
        <v>13.232073982270801</v>
      </c>
      <c r="K4779" s="31">
        <v>209684.53958500701</v>
      </c>
      <c r="L4779" s="31">
        <v>156774.89951109802</v>
      </c>
    </row>
    <row r="4780" spans="1:12" ht="14.25">
      <c r="A4780" s="33">
        <v>41927</v>
      </c>
      <c r="B4780" s="37">
        <v>2373.67</v>
      </c>
      <c r="C4780" s="31">
        <v>9.5806850164672301</v>
      </c>
      <c r="D4780" s="31">
        <v>1.3586731521982101</v>
      </c>
      <c r="E4780" s="31">
        <f t="shared" si="48"/>
        <v>0.17702227432590856</v>
      </c>
      <c r="F4780" s="31">
        <v>5.5199720447603902</v>
      </c>
      <c r="G4780" s="31">
        <v>0.94078709109040004</v>
      </c>
      <c r="H4780" s="31">
        <v>0.60233940983040601</v>
      </c>
      <c r="I4780" s="31">
        <v>4.5519119757089204</v>
      </c>
      <c r="J4780" s="31">
        <v>13.232668229191699</v>
      </c>
      <c r="K4780" s="31">
        <v>210920.446765353</v>
      </c>
      <c r="L4780" s="31">
        <v>157815.3783832</v>
      </c>
    </row>
    <row r="4781" spans="1:12" ht="14.25">
      <c r="A4781" s="33">
        <v>41928</v>
      </c>
      <c r="B4781" s="37">
        <v>2356.4989999999998</v>
      </c>
      <c r="C4781" s="31">
        <v>9.5271670985696009</v>
      </c>
      <c r="D4781" s="31">
        <v>1.3506436835544999</v>
      </c>
      <c r="E4781" s="31">
        <f t="shared" si="48"/>
        <v>0.17057444314185227</v>
      </c>
      <c r="F4781" s="31">
        <v>5.4826929567940104</v>
      </c>
      <c r="G4781" s="31">
        <v>0.93520731646609101</v>
      </c>
      <c r="H4781" s="31">
        <v>0.60245684028747204</v>
      </c>
      <c r="I4781" s="31">
        <v>4.5519119757089204</v>
      </c>
      <c r="J4781" s="31">
        <v>13.235248034286601</v>
      </c>
      <c r="K4781" s="31">
        <v>209670.077331943</v>
      </c>
      <c r="L4781" s="31">
        <v>156794.88769884099</v>
      </c>
    </row>
    <row r="4782" spans="1:12" ht="14.25">
      <c r="A4782" s="33">
        <v>41929</v>
      </c>
      <c r="B4782" s="37">
        <v>2341.1840000000002</v>
      </c>
      <c r="C4782" s="31">
        <v>9.4729137914317096</v>
      </c>
      <c r="D4782" s="31">
        <v>1.3421865509333599</v>
      </c>
      <c r="E4782" s="31">
        <f t="shared" si="48"/>
        <v>0.1611957796014068</v>
      </c>
      <c r="F4782" s="31">
        <v>5.4412093397774299</v>
      </c>
      <c r="G4782" s="31">
        <v>0.929349152160444</v>
      </c>
      <c r="H4782" s="31">
        <v>0.60245001732722803</v>
      </c>
      <c r="I4782" s="31">
        <v>4.5519119757089204</v>
      </c>
      <c r="J4782" s="31">
        <v>13.235098142103299</v>
      </c>
      <c r="K4782" s="31">
        <v>208357.81169499198</v>
      </c>
      <c r="L4782" s="31">
        <v>155827.826535731</v>
      </c>
    </row>
    <row r="4783" spans="1:12" ht="14.25">
      <c r="A4783" s="33">
        <v>41932</v>
      </c>
      <c r="B4783" s="37">
        <v>2356.7280000000001</v>
      </c>
      <c r="C4783" s="31">
        <v>9.5302626190908892</v>
      </c>
      <c r="D4783" s="31">
        <v>1.35046079757038</v>
      </c>
      <c r="E4783" s="31">
        <f t="shared" si="48"/>
        <v>0.17174677608440797</v>
      </c>
      <c r="F4783" s="31">
        <v>5.4716991555899002</v>
      </c>
      <c r="G4783" s="31">
        <v>0.93505866638705804</v>
      </c>
      <c r="H4783" s="31">
        <v>0.60237541087059099</v>
      </c>
      <c r="I4783" s="31">
        <v>4.5515079580887701</v>
      </c>
      <c r="J4783" s="31">
        <v>13.2346338052661</v>
      </c>
      <c r="K4783" s="31">
        <v>209641.07151867199</v>
      </c>
      <c r="L4783" s="31">
        <v>156809.33187727301</v>
      </c>
    </row>
    <row r="4784" spans="1:12" ht="14.25">
      <c r="A4784" s="33">
        <v>41933</v>
      </c>
      <c r="B4784" s="37">
        <v>2339.6570000000002</v>
      </c>
      <c r="C4784" s="31">
        <v>9.4495852070959003</v>
      </c>
      <c r="D4784" s="31">
        <v>1.34047444223457</v>
      </c>
      <c r="E4784" s="31">
        <f t="shared" si="48"/>
        <v>0.15767878077373973</v>
      </c>
      <c r="F4784" s="31">
        <v>5.4713275005900197</v>
      </c>
      <c r="G4784" s="31">
        <v>0.92818256413503397</v>
      </c>
      <c r="H4784" s="31">
        <v>0.60214382075961503</v>
      </c>
      <c r="I4784" s="31">
        <v>4.5515079580887701</v>
      </c>
      <c r="J4784" s="31">
        <v>13.229545599047199</v>
      </c>
      <c r="K4784" s="31">
        <v>208092.63549288601</v>
      </c>
      <c r="L4784" s="31">
        <v>155591.87763624001</v>
      </c>
    </row>
    <row r="4785" spans="1:12" ht="14.25">
      <c r="A4785" s="33">
        <v>41934</v>
      </c>
      <c r="B4785" s="37">
        <v>2326.5529999999999</v>
      </c>
      <c r="C4785" s="31">
        <v>9.4069035678628303</v>
      </c>
      <c r="D4785" s="31">
        <v>1.33388112927438</v>
      </c>
      <c r="E4785" s="31">
        <f t="shared" si="48"/>
        <v>0.15005861664712777</v>
      </c>
      <c r="F4785" s="31">
        <v>5.4425713391061299</v>
      </c>
      <c r="G4785" s="31">
        <v>0.92374929552780605</v>
      </c>
      <c r="H4785" s="31">
        <v>0.60237344449215402</v>
      </c>
      <c r="I4785" s="31">
        <v>4.5515079580887701</v>
      </c>
      <c r="J4785" s="31">
        <v>13.234590602475798</v>
      </c>
      <c r="K4785" s="31">
        <v>207068.42091716101</v>
      </c>
      <c r="L4785" s="31">
        <v>154760.12690211099</v>
      </c>
    </row>
    <row r="4786" spans="1:12" ht="14.25">
      <c r="A4786" s="33">
        <v>41935</v>
      </c>
      <c r="B4786" s="37">
        <v>2302.4180000000001</v>
      </c>
      <c r="C4786" s="31">
        <v>9.3189883556973108</v>
      </c>
      <c r="D4786" s="31">
        <v>1.3214807377648199</v>
      </c>
      <c r="E4786" s="31">
        <f t="shared" si="48"/>
        <v>0.12778429073856976</v>
      </c>
      <c r="F4786" s="31">
        <v>5.3959538915924004</v>
      </c>
      <c r="G4786" s="31">
        <v>0.91512625578429896</v>
      </c>
      <c r="H4786" s="31">
        <v>0.60266203333031398</v>
      </c>
      <c r="I4786" s="31">
        <v>4.5511958274504503</v>
      </c>
      <c r="J4786" s="31">
        <v>13.2418392040037</v>
      </c>
      <c r="K4786" s="31">
        <v>205138.93687775501</v>
      </c>
      <c r="L4786" s="31">
        <v>153158.71095709599</v>
      </c>
    </row>
    <row r="4787" spans="1:12" ht="14.25">
      <c r="A4787" s="33">
        <v>41936</v>
      </c>
      <c r="B4787" s="37">
        <v>2302.2800000000002</v>
      </c>
      <c r="C4787" s="31">
        <v>9.3114531107593894</v>
      </c>
      <c r="D4787" s="31">
        <v>1.3212314872978199</v>
      </c>
      <c r="E4787" s="31">
        <f t="shared" si="48"/>
        <v>0.12719812426729191</v>
      </c>
      <c r="F4787" s="31">
        <v>5.5960310307249896</v>
      </c>
      <c r="G4787" s="31">
        <v>0.91545260877063195</v>
      </c>
      <c r="H4787" s="31">
        <v>0.60299047004356299</v>
      </c>
      <c r="I4787" s="31">
        <v>4.5494677838748103</v>
      </c>
      <c r="J4787" s="31">
        <v>13.254088141492302</v>
      </c>
      <c r="K4787" s="31">
        <v>205100.60481161301</v>
      </c>
      <c r="L4787" s="31">
        <v>153176.45304609698</v>
      </c>
    </row>
    <row r="4788" spans="1:12" ht="14.25">
      <c r="A4788" s="33">
        <v>41939</v>
      </c>
      <c r="B4788" s="37">
        <v>2290.4369999999999</v>
      </c>
      <c r="C4788" s="31">
        <v>9.2744900491366398</v>
      </c>
      <c r="D4788" s="31">
        <v>1.3131694962337701</v>
      </c>
      <c r="E4788" s="31">
        <f t="shared" si="48"/>
        <v>0.11899179366940212</v>
      </c>
      <c r="F4788" s="31">
        <v>5.6223407481337899</v>
      </c>
      <c r="G4788" s="31">
        <v>0.90976738592916595</v>
      </c>
      <c r="H4788" s="31">
        <v>0.60249527933011404</v>
      </c>
      <c r="I4788" s="31">
        <v>4.5494677838748103</v>
      </c>
      <c r="J4788" s="31">
        <v>13.243203555932501</v>
      </c>
      <c r="K4788" s="31">
        <v>203850.73830608898</v>
      </c>
      <c r="L4788" s="31">
        <v>152412.824165472</v>
      </c>
    </row>
    <row r="4789" spans="1:12" ht="14.25">
      <c r="A4789" s="33">
        <v>41940</v>
      </c>
      <c r="B4789" s="37">
        <v>2337.8710000000001</v>
      </c>
      <c r="C4789" s="31">
        <v>9.4216246179791199</v>
      </c>
      <c r="D4789" s="31">
        <v>1.33930814455323</v>
      </c>
      <c r="E4789" s="31">
        <f t="shared" si="48"/>
        <v>0.15592028135990621</v>
      </c>
      <c r="F4789" s="31">
        <v>5.7332788563666899</v>
      </c>
      <c r="G4789" s="31">
        <v>0.92733091665947198</v>
      </c>
      <c r="H4789" s="31">
        <v>0.60328247753567099</v>
      </c>
      <c r="I4789" s="31">
        <v>4.5493347788239697</v>
      </c>
      <c r="J4789" s="31">
        <v>13.260894325557299</v>
      </c>
      <c r="K4789" s="31">
        <v>207908.04156256397</v>
      </c>
      <c r="L4789" s="31">
        <v>155502.55524964401</v>
      </c>
    </row>
    <row r="4790" spans="1:12" ht="14.25">
      <c r="A4790" s="33">
        <v>41941</v>
      </c>
      <c r="B4790" s="37">
        <v>2373.0300000000002</v>
      </c>
      <c r="C4790" s="31">
        <v>9.5094906474868495</v>
      </c>
      <c r="D4790" s="31">
        <v>1.3589641683204099</v>
      </c>
      <c r="E4790" s="31">
        <f t="shared" si="48"/>
        <v>0.16998827667057445</v>
      </c>
      <c r="F4790" s="31">
        <v>5.7306558789162603</v>
      </c>
      <c r="G4790" s="31">
        <v>0.93866883697612002</v>
      </c>
      <c r="H4790" s="31">
        <v>0.606111960573538</v>
      </c>
      <c r="I4790" s="31">
        <v>4.5486742152137403</v>
      </c>
      <c r="J4790" s="31">
        <v>13.3250246532562</v>
      </c>
      <c r="K4790" s="31">
        <v>210957.54616642301</v>
      </c>
      <c r="L4790" s="31">
        <v>157823.484845164</v>
      </c>
    </row>
    <row r="4791" spans="1:12" ht="14.25">
      <c r="A4791" s="33">
        <v>41942</v>
      </c>
      <c r="B4791" s="37">
        <v>2391.076</v>
      </c>
      <c r="C4791" s="31">
        <v>9.5527548664840403</v>
      </c>
      <c r="D4791" s="31">
        <v>1.36988089306792</v>
      </c>
      <c r="E4791" s="31">
        <f t="shared" si="48"/>
        <v>0.17819460726846426</v>
      </c>
      <c r="F4791" s="31">
        <v>6.0506558048071302</v>
      </c>
      <c r="G4791" s="31">
        <v>0.94438263403386202</v>
      </c>
      <c r="H4791" s="31">
        <v>0.60833704372659203</v>
      </c>
      <c r="I4791" s="31">
        <v>4.5486742152137403</v>
      </c>
      <c r="J4791" s="31">
        <v>13.373941833246999</v>
      </c>
      <c r="K4791" s="31">
        <v>212652.54775383399</v>
      </c>
      <c r="L4791" s="31">
        <v>159077.64003354902</v>
      </c>
    </row>
    <row r="4792" spans="1:12" ht="14.25">
      <c r="A4792" s="33">
        <v>41943</v>
      </c>
      <c r="B4792" s="37">
        <v>2420.1779999999999</v>
      </c>
      <c r="C4792" s="31">
        <v>9.5501264267140407</v>
      </c>
      <c r="D4792" s="31">
        <v>1.3881094521728501</v>
      </c>
      <c r="E4792" s="31">
        <f t="shared" si="48"/>
        <v>0.17819460726846426</v>
      </c>
      <c r="F4792" s="31">
        <v>8.0241578067599502</v>
      </c>
      <c r="G4792" s="31">
        <v>0.94589095630239295</v>
      </c>
      <c r="H4792" s="31">
        <v>0.61207067371609403</v>
      </c>
      <c r="I4792" s="31">
        <v>4.5486742152137403</v>
      </c>
      <c r="J4792" s="31">
        <v>13.4560235522898</v>
      </c>
      <c r="K4792" s="31">
        <v>215476.722553536</v>
      </c>
      <c r="L4792" s="31">
        <v>161138.53617460199</v>
      </c>
    </row>
    <row r="4793" spans="1:12" ht="14.25">
      <c r="A4793" s="33">
        <v>41946</v>
      </c>
      <c r="B4793" s="37">
        <v>2430.0320000000002</v>
      </c>
      <c r="C4793" s="31">
        <v>9.5709340224577808</v>
      </c>
      <c r="D4793" s="31">
        <v>1.3924879461980599</v>
      </c>
      <c r="E4793" s="31">
        <f t="shared" si="48"/>
        <v>0.18112543962485345</v>
      </c>
      <c r="F4793" s="31">
        <v>8.0501673691471396</v>
      </c>
      <c r="G4793" s="31">
        <v>0.94880834219240795</v>
      </c>
      <c r="H4793" s="31">
        <v>0.61202117433704095</v>
      </c>
      <c r="I4793" s="31">
        <v>4.5483063548361198</v>
      </c>
      <c r="J4793" s="31">
        <v>13.4560235522898</v>
      </c>
      <c r="K4793" s="31">
        <v>216156.44874579101</v>
      </c>
      <c r="L4793" s="31">
        <v>161688.52868236499</v>
      </c>
    </row>
    <row r="4794" spans="1:12" ht="14.25">
      <c r="A4794" s="33">
        <v>41947</v>
      </c>
      <c r="B4794" s="37">
        <v>2430.6770000000001</v>
      </c>
      <c r="C4794" s="31">
        <v>9.5749434964587596</v>
      </c>
      <c r="D4794" s="31">
        <v>1.39375649020411</v>
      </c>
      <c r="E4794" s="31">
        <f t="shared" si="48"/>
        <v>0.18229777256740914</v>
      </c>
      <c r="F4794" s="31">
        <v>8.0574615623739394</v>
      </c>
      <c r="G4794" s="31">
        <v>0.94973801825514803</v>
      </c>
      <c r="H4794" s="31">
        <v>0.61199321462176803</v>
      </c>
      <c r="I4794" s="31">
        <v>4.54809856896859</v>
      </c>
      <c r="J4794" s="31">
        <v>13.4560235522898</v>
      </c>
      <c r="K4794" s="31">
        <v>216353.44407851101</v>
      </c>
      <c r="L4794" s="31">
        <v>161726.346079749</v>
      </c>
    </row>
    <row r="4795" spans="1:12" ht="14.25">
      <c r="A4795" s="33">
        <v>41948</v>
      </c>
      <c r="B4795" s="37">
        <v>2419.2539999999999</v>
      </c>
      <c r="C4795" s="31">
        <v>9.5236541211268495</v>
      </c>
      <c r="D4795" s="31">
        <v>1.38662525481114</v>
      </c>
      <c r="E4795" s="31">
        <f t="shared" si="48"/>
        <v>0.17467760844079719</v>
      </c>
      <c r="F4795" s="31">
        <v>8.0202133552100605</v>
      </c>
      <c r="G4795" s="31">
        <v>0.94482378490421104</v>
      </c>
      <c r="H4795" s="31">
        <v>0.61198551246366495</v>
      </c>
      <c r="I4795" s="31">
        <v>4.5480413294871598</v>
      </c>
      <c r="J4795" s="31">
        <v>13.4560235522898</v>
      </c>
      <c r="K4795" s="31">
        <v>215251.77619785001</v>
      </c>
      <c r="L4795" s="31">
        <v>160857.83433745999</v>
      </c>
    </row>
    <row r="4796" spans="1:12" ht="14.25">
      <c r="A4796" s="33">
        <v>41949</v>
      </c>
      <c r="B4796" s="37">
        <v>2425.864</v>
      </c>
      <c r="C4796" s="31">
        <v>9.5347503279736703</v>
      </c>
      <c r="D4796" s="31">
        <v>1.3891941466593201</v>
      </c>
      <c r="E4796" s="31">
        <f t="shared" si="48"/>
        <v>0.17702227432590856</v>
      </c>
      <c r="F4796" s="31">
        <v>8.0436816449898991</v>
      </c>
      <c r="G4796" s="31">
        <v>0.94620149353746297</v>
      </c>
      <c r="H4796" s="31">
        <v>0.61198551246366495</v>
      </c>
      <c r="I4796" s="31">
        <v>4.5480413294871598</v>
      </c>
      <c r="J4796" s="31">
        <v>13.4560235522898</v>
      </c>
      <c r="K4796" s="31">
        <v>215649.15307361801</v>
      </c>
      <c r="L4796" s="31">
        <v>161060.09506839598</v>
      </c>
    </row>
    <row r="4797" spans="1:12" ht="14.25">
      <c r="A4797" s="33">
        <v>41950</v>
      </c>
      <c r="B4797" s="37">
        <v>2418.1709999999998</v>
      </c>
      <c r="C4797" s="31">
        <v>9.5114282226650495</v>
      </c>
      <c r="D4797" s="31">
        <v>1.3856889264030801</v>
      </c>
      <c r="E4797" s="31">
        <f t="shared" si="48"/>
        <v>0.17116060961313012</v>
      </c>
      <c r="F4797" s="31">
        <v>8.0408492929002104</v>
      </c>
      <c r="G4797" s="31">
        <v>0.94353978849008902</v>
      </c>
      <c r="H4797" s="31">
        <v>0.61181254480476599</v>
      </c>
      <c r="I4797" s="31">
        <v>4.5467559002648601</v>
      </c>
      <c r="J4797" s="31">
        <v>13.4560235522898</v>
      </c>
      <c r="K4797" s="31">
        <v>215103.40136438198</v>
      </c>
      <c r="L4797" s="31">
        <v>160488.07778073999</v>
      </c>
    </row>
    <row r="4798" spans="1:12" ht="14.25">
      <c r="A4798" s="33">
        <v>41953</v>
      </c>
      <c r="B4798" s="37">
        <v>2473.6729999999998</v>
      </c>
      <c r="C4798" s="31">
        <v>9.7328335169745994</v>
      </c>
      <c r="D4798" s="31">
        <v>1.4172951018592701</v>
      </c>
      <c r="E4798" s="31">
        <f t="shared" si="48"/>
        <v>0.20398593200468934</v>
      </c>
      <c r="F4798" s="31">
        <v>8.2403930507736707</v>
      </c>
      <c r="G4798" s="31">
        <v>0.96519200663186799</v>
      </c>
      <c r="H4798" s="31">
        <v>0.61178089787271805</v>
      </c>
      <c r="I4798" s="31">
        <v>4.5465207124181397</v>
      </c>
      <c r="J4798" s="31">
        <v>13.4560235522898</v>
      </c>
      <c r="K4798" s="31">
        <v>220007.09290462499</v>
      </c>
      <c r="L4798" s="31">
        <v>164240.78987459699</v>
      </c>
    </row>
    <row r="4799" spans="1:12" ht="14.25">
      <c r="A4799" s="33">
        <v>41954</v>
      </c>
      <c r="B4799" s="37">
        <v>2469.6729999999998</v>
      </c>
      <c r="C4799" s="31">
        <v>9.7711730429191697</v>
      </c>
      <c r="D4799" s="31">
        <v>1.42045287550904</v>
      </c>
      <c r="E4799" s="31">
        <f t="shared" si="48"/>
        <v>0.20633059788980071</v>
      </c>
      <c r="F4799" s="31">
        <v>8.2594723761852205</v>
      </c>
      <c r="G4799" s="31">
        <v>0.96738587551250099</v>
      </c>
      <c r="H4799" s="31">
        <v>0.61178089787271805</v>
      </c>
      <c r="I4799" s="31">
        <v>4.5465207124181397</v>
      </c>
      <c r="J4799" s="31">
        <v>13.4560235522898</v>
      </c>
      <c r="K4799" s="31">
        <v>220489.19081157501</v>
      </c>
      <c r="L4799" s="31">
        <v>164331.91938761101</v>
      </c>
    </row>
    <row r="4800" spans="1:12" ht="14.25">
      <c r="A4800" s="33">
        <v>41955</v>
      </c>
      <c r="B4800" s="37">
        <v>2494.4760000000001</v>
      </c>
      <c r="C4800" s="31">
        <v>9.8457666565550603</v>
      </c>
      <c r="D4800" s="31">
        <v>1.4316796648413299</v>
      </c>
      <c r="E4800" s="31">
        <f t="shared" si="48"/>
        <v>0.21570926143024619</v>
      </c>
      <c r="F4800" s="31">
        <v>8.3457287781233003</v>
      </c>
      <c r="G4800" s="31">
        <v>0.97506307198654196</v>
      </c>
      <c r="H4800" s="31">
        <v>0.61178089787271805</v>
      </c>
      <c r="I4800" s="31">
        <v>4.5465207124181397</v>
      </c>
      <c r="J4800" s="31">
        <v>13.4560235522898</v>
      </c>
      <c r="K4800" s="31">
        <v>222232.364554495</v>
      </c>
      <c r="L4800" s="31">
        <v>165839.87173161801</v>
      </c>
    </row>
    <row r="4801" spans="1:12" ht="14.25">
      <c r="A4801" s="33">
        <v>41956</v>
      </c>
      <c r="B4801" s="37">
        <v>2485.6060000000002</v>
      </c>
      <c r="C4801" s="31">
        <v>9.8227629478511602</v>
      </c>
      <c r="D4801" s="31">
        <v>1.4278158867947901</v>
      </c>
      <c r="E4801" s="31">
        <f t="shared" si="48"/>
        <v>0.21395076201641267</v>
      </c>
      <c r="F4801" s="31">
        <v>8.3219888255342003</v>
      </c>
      <c r="G4801" s="31">
        <v>0.97261123286628504</v>
      </c>
      <c r="H4801" s="31">
        <v>0.61171542947589796</v>
      </c>
      <c r="I4801" s="31">
        <v>4.5460341764324896</v>
      </c>
      <c r="J4801" s="31">
        <v>13.4560235522898</v>
      </c>
      <c r="K4801" s="31">
        <v>221629.80717441</v>
      </c>
      <c r="L4801" s="31">
        <v>165371.26936924001</v>
      </c>
    </row>
    <row r="4802" spans="1:12" ht="14.25">
      <c r="A4802" s="33">
        <v>41957</v>
      </c>
      <c r="B4802" s="37">
        <v>2478.8240000000001</v>
      </c>
      <c r="C4802" s="31">
        <v>9.8114908033363992</v>
      </c>
      <c r="D4802" s="31">
        <v>1.42606673953167</v>
      </c>
      <c r="E4802" s="31">
        <f t="shared" si="48"/>
        <v>0.21336459554513482</v>
      </c>
      <c r="F4802" s="31">
        <v>8.3161256476257801</v>
      </c>
      <c r="G4802" s="31">
        <v>0.97131271642988404</v>
      </c>
      <c r="H4802" s="31">
        <v>0.61162119646577295</v>
      </c>
      <c r="I4802" s="31">
        <v>4.5453338728862001</v>
      </c>
      <c r="J4802" s="31">
        <v>13.4560235522898</v>
      </c>
      <c r="K4802" s="31">
        <v>221357.09802307398</v>
      </c>
      <c r="L4802" s="31">
        <v>165121.696636479</v>
      </c>
    </row>
    <row r="4803" spans="1:12" ht="14.25">
      <c r="A4803" s="33">
        <v>41960</v>
      </c>
      <c r="B4803" s="37">
        <v>2474.009</v>
      </c>
      <c r="C4803" s="31">
        <v>9.7670450263942996</v>
      </c>
      <c r="D4803" s="31">
        <v>1.42070539332555</v>
      </c>
      <c r="E4803" s="31">
        <f t="shared" si="48"/>
        <v>0.20574443141852286</v>
      </c>
      <c r="F4803" s="31">
        <v>8.2846198752537195</v>
      </c>
      <c r="G4803" s="31">
        <v>0.96750466959315296</v>
      </c>
      <c r="H4803" s="31">
        <v>0.61122693315953702</v>
      </c>
      <c r="I4803" s="31">
        <v>4.54240385938924</v>
      </c>
      <c r="J4803" s="31">
        <v>13.4560235522898</v>
      </c>
      <c r="K4803" s="31">
        <v>220525.767143506</v>
      </c>
      <c r="L4803" s="31">
        <v>164682.97970465198</v>
      </c>
    </row>
    <row r="4804" spans="1:12" ht="14.25">
      <c r="A4804" s="33">
        <v>41961</v>
      </c>
      <c r="B4804" s="37">
        <v>2456.366</v>
      </c>
      <c r="C4804" s="31">
        <v>9.6770472411298698</v>
      </c>
      <c r="D4804" s="31">
        <v>1.40857168146911</v>
      </c>
      <c r="E4804" s="31">
        <f t="shared" si="48"/>
        <v>0.1981242672919109</v>
      </c>
      <c r="F4804" s="31">
        <v>8.20241090839286</v>
      </c>
      <c r="G4804" s="31">
        <v>0.95921587393225705</v>
      </c>
      <c r="H4804" s="31">
        <v>0.61121328229389205</v>
      </c>
      <c r="I4804" s="31">
        <v>4.54230241139763</v>
      </c>
      <c r="J4804" s="31">
        <v>13.4560235522898</v>
      </c>
      <c r="K4804" s="31">
        <v>218646.29643719399</v>
      </c>
      <c r="L4804" s="31">
        <v>163367.317426436</v>
      </c>
    </row>
    <row r="4805" spans="1:12" ht="14.25">
      <c r="A4805" s="33">
        <v>41962</v>
      </c>
      <c r="B4805" s="37">
        <v>2450.9859999999999</v>
      </c>
      <c r="C4805" s="31">
        <v>9.6550330967279692</v>
      </c>
      <c r="D4805" s="31">
        <v>1.4055326429032999</v>
      </c>
      <c r="E4805" s="31">
        <f t="shared" si="48"/>
        <v>0.19577960140679954</v>
      </c>
      <c r="F4805" s="31">
        <v>8.1759174889178201</v>
      </c>
      <c r="G4805" s="31">
        <v>0.95721302052533597</v>
      </c>
      <c r="H4805" s="31">
        <v>0.61120135888921501</v>
      </c>
      <c r="I4805" s="31">
        <v>4.5422138012325899</v>
      </c>
      <c r="J4805" s="31">
        <v>13.4560235522898</v>
      </c>
      <c r="K4805" s="31">
        <v>218177.96769532398</v>
      </c>
      <c r="L4805" s="31">
        <v>163045.45665140598</v>
      </c>
    </row>
    <row r="4806" spans="1:12" ht="14.25">
      <c r="A4806" s="33">
        <v>41963</v>
      </c>
      <c r="B4806" s="37">
        <v>2452.66</v>
      </c>
      <c r="C4806" s="31">
        <v>9.6609993776647691</v>
      </c>
      <c r="D4806" s="31">
        <v>1.40607107097026</v>
      </c>
      <c r="E4806" s="31">
        <f t="shared" si="48"/>
        <v>0.19695193434935521</v>
      </c>
      <c r="F4806" s="31">
        <v>8.1928912115697603</v>
      </c>
      <c r="G4806" s="31">
        <v>0.957731323698083</v>
      </c>
      <c r="H4806" s="31">
        <v>0.61119459181639002</v>
      </c>
      <c r="I4806" s="31">
        <v>4.5421635109458798</v>
      </c>
      <c r="J4806" s="31">
        <v>13.4560235522898</v>
      </c>
      <c r="K4806" s="31">
        <v>218261.24772724899</v>
      </c>
      <c r="L4806" s="31">
        <v>163113.51883196901</v>
      </c>
    </row>
    <row r="4807" spans="1:12" ht="14.25">
      <c r="A4807" s="33">
        <v>41964</v>
      </c>
      <c r="B4807" s="37">
        <v>2486.7910000000002</v>
      </c>
      <c r="C4807" s="31">
        <v>9.8001909590006893</v>
      </c>
      <c r="D4807" s="31">
        <v>1.42567994717909</v>
      </c>
      <c r="E4807" s="31">
        <f t="shared" si="48"/>
        <v>0.21336459554513482</v>
      </c>
      <c r="F4807" s="31">
        <v>8.3257319264018594</v>
      </c>
      <c r="G4807" s="31">
        <v>0.97123058651355498</v>
      </c>
      <c r="H4807" s="31">
        <v>0.61116917017250605</v>
      </c>
      <c r="I4807" s="31">
        <v>4.5419745870503103</v>
      </c>
      <c r="J4807" s="31">
        <v>13.4560235522898</v>
      </c>
      <c r="K4807" s="31">
        <v>221306.31982379602</v>
      </c>
      <c r="L4807" s="31">
        <v>165392.297307184</v>
      </c>
    </row>
    <row r="4808" spans="1:12" ht="14.25">
      <c r="A4808" s="33">
        <v>41967</v>
      </c>
      <c r="B4808" s="37">
        <v>2532.8789999999999</v>
      </c>
      <c r="C4808" s="31">
        <v>9.9802311978260505</v>
      </c>
      <c r="D4808" s="31">
        <v>1.4515059788981799</v>
      </c>
      <c r="E4808" s="31">
        <f t="shared" si="48"/>
        <v>0.23622508792497068</v>
      </c>
      <c r="F4808" s="31">
        <v>8.5148581547939308</v>
      </c>
      <c r="G4808" s="31">
        <v>0.98878319157216399</v>
      </c>
      <c r="H4808" s="31">
        <v>0.61116917017250605</v>
      </c>
      <c r="I4808" s="31">
        <v>4.5419745870503103</v>
      </c>
      <c r="J4808" s="31">
        <v>13.4560235522898</v>
      </c>
      <c r="K4808" s="31">
        <v>225309.080398094</v>
      </c>
      <c r="L4808" s="31">
        <v>168466.24826357802</v>
      </c>
    </row>
    <row r="4809" spans="1:12" ht="14.25">
      <c r="A4809" s="33">
        <v>41968</v>
      </c>
      <c r="B4809" s="37">
        <v>2567.5970000000002</v>
      </c>
      <c r="C4809" s="31">
        <v>10.1186397094745</v>
      </c>
      <c r="D4809" s="31">
        <v>1.4717293808113601</v>
      </c>
      <c r="E4809" s="31">
        <f t="shared" si="48"/>
        <v>0.24618991793669401</v>
      </c>
      <c r="F4809" s="31">
        <v>8.6334672906244698</v>
      </c>
      <c r="G4809" s="31">
        <v>1.00242738721282</v>
      </c>
      <c r="H4809" s="31">
        <v>0.61116917017250605</v>
      </c>
      <c r="I4809" s="31">
        <v>4.5419745870503103</v>
      </c>
      <c r="J4809" s="31">
        <v>13.4560235522898</v>
      </c>
      <c r="K4809" s="31">
        <v>228446.357526949</v>
      </c>
      <c r="L4809" s="31">
        <v>170781.968431919</v>
      </c>
    </row>
    <row r="4810" spans="1:12" ht="14.25">
      <c r="A4810" s="33">
        <v>41969</v>
      </c>
      <c r="B4810" s="37">
        <v>2604.3449999999998</v>
      </c>
      <c r="C4810" s="31">
        <v>10.2817903467947</v>
      </c>
      <c r="D4810" s="31">
        <v>1.4942181603431799</v>
      </c>
      <c r="E4810" s="31">
        <f t="shared" si="48"/>
        <v>0.26436107854630714</v>
      </c>
      <c r="F4810" s="31">
        <v>8.7895235493884396</v>
      </c>
      <c r="G4810" s="31">
        <v>1.0178888325022</v>
      </c>
      <c r="H4810" s="31">
        <v>0.61115557355538497</v>
      </c>
      <c r="I4810" s="31">
        <v>4.5418735422128904</v>
      </c>
      <c r="J4810" s="31">
        <v>13.4560235522898</v>
      </c>
      <c r="K4810" s="31">
        <v>231933.58145964699</v>
      </c>
      <c r="L4810" s="31">
        <v>173277.29552573699</v>
      </c>
    </row>
    <row r="4811" spans="1:12" ht="14.25">
      <c r="A4811" s="33">
        <v>41970</v>
      </c>
      <c r="B4811" s="37">
        <v>2630.4859999999999</v>
      </c>
      <c r="C4811" s="31">
        <v>10.393937670644799</v>
      </c>
      <c r="D4811" s="31">
        <v>1.51001706272009</v>
      </c>
      <c r="E4811" s="31">
        <f t="shared" si="48"/>
        <v>0.27784290738569756</v>
      </c>
      <c r="F4811" s="31">
        <v>8.9112793167777795</v>
      </c>
      <c r="G4811" s="31">
        <v>1.0287251166188101</v>
      </c>
      <c r="H4811" s="31">
        <v>0.61115570856051604</v>
      </c>
      <c r="I4811" s="31">
        <v>4.54187454551918</v>
      </c>
      <c r="J4811" s="31">
        <v>13.4560235522898</v>
      </c>
      <c r="K4811" s="31">
        <v>234383.78663398398</v>
      </c>
      <c r="L4811" s="31">
        <v>175135.936248616</v>
      </c>
    </row>
    <row r="4812" spans="1:12" ht="14.25">
      <c r="A4812" s="33">
        <v>41971</v>
      </c>
      <c r="B4812" s="37">
        <v>2682.835</v>
      </c>
      <c r="C4812" s="31">
        <v>10.664249698685101</v>
      </c>
      <c r="D4812" s="31">
        <v>1.54725459454304</v>
      </c>
      <c r="E4812" s="31">
        <f t="shared" si="48"/>
        <v>0.30890973036342323</v>
      </c>
      <c r="F4812" s="31">
        <v>9.1153848333951206</v>
      </c>
      <c r="G4812" s="31">
        <v>1.05429383554468</v>
      </c>
      <c r="H4812" s="31">
        <v>0.611119100785525</v>
      </c>
      <c r="I4812" s="31">
        <v>4.5416024905926404</v>
      </c>
      <c r="J4812" s="31">
        <v>13.4560235522898</v>
      </c>
      <c r="K4812" s="31">
        <v>240157.13474696199</v>
      </c>
      <c r="L4812" s="31">
        <v>179013.95820582102</v>
      </c>
    </row>
    <row r="4813" spans="1:12" ht="14.25">
      <c r="A4813" s="33">
        <v>41974</v>
      </c>
      <c r="B4813" s="37">
        <v>2680.1550000000002</v>
      </c>
      <c r="C4813" s="31">
        <v>10.6741524423527</v>
      </c>
      <c r="D4813" s="31">
        <v>1.54807155112374</v>
      </c>
      <c r="E4813" s="31">
        <f t="shared" si="48"/>
        <v>0.31125439624853457</v>
      </c>
      <c r="F4813" s="31">
        <v>9.1327782767995203</v>
      </c>
      <c r="G4813" s="31">
        <v>1.0553536449402601</v>
      </c>
      <c r="H4813" s="31">
        <v>0.61093786756684099</v>
      </c>
      <c r="I4813" s="31">
        <v>4.5402556349039598</v>
      </c>
      <c r="J4813" s="31">
        <v>13.4560235522898</v>
      </c>
      <c r="K4813" s="31">
        <v>240280.12792267802</v>
      </c>
      <c r="L4813" s="31">
        <v>179056.53480479898</v>
      </c>
    </row>
    <row r="4814" spans="1:12" ht="14.25">
      <c r="A4814" s="33">
        <v>41975</v>
      </c>
      <c r="B4814" s="37">
        <v>2763.5450000000001</v>
      </c>
      <c r="C4814" s="31">
        <v>11.0520945873374</v>
      </c>
      <c r="D4814" s="31">
        <v>1.6006227505164301</v>
      </c>
      <c r="E4814" s="31">
        <f t="shared" si="48"/>
        <v>0.3388042203985932</v>
      </c>
      <c r="F4814" s="31">
        <v>9.4571100500154799</v>
      </c>
      <c r="G4814" s="31">
        <v>1.0913395277407301</v>
      </c>
      <c r="H4814" s="31">
        <v>0.61092283676522596</v>
      </c>
      <c r="I4814" s="31">
        <v>4.5401439317581103</v>
      </c>
      <c r="J4814" s="31">
        <v>13.4560235522898</v>
      </c>
      <c r="K4814" s="31">
        <v>248427.97265832897</v>
      </c>
      <c r="L4814" s="31">
        <v>184785.03938542897</v>
      </c>
    </row>
    <row r="4815" spans="1:12" ht="14.25">
      <c r="A4815" s="33">
        <v>41976</v>
      </c>
      <c r="B4815" s="37">
        <v>2779.5250000000001</v>
      </c>
      <c r="C4815" s="31">
        <v>11.086369818318101</v>
      </c>
      <c r="D4815" s="31">
        <v>1.6067088882823499</v>
      </c>
      <c r="E4815" s="31">
        <f t="shared" si="48"/>
        <v>0.34466588511137164</v>
      </c>
      <c r="F4815" s="31">
        <v>9.4942871969298004</v>
      </c>
      <c r="G4815" s="31">
        <v>1.0954533283602499</v>
      </c>
      <c r="H4815" s="31">
        <v>0.61049668181477701</v>
      </c>
      <c r="I4815" s="31">
        <v>4.53697691180757</v>
      </c>
      <c r="J4815" s="31">
        <v>13.4560235522898</v>
      </c>
      <c r="K4815" s="31">
        <v>249374.51389412899</v>
      </c>
      <c r="L4815" s="31">
        <v>185798.200558793</v>
      </c>
    </row>
    <row r="4816" spans="1:12" ht="14.25">
      <c r="A4816" s="33">
        <v>41977</v>
      </c>
      <c r="B4816" s="37">
        <v>2899.4560000000001</v>
      </c>
      <c r="C4816" s="31">
        <v>11.602388596704399</v>
      </c>
      <c r="D4816" s="31">
        <v>1.6792797683186</v>
      </c>
      <c r="E4816" s="31">
        <f t="shared" si="48"/>
        <v>0.4015240328253224</v>
      </c>
      <c r="F4816" s="31">
        <v>9.9232456175475594</v>
      </c>
      <c r="G4816" s="31">
        <v>1.14496891836642</v>
      </c>
      <c r="H4816" s="31">
        <v>0.61049668181477701</v>
      </c>
      <c r="I4816" s="31">
        <v>4.53697691180757</v>
      </c>
      <c r="J4816" s="31">
        <v>13.4560235522898</v>
      </c>
      <c r="K4816" s="31">
        <v>260626.66678949699</v>
      </c>
      <c r="L4816" s="31">
        <v>194237.45835304301</v>
      </c>
    </row>
    <row r="4817" spans="1:12" ht="14.25">
      <c r="A4817" s="33">
        <v>41978</v>
      </c>
      <c r="B4817" s="37">
        <v>2937.6469999999999</v>
      </c>
      <c r="C4817" s="31">
        <v>11.8402492048913</v>
      </c>
      <c r="D4817" s="31">
        <v>1.71085604083638</v>
      </c>
      <c r="E4817" s="31">
        <f t="shared" si="48"/>
        <v>0.42966002344665888</v>
      </c>
      <c r="F4817" s="31">
        <v>10.066258478563499</v>
      </c>
      <c r="G4817" s="31">
        <v>1.1660640384974501</v>
      </c>
      <c r="H4817" s="31">
        <v>0.61049668181477701</v>
      </c>
      <c r="I4817" s="31">
        <v>4.53697691180757</v>
      </c>
      <c r="J4817" s="31">
        <v>13.4560235522898</v>
      </c>
      <c r="K4817" s="31">
        <v>265516.93305015599</v>
      </c>
      <c r="L4817" s="31">
        <v>197313.38771993801</v>
      </c>
    </row>
    <row r="4818" spans="1:12" ht="14.25">
      <c r="A4818" s="33">
        <v>41981</v>
      </c>
      <c r="B4818" s="37">
        <v>3020.2579999999998</v>
      </c>
      <c r="C4818" s="31">
        <v>12.2165109486068</v>
      </c>
      <c r="D4818" s="31">
        <v>1.76503710137576</v>
      </c>
      <c r="E4818" s="31">
        <f t="shared" si="48"/>
        <v>0.45545134818288396</v>
      </c>
      <c r="F4818" s="31">
        <v>10.4240976056796</v>
      </c>
      <c r="G4818" s="31">
        <v>1.20267854791935</v>
      </c>
      <c r="H4818" s="31">
        <v>0.61039058147685199</v>
      </c>
      <c r="I4818" s="31">
        <v>4.5361884148380698</v>
      </c>
      <c r="J4818" s="31">
        <v>13.4560235522898</v>
      </c>
      <c r="K4818" s="31">
        <v>273917.20621342299</v>
      </c>
      <c r="L4818" s="31">
        <v>202926.35728676699</v>
      </c>
    </row>
    <row r="4819" spans="1:12" ht="14.25">
      <c r="A4819" s="33">
        <v>41982</v>
      </c>
      <c r="B4819" s="37">
        <v>2856.2689999999998</v>
      </c>
      <c r="C4819" s="31">
        <v>11.4976727888496</v>
      </c>
      <c r="D4819" s="31">
        <v>1.66236776792214</v>
      </c>
      <c r="E4819" s="31">
        <f t="shared" si="48"/>
        <v>0.38980070339976552</v>
      </c>
      <c r="F4819" s="31">
        <v>9.8860258911634808</v>
      </c>
      <c r="G4819" s="31">
        <v>1.1329749829223299</v>
      </c>
      <c r="H4819" s="31">
        <v>0.61039058147685199</v>
      </c>
      <c r="I4819" s="31">
        <v>4.5361884148380698</v>
      </c>
      <c r="J4819" s="31">
        <v>13.4560235522898</v>
      </c>
      <c r="K4819" s="31">
        <v>257988.01845248698</v>
      </c>
      <c r="L4819" s="31">
        <v>191680.57745674698</v>
      </c>
    </row>
    <row r="4820" spans="1:12" ht="14.25">
      <c r="A4820" s="33">
        <v>41983</v>
      </c>
      <c r="B4820" s="37">
        <v>2940.0059999999999</v>
      </c>
      <c r="C4820" s="31">
        <v>11.814991051549899</v>
      </c>
      <c r="D4820" s="31">
        <v>1.7087319237768099</v>
      </c>
      <c r="E4820" s="31">
        <f t="shared" si="48"/>
        <v>0.42907385697538103</v>
      </c>
      <c r="F4820" s="31">
        <v>10.177112335044701</v>
      </c>
      <c r="G4820" s="31">
        <v>1.1643720028898701</v>
      </c>
      <c r="H4820" s="31">
        <v>0.61039058147685199</v>
      </c>
      <c r="I4820" s="31">
        <v>4.5361884148380698</v>
      </c>
      <c r="J4820" s="31">
        <v>13.4560235522898</v>
      </c>
      <c r="K4820" s="31">
        <v>265184.25926700502</v>
      </c>
      <c r="L4820" s="31">
        <v>197134.00399066499</v>
      </c>
    </row>
    <row r="4821" spans="1:12" ht="14.25">
      <c r="A4821" s="33">
        <v>41984</v>
      </c>
      <c r="B4821" s="37">
        <v>2925.7429999999999</v>
      </c>
      <c r="C4821" s="31">
        <v>11.710626584910599</v>
      </c>
      <c r="D4821" s="31">
        <v>1.69636734454316</v>
      </c>
      <c r="E4821" s="31">
        <f t="shared" si="48"/>
        <v>0.41383352872215712</v>
      </c>
      <c r="F4821" s="31">
        <v>10.072122957365099</v>
      </c>
      <c r="G4821" s="31">
        <v>1.15585933827747</v>
      </c>
      <c r="H4821" s="31">
        <v>0.61031004771438402</v>
      </c>
      <c r="I4821" s="31">
        <v>4.53558991883994</v>
      </c>
      <c r="J4821" s="31">
        <v>13.4560235522898</v>
      </c>
      <c r="K4821" s="31">
        <v>263270.70777333202</v>
      </c>
      <c r="L4821" s="31">
        <v>196038.32834849801</v>
      </c>
    </row>
    <row r="4822" spans="1:12" ht="14.25">
      <c r="A4822" s="33">
        <v>41985</v>
      </c>
      <c r="B4822" s="37">
        <v>2938.1729999999998</v>
      </c>
      <c r="C4822" s="31">
        <v>11.756807240208399</v>
      </c>
      <c r="D4822" s="31">
        <v>1.70302851265556</v>
      </c>
      <c r="E4822" s="31">
        <f t="shared" si="48"/>
        <v>0.4220398593200469</v>
      </c>
      <c r="F4822" s="31">
        <v>10.1142549294203</v>
      </c>
      <c r="G4822" s="31">
        <v>1.16021293777965</v>
      </c>
      <c r="H4822" s="31">
        <v>0.61031004771438402</v>
      </c>
      <c r="I4822" s="31">
        <v>4.53558991883994</v>
      </c>
      <c r="J4822" s="31">
        <v>13.4560235522898</v>
      </c>
      <c r="K4822" s="31">
        <v>264306.98337974702</v>
      </c>
      <c r="L4822" s="31">
        <v>196946.18667659102</v>
      </c>
    </row>
    <row r="4823" spans="1:12" ht="14.25">
      <c r="A4823" s="33">
        <v>41988</v>
      </c>
      <c r="B4823" s="37">
        <v>2953.4209999999998</v>
      </c>
      <c r="C4823" s="31">
        <v>11.784724592064901</v>
      </c>
      <c r="D4823" s="31">
        <v>1.70780522510384</v>
      </c>
      <c r="E4823" s="31">
        <f t="shared" si="48"/>
        <v>0.42672919109026963</v>
      </c>
      <c r="F4823" s="31">
        <v>10.169121269947899</v>
      </c>
      <c r="G4823" s="31">
        <v>1.16310841755349</v>
      </c>
      <c r="H4823" s="31">
        <v>0.61030947452172801</v>
      </c>
      <c r="I4823" s="31">
        <v>4.5355856590922299</v>
      </c>
      <c r="J4823" s="31">
        <v>13.4560235522898</v>
      </c>
      <c r="K4823" s="31">
        <v>265051.91376856901</v>
      </c>
      <c r="L4823" s="31">
        <v>197855.105556867</v>
      </c>
    </row>
    <row r="4824" spans="1:12" ht="14.25">
      <c r="A4824" s="33">
        <v>41989</v>
      </c>
      <c r="B4824" s="37">
        <v>3021.518</v>
      </c>
      <c r="C4824" s="31">
        <v>12.1147945535873</v>
      </c>
      <c r="D4824" s="31">
        <v>1.7539691544253799</v>
      </c>
      <c r="E4824" s="31">
        <f t="shared" si="48"/>
        <v>0.45252051582649472</v>
      </c>
      <c r="F4824" s="31">
        <v>10.4814757411988</v>
      </c>
      <c r="G4824" s="31">
        <v>1.1946753372924299</v>
      </c>
      <c r="H4824" s="31">
        <v>0.61029909875593702</v>
      </c>
      <c r="I4824" s="31">
        <v>4.53550855038511</v>
      </c>
      <c r="J4824" s="31">
        <v>13.4560235522898</v>
      </c>
      <c r="K4824" s="31">
        <v>272208.01840850397</v>
      </c>
      <c r="L4824" s="31">
        <v>203098.98744765201</v>
      </c>
    </row>
    <row r="4825" spans="1:12" ht="14.25">
      <c r="A4825" s="33">
        <v>41990</v>
      </c>
      <c r="B4825" s="37">
        <v>3061.02</v>
      </c>
      <c r="C4825" s="31">
        <v>12.3367788851545</v>
      </c>
      <c r="D4825" s="31">
        <v>1.78396110582417</v>
      </c>
      <c r="E4825" s="31">
        <f t="shared" si="48"/>
        <v>0.46248534583821804</v>
      </c>
      <c r="F4825" s="31">
        <v>10.650047621102701</v>
      </c>
      <c r="G4825" s="31">
        <v>1.21513778958855</v>
      </c>
      <c r="H4825" s="31">
        <v>0.61027857103313998</v>
      </c>
      <c r="I4825" s="31">
        <v>4.53535599623181</v>
      </c>
      <c r="J4825" s="31">
        <v>13.4560235522898</v>
      </c>
      <c r="K4825" s="31">
        <v>276855.46566218301</v>
      </c>
      <c r="L4825" s="31">
        <v>206128.75839508302</v>
      </c>
    </row>
    <row r="4826" spans="1:12" ht="14.25">
      <c r="A4826" s="33">
        <v>41991</v>
      </c>
      <c r="B4826" s="37">
        <v>3057.5210000000002</v>
      </c>
      <c r="C4826" s="31">
        <v>12.294532424355401</v>
      </c>
      <c r="D4826" s="31">
        <v>1.77974340680559</v>
      </c>
      <c r="E4826" s="31">
        <f t="shared" si="48"/>
        <v>0.46072684642438455</v>
      </c>
      <c r="F4826" s="31">
        <v>10.593652962979199</v>
      </c>
      <c r="G4826" s="31">
        <v>1.21189627306838</v>
      </c>
      <c r="H4826" s="31">
        <v>0.61025048920590697</v>
      </c>
      <c r="I4826" s="31">
        <v>4.5351473028750897</v>
      </c>
      <c r="J4826" s="31">
        <v>13.4560235522898</v>
      </c>
      <c r="K4826" s="31">
        <v>276200.50400953303</v>
      </c>
      <c r="L4826" s="31">
        <v>205684.342439286</v>
      </c>
    </row>
    <row r="4827" spans="1:12" ht="14.25">
      <c r="A4827" s="33">
        <v>41992</v>
      </c>
      <c r="B4827" s="37">
        <v>3108.596</v>
      </c>
      <c r="C4827" s="31">
        <v>12.544101761262199</v>
      </c>
      <c r="D4827" s="31">
        <v>1.8158593433651</v>
      </c>
      <c r="E4827" s="31">
        <f t="shared" si="48"/>
        <v>0.46834701055099648</v>
      </c>
      <c r="F4827" s="31">
        <v>10.8184217067469</v>
      </c>
      <c r="G4827" s="31">
        <v>1.23646677290482</v>
      </c>
      <c r="H4827" s="31">
        <v>0.61010151468950502</v>
      </c>
      <c r="I4827" s="31">
        <v>4.5340401814745999</v>
      </c>
      <c r="J4827" s="31">
        <v>13.4560235522898</v>
      </c>
      <c r="K4827" s="31">
        <v>281796.40452073998</v>
      </c>
      <c r="L4827" s="31">
        <v>209327.38371187399</v>
      </c>
    </row>
    <row r="4828" spans="1:12" ht="14.25">
      <c r="A4828" s="33">
        <v>41995</v>
      </c>
      <c r="B4828" s="37">
        <v>3127.4450000000002</v>
      </c>
      <c r="C4828" s="31">
        <v>12.739425072708899</v>
      </c>
      <c r="D4828" s="31">
        <v>1.8405603244155999</v>
      </c>
      <c r="E4828" s="31">
        <f t="shared" si="48"/>
        <v>0.47303634232121922</v>
      </c>
      <c r="F4828" s="31">
        <v>10.9425797915051</v>
      </c>
      <c r="G4828" s="31">
        <v>1.2533840647191301</v>
      </c>
      <c r="H4828" s="31">
        <v>0.60986522235296703</v>
      </c>
      <c r="I4828" s="31">
        <v>4.5322841475644404</v>
      </c>
      <c r="J4828" s="31">
        <v>13.4560235522898</v>
      </c>
      <c r="K4828" s="31">
        <v>285613.92891384399</v>
      </c>
      <c r="L4828" s="31">
        <v>211383.01444202999</v>
      </c>
    </row>
    <row r="4829" spans="1:12" ht="14.25">
      <c r="A4829" s="33">
        <v>41996</v>
      </c>
      <c r="B4829" s="37">
        <v>3032.6120000000001</v>
      </c>
      <c r="C4829" s="31">
        <v>12.331225264787699</v>
      </c>
      <c r="D4829" s="31">
        <v>1.7812754373664299</v>
      </c>
      <c r="E4829" s="31">
        <f t="shared" si="48"/>
        <v>0.46307151230949589</v>
      </c>
      <c r="F4829" s="31">
        <v>10.6593064498581</v>
      </c>
      <c r="G4829" s="31">
        <v>1.2131838417207099</v>
      </c>
      <c r="H4829" s="31">
        <v>0.60986305332235602</v>
      </c>
      <c r="I4829" s="31">
        <v>4.5322680281618304</v>
      </c>
      <c r="J4829" s="31">
        <v>13.4560235522898</v>
      </c>
      <c r="K4829" s="31">
        <v>276421.02791397501</v>
      </c>
      <c r="L4829" s="31">
        <v>204767.55354215999</v>
      </c>
    </row>
    <row r="4830" spans="1:12" ht="14.25">
      <c r="A4830" s="33">
        <v>41997</v>
      </c>
      <c r="B4830" s="37">
        <v>2972.5320000000002</v>
      </c>
      <c r="C4830" s="31">
        <v>12.0107384373285</v>
      </c>
      <c r="D4830" s="31">
        <v>1.7383169584548901</v>
      </c>
      <c r="E4830" s="31">
        <f t="shared" si="48"/>
        <v>0.44607268464243843</v>
      </c>
      <c r="F4830" s="31">
        <v>10.369350441201499</v>
      </c>
      <c r="G4830" s="31">
        <v>1.1837639387141301</v>
      </c>
      <c r="H4830" s="31">
        <v>0.60986305332235602</v>
      </c>
      <c r="I4830" s="31">
        <v>4.5322680281618304</v>
      </c>
      <c r="J4830" s="31">
        <v>13.4560235522898</v>
      </c>
      <c r="K4830" s="31">
        <v>269764.76114412298</v>
      </c>
      <c r="L4830" s="31">
        <v>200307.42423811302</v>
      </c>
    </row>
    <row r="4831" spans="1:12" ht="14.25">
      <c r="A4831" s="33">
        <v>41998</v>
      </c>
      <c r="B4831" s="37">
        <v>3072.5360000000001</v>
      </c>
      <c r="C4831" s="31">
        <v>12.465356473306</v>
      </c>
      <c r="D4831" s="31">
        <v>1.8024419795358899</v>
      </c>
      <c r="E4831" s="31">
        <f t="shared" si="48"/>
        <v>0.46717467760844078</v>
      </c>
      <c r="F4831" s="31">
        <v>10.7721460630958</v>
      </c>
      <c r="G4831" s="31">
        <v>1.2277908438588701</v>
      </c>
      <c r="H4831" s="31">
        <v>0.60976106895301296</v>
      </c>
      <c r="I4831" s="31">
        <v>4.5315101194903296</v>
      </c>
      <c r="J4831" s="31">
        <v>13.4560235522898</v>
      </c>
      <c r="K4831" s="31">
        <v>279710.18293950998</v>
      </c>
      <c r="L4831" s="31">
        <v>207244.833706498</v>
      </c>
    </row>
    <row r="4832" spans="1:12" ht="14.25">
      <c r="A4832" s="33">
        <v>41999</v>
      </c>
      <c r="B4832" s="37">
        <v>3157.6030000000001</v>
      </c>
      <c r="C4832" s="31">
        <v>12.8442266065754</v>
      </c>
      <c r="D4832" s="31">
        <v>1.85528878169348</v>
      </c>
      <c r="E4832" s="31">
        <f t="shared" si="48"/>
        <v>0.47713950762016411</v>
      </c>
      <c r="F4832" s="31">
        <v>11.133223699434501</v>
      </c>
      <c r="G4832" s="31">
        <v>1.2639480430161101</v>
      </c>
      <c r="H4832" s="31">
        <v>0.60934747931535305</v>
      </c>
      <c r="I4832" s="31">
        <v>4.5284364801194297</v>
      </c>
      <c r="J4832" s="31">
        <v>13.4560235522898</v>
      </c>
      <c r="K4832" s="31">
        <v>287912.35712661303</v>
      </c>
      <c r="L4832" s="31">
        <v>213349.758228135</v>
      </c>
    </row>
    <row r="4833" spans="1:12" ht="14.25">
      <c r="A4833" s="33">
        <v>42002</v>
      </c>
      <c r="B4833" s="37">
        <v>3168.0160000000001</v>
      </c>
      <c r="C4833" s="31">
        <v>12.912678385314001</v>
      </c>
      <c r="D4833" s="31">
        <v>1.8654686600633601</v>
      </c>
      <c r="E4833" s="31">
        <f t="shared" si="48"/>
        <v>0.47889800703399765</v>
      </c>
      <c r="F4833" s="31">
        <v>11.209555983012899</v>
      </c>
      <c r="G4833" s="31">
        <v>1.2714742942847901</v>
      </c>
      <c r="H4833" s="31">
        <v>0.60858993806302897</v>
      </c>
      <c r="I4833" s="31">
        <v>4.5228067244239201</v>
      </c>
      <c r="J4833" s="31">
        <v>13.4560235522898</v>
      </c>
      <c r="K4833" s="31">
        <v>289483.60665756202</v>
      </c>
      <c r="L4833" s="31">
        <v>214794.05388319801</v>
      </c>
    </row>
    <row r="4834" spans="1:12" ht="14.25">
      <c r="A4834" s="33">
        <v>42003</v>
      </c>
      <c r="B4834" s="37">
        <v>3165.8150000000001</v>
      </c>
      <c r="C4834" s="31">
        <v>12.960908920159</v>
      </c>
      <c r="D4834" s="31">
        <v>1.8700858351996601</v>
      </c>
      <c r="E4834" s="31">
        <f t="shared" si="48"/>
        <v>0.48124267291910905</v>
      </c>
      <c r="F4834" s="31">
        <v>11.2495759712512</v>
      </c>
      <c r="G4834" s="31">
        <v>1.2746269375010399</v>
      </c>
      <c r="H4834" s="31">
        <v>0.60850043362344597</v>
      </c>
      <c r="I4834" s="31">
        <v>4.5221415617981604</v>
      </c>
      <c r="J4834" s="31">
        <v>13.4560235522898</v>
      </c>
      <c r="K4834" s="31">
        <v>290197.07138611499</v>
      </c>
      <c r="L4834" s="31">
        <v>214893.41996808999</v>
      </c>
    </row>
    <row r="4835" spans="1:12" ht="14.25">
      <c r="A4835" s="33">
        <v>42004</v>
      </c>
      <c r="B4835" s="37">
        <v>3234.6770000000001</v>
      </c>
      <c r="C4835" s="31">
        <v>13.3006740689915</v>
      </c>
      <c r="D4835" s="31">
        <v>1.8161583426013801</v>
      </c>
      <c r="E4835" s="31">
        <f t="shared" si="48"/>
        <v>0.48710433763188743</v>
      </c>
      <c r="F4835" s="31">
        <v>11.5497624124962</v>
      </c>
      <c r="G4835" s="31">
        <v>1.3092446372558999</v>
      </c>
      <c r="H4835" s="31">
        <v>0.60472207539315503</v>
      </c>
      <c r="I4835" s="31">
        <v>4.7524250906013004</v>
      </c>
      <c r="J4835" s="31">
        <v>12.724494628838901</v>
      </c>
      <c r="K4835" s="31">
        <v>298044.135377097</v>
      </c>
      <c r="L4835" s="31">
        <v>220823.58222224101</v>
      </c>
    </row>
    <row r="4836" spans="1:12" ht="14.25">
      <c r="A4836" s="33">
        <v>42009</v>
      </c>
      <c r="B4836" s="37">
        <v>3350.5189999999998</v>
      </c>
      <c r="C4836" s="31">
        <v>13.7960337398065</v>
      </c>
      <c r="D4836" s="31">
        <v>1.8821441227314899</v>
      </c>
      <c r="E4836" s="31">
        <f t="shared" si="48"/>
        <v>0.50410316529894494</v>
      </c>
      <c r="F4836" s="31">
        <v>11.917053520493599</v>
      </c>
      <c r="G4836" s="31">
        <v>1.3574714215747199</v>
      </c>
      <c r="H4836" s="31">
        <v>0.60460254340257302</v>
      </c>
      <c r="I4836" s="31">
        <v>4.7514857056271396</v>
      </c>
      <c r="J4836" s="31">
        <v>12.724494628838901</v>
      </c>
      <c r="K4836" s="31">
        <v>308866.72872501198</v>
      </c>
      <c r="L4836" s="31">
        <v>229313.11059849898</v>
      </c>
    </row>
    <row r="4837" spans="1:12" ht="14.25">
      <c r="A4837" s="33">
        <v>42010</v>
      </c>
      <c r="B4837" s="37">
        <v>3351.4459999999999</v>
      </c>
      <c r="C4837" s="31">
        <v>13.762065899127499</v>
      </c>
      <c r="D4837" s="31">
        <v>1.8791859745097801</v>
      </c>
      <c r="E4837" s="31">
        <f t="shared" si="48"/>
        <v>0.5023446658851114</v>
      </c>
      <c r="F4837" s="31">
        <v>11.900721682815099</v>
      </c>
      <c r="G4837" s="31">
        <v>1.35488005952095</v>
      </c>
      <c r="H4837" s="31">
        <v>0.604958394095929</v>
      </c>
      <c r="I4837" s="31">
        <v>4.7514857056271396</v>
      </c>
      <c r="J4837" s="31">
        <v>12.731983879894301</v>
      </c>
      <c r="K4837" s="31">
        <v>308383.28920814599</v>
      </c>
      <c r="L4837" s="31">
        <v>229350.77459976199</v>
      </c>
    </row>
    <row r="4838" spans="1:12" ht="14.25">
      <c r="A4838" s="33">
        <v>42011</v>
      </c>
      <c r="B4838" s="37">
        <v>3373.9540000000002</v>
      </c>
      <c r="C4838" s="31">
        <v>13.8290108447401</v>
      </c>
      <c r="D4838" s="31">
        <v>1.88839242005773</v>
      </c>
      <c r="E4838" s="31">
        <f t="shared" si="48"/>
        <v>0.50644783118405623</v>
      </c>
      <c r="F4838" s="31">
        <v>11.9400965038128</v>
      </c>
      <c r="G4838" s="31">
        <v>1.3615191010617</v>
      </c>
      <c r="H4838" s="31">
        <v>0.60497786440308599</v>
      </c>
      <c r="I4838" s="31">
        <v>4.7514861847778898</v>
      </c>
      <c r="J4838" s="31">
        <v>12.732392368965002</v>
      </c>
      <c r="K4838" s="31">
        <v>309893.990877681</v>
      </c>
      <c r="L4838" s="31">
        <v>230894.83898949399</v>
      </c>
    </row>
    <row r="4839" spans="1:12" ht="14.25">
      <c r="A4839" s="33">
        <v>42012</v>
      </c>
      <c r="B4839" s="37">
        <v>3293.4560000000001</v>
      </c>
      <c r="C4839" s="31">
        <v>13.456962594866599</v>
      </c>
      <c r="D4839" s="31">
        <v>1.8390750897113699</v>
      </c>
      <c r="E4839" s="31">
        <f t="shared" si="48"/>
        <v>0.49296600234466587</v>
      </c>
      <c r="F4839" s="31">
        <v>11.6121744206971</v>
      </c>
      <c r="G4839" s="31">
        <v>1.32585078133773</v>
      </c>
      <c r="H4839" s="31">
        <v>0.60498820945271403</v>
      </c>
      <c r="I4839" s="31">
        <v>4.7514861847778898</v>
      </c>
      <c r="J4839" s="31">
        <v>12.7326100913623</v>
      </c>
      <c r="K4839" s="31">
        <v>301805.00213807303</v>
      </c>
      <c r="L4839" s="31">
        <v>225138.538829453</v>
      </c>
    </row>
    <row r="4840" spans="1:12" ht="14.25">
      <c r="A4840" s="33">
        <v>42013</v>
      </c>
      <c r="B4840" s="37">
        <v>3285.4119999999998</v>
      </c>
      <c r="C4840" s="31">
        <v>13.4643454555967</v>
      </c>
      <c r="D4840" s="31">
        <v>1.8394776235802699</v>
      </c>
      <c r="E4840" s="31">
        <f t="shared" si="48"/>
        <v>0.49355216881594371</v>
      </c>
      <c r="F4840" s="31">
        <v>11.6315971373823</v>
      </c>
      <c r="G4840" s="31">
        <v>1.32623415177361</v>
      </c>
      <c r="H4840" s="31">
        <v>0.60513276052353604</v>
      </c>
      <c r="I4840" s="31">
        <v>4.7509515665818602</v>
      </c>
      <c r="J4840" s="31">
        <v>12.737085445787999</v>
      </c>
      <c r="K4840" s="31">
        <v>301867.826512984</v>
      </c>
      <c r="L4840" s="31">
        <v>224848.30864528602</v>
      </c>
    </row>
    <row r="4841" spans="1:12" ht="14.25">
      <c r="A4841" s="33">
        <v>42016</v>
      </c>
      <c r="B4841" s="37">
        <v>3229.3159999999998</v>
      </c>
      <c r="C4841" s="31">
        <v>13.2429501363287</v>
      </c>
      <c r="D4841" s="31">
        <v>1.80877759769896</v>
      </c>
      <c r="E4841" s="31">
        <f t="shared" si="48"/>
        <v>0.48651817116060964</v>
      </c>
      <c r="F4841" s="31">
        <v>11.4588846024074</v>
      </c>
      <c r="G4841" s="31">
        <v>1.30370713978967</v>
      </c>
      <c r="H4841" s="31">
        <v>0.60514176848767098</v>
      </c>
      <c r="I4841" s="31">
        <v>4.7509515665818602</v>
      </c>
      <c r="J4841" s="31">
        <v>12.737275049155</v>
      </c>
      <c r="K4841" s="31">
        <v>296829.53037777898</v>
      </c>
      <c r="L4841" s="31">
        <v>221055.031419231</v>
      </c>
    </row>
    <row r="4842" spans="1:12" ht="14.25">
      <c r="A4842" s="33">
        <v>42017</v>
      </c>
      <c r="B4842" s="37">
        <v>3235.3009999999999</v>
      </c>
      <c r="C4842" s="31">
        <v>13.2465101260778</v>
      </c>
      <c r="D4842" s="31">
        <v>1.8100911108719899</v>
      </c>
      <c r="E4842" s="31">
        <f t="shared" si="48"/>
        <v>0.48710433763188743</v>
      </c>
      <c r="F4842" s="31">
        <v>11.452471485190699</v>
      </c>
      <c r="G4842" s="31">
        <v>1.3038885106655</v>
      </c>
      <c r="H4842" s="31">
        <v>0.60509046080115303</v>
      </c>
      <c r="I4842" s="31">
        <v>4.75083069183174</v>
      </c>
      <c r="J4842" s="31">
        <v>12.736519148988101</v>
      </c>
      <c r="K4842" s="31">
        <v>297049.26514795801</v>
      </c>
      <c r="L4842" s="31">
        <v>221385.21586826199</v>
      </c>
    </row>
    <row r="4843" spans="1:12" ht="14.25">
      <c r="A4843" s="33">
        <v>42018</v>
      </c>
      <c r="B4843" s="37">
        <v>3222.4369999999999</v>
      </c>
      <c r="C4843" s="31">
        <v>13.2247527118222</v>
      </c>
      <c r="D4843" s="31">
        <v>1.8061311362225401</v>
      </c>
      <c r="E4843" s="31">
        <f t="shared" ref="E4843:E4906" si="49">COUNTIF(C3138:C4843,"&lt;"&amp;C4843)/COUNTA(C3138:C4843)</f>
        <v>0.48651817116060964</v>
      </c>
      <c r="F4843" s="31">
        <v>11.4473463718258</v>
      </c>
      <c r="G4843" s="31">
        <v>1.30114557604353</v>
      </c>
      <c r="H4843" s="31">
        <v>0.60509178635396199</v>
      </c>
      <c r="I4843" s="31">
        <v>4.7508165204938004</v>
      </c>
      <c r="J4843" s="31">
        <v>12.7365850426711</v>
      </c>
      <c r="K4843" s="31">
        <v>296399.24939192401</v>
      </c>
      <c r="L4843" s="31">
        <v>220671.94775407601</v>
      </c>
    </row>
    <row r="4844" spans="1:12" ht="14.25">
      <c r="A4844" s="33">
        <v>42019</v>
      </c>
      <c r="B4844" s="37">
        <v>3336.4549999999999</v>
      </c>
      <c r="C4844" s="31">
        <v>13.7319924788059</v>
      </c>
      <c r="D4844" s="31">
        <v>1.8731733808109601</v>
      </c>
      <c r="E4844" s="31">
        <f t="shared" si="49"/>
        <v>0.50351699882766709</v>
      </c>
      <c r="F4844" s="31">
        <v>11.865558377159701</v>
      </c>
      <c r="G4844" s="31">
        <v>1.3496955898340299</v>
      </c>
      <c r="H4844" s="31">
        <v>0.60491407439465705</v>
      </c>
      <c r="I4844" s="31">
        <v>4.7506756990839598</v>
      </c>
      <c r="J4844" s="31">
        <v>12.7332218132949</v>
      </c>
      <c r="K4844" s="31">
        <v>307396.849916331</v>
      </c>
      <c r="L4844" s="31">
        <v>229007.95762487</v>
      </c>
    </row>
    <row r="4845" spans="1:12" ht="14.25">
      <c r="A4845" s="33">
        <v>42020</v>
      </c>
      <c r="B4845" s="37">
        <v>3376.4949999999999</v>
      </c>
      <c r="C4845" s="31">
        <v>13.8906487191406</v>
      </c>
      <c r="D4845" s="31">
        <v>1.89571385437394</v>
      </c>
      <c r="E4845" s="31">
        <f t="shared" si="49"/>
        <v>0.51582649472450171</v>
      </c>
      <c r="F4845" s="31">
        <v>12.0015358743589</v>
      </c>
      <c r="G4845" s="31">
        <v>1.36567189018914</v>
      </c>
      <c r="H4845" s="31">
        <v>0.60539864768549301</v>
      </c>
      <c r="I4845" s="31">
        <v>4.7506734534422703</v>
      </c>
      <c r="J4845" s="31">
        <v>12.743427929083001</v>
      </c>
      <c r="K4845" s="31">
        <v>311094.82068253303</v>
      </c>
      <c r="L4845" s="31">
        <v>231783.76250526501</v>
      </c>
    </row>
    <row r="4846" spans="1:12" ht="14.25">
      <c r="A4846" s="33">
        <v>42023</v>
      </c>
      <c r="B4846" s="37">
        <v>3116.3510000000001</v>
      </c>
      <c r="C4846" s="31">
        <v>12.7538705735164</v>
      </c>
      <c r="D4846" s="31">
        <v>1.74326728193761</v>
      </c>
      <c r="E4846" s="31">
        <f t="shared" si="49"/>
        <v>0.47596717467760846</v>
      </c>
      <c r="F4846" s="31">
        <v>11.048942495153501</v>
      </c>
      <c r="G4846" s="31">
        <v>1.25546678828847</v>
      </c>
      <c r="H4846" s="31">
        <v>0.60538556346271799</v>
      </c>
      <c r="I4846" s="31">
        <v>4.7506735814473897</v>
      </c>
      <c r="J4846" s="31">
        <v>12.743152167450599</v>
      </c>
      <c r="K4846" s="31">
        <v>286085.01754852699</v>
      </c>
      <c r="L4846" s="31">
        <v>213369.08018750898</v>
      </c>
    </row>
    <row r="4847" spans="1:12" ht="14.25">
      <c r="A4847" s="33">
        <v>42024</v>
      </c>
      <c r="B4847" s="37">
        <v>3173.0520000000001</v>
      </c>
      <c r="C4847" s="31">
        <v>12.9329841919798</v>
      </c>
      <c r="D4847" s="31">
        <v>1.77057663328189</v>
      </c>
      <c r="E4847" s="31">
        <f t="shared" si="49"/>
        <v>0.48124267291910905</v>
      </c>
      <c r="F4847" s="31">
        <v>11.169781062679901</v>
      </c>
      <c r="G4847" s="31">
        <v>1.2750107520154099</v>
      </c>
      <c r="H4847" s="31">
        <v>0.60579912376829304</v>
      </c>
      <c r="I4847" s="31">
        <v>4.7506675923138602</v>
      </c>
      <c r="J4847" s="31">
        <v>12.751873541908502</v>
      </c>
      <c r="K4847" s="31">
        <v>290570.32345461601</v>
      </c>
      <c r="L4847" s="31">
        <v>217025.02586226302</v>
      </c>
    </row>
    <row r="4848" spans="1:12" ht="14.25">
      <c r="A4848" s="33">
        <v>42025</v>
      </c>
      <c r="B4848" s="37">
        <v>3323.6109999999999</v>
      </c>
      <c r="C4848" s="31">
        <v>13.592903107304901</v>
      </c>
      <c r="D4848" s="31">
        <v>1.8591256154117901</v>
      </c>
      <c r="E4848" s="31">
        <f t="shared" si="49"/>
        <v>0.5</v>
      </c>
      <c r="F4848" s="31">
        <v>11.7373814996158</v>
      </c>
      <c r="G4848" s="31">
        <v>1.3389122637611699</v>
      </c>
      <c r="H4848" s="31">
        <v>0.60554893233169205</v>
      </c>
      <c r="I4848" s="31">
        <v>4.7506675923138602</v>
      </c>
      <c r="J4848" s="31">
        <v>12.7466070939464</v>
      </c>
      <c r="K4848" s="31">
        <v>305095.75132858398</v>
      </c>
      <c r="L4848" s="31">
        <v>227709.4692581</v>
      </c>
    </row>
    <row r="4849" spans="1:12" ht="14.25">
      <c r="A4849" s="33">
        <v>42026</v>
      </c>
      <c r="B4849" s="37">
        <v>3343.3440000000001</v>
      </c>
      <c r="C4849" s="31">
        <v>13.6431161437492</v>
      </c>
      <c r="D4849" s="31">
        <v>1.8671950738687</v>
      </c>
      <c r="E4849" s="31">
        <f t="shared" si="49"/>
        <v>0.50175849941383355</v>
      </c>
      <c r="F4849" s="31">
        <v>11.8147844262765</v>
      </c>
      <c r="G4849" s="31">
        <v>1.34468913673331</v>
      </c>
      <c r="H4849" s="31">
        <v>0.60552128398524896</v>
      </c>
      <c r="I4849" s="31">
        <v>4.7504892838563899</v>
      </c>
      <c r="J4849" s="31">
        <v>12.7465035242369</v>
      </c>
      <c r="K4849" s="31">
        <v>306421.41157760198</v>
      </c>
      <c r="L4849" s="31">
        <v>229003.87769865102</v>
      </c>
    </row>
    <row r="4850" spans="1:12" ht="14.25">
      <c r="A4850" s="33">
        <v>42027</v>
      </c>
      <c r="B4850" s="37">
        <v>3351.7640000000001</v>
      </c>
      <c r="C4850" s="31">
        <v>13.6837517086402</v>
      </c>
      <c r="D4850" s="31">
        <v>1.8743912100043501</v>
      </c>
      <c r="E4850" s="31">
        <f t="shared" si="49"/>
        <v>0.50468933177022279</v>
      </c>
      <c r="F4850" s="31">
        <v>11.8467431210632</v>
      </c>
      <c r="G4850" s="31">
        <v>1.3497883550435299</v>
      </c>
      <c r="H4850" s="31">
        <v>0.60614817896194895</v>
      </c>
      <c r="I4850" s="31">
        <v>4.74997183251892</v>
      </c>
      <c r="J4850" s="31">
        <v>12.761089967148401</v>
      </c>
      <c r="K4850" s="31">
        <v>307604.73880079901</v>
      </c>
      <c r="L4850" s="31">
        <v>229882.16944633398</v>
      </c>
    </row>
    <row r="4851" spans="1:12" ht="14.25">
      <c r="A4851" s="33">
        <v>42030</v>
      </c>
      <c r="B4851" s="37">
        <v>3383.1819999999998</v>
      </c>
      <c r="C4851" s="31">
        <v>13.782149717652</v>
      </c>
      <c r="D4851" s="31">
        <v>1.8881545710921701</v>
      </c>
      <c r="E4851" s="31">
        <f t="shared" si="49"/>
        <v>0.51055099648300117</v>
      </c>
      <c r="F4851" s="31">
        <v>11.910069652351201</v>
      </c>
      <c r="G4851" s="31">
        <v>1.35980315687689</v>
      </c>
      <c r="H4851" s="31">
        <v>0.60602686333246003</v>
      </c>
      <c r="I4851" s="31">
        <v>4.74984114433542</v>
      </c>
      <c r="J4851" s="31">
        <v>12.758886979940302</v>
      </c>
      <c r="K4851" s="31">
        <v>309864.94785172201</v>
      </c>
      <c r="L4851" s="31">
        <v>231991.29791740302</v>
      </c>
    </row>
    <row r="4852" spans="1:12" ht="14.25">
      <c r="A4852" s="33">
        <v>42031</v>
      </c>
      <c r="B4852" s="37">
        <v>3352.96</v>
      </c>
      <c r="C4852" s="31">
        <v>13.633952186192101</v>
      </c>
      <c r="D4852" s="31">
        <v>1.8687426678735199</v>
      </c>
      <c r="E4852" s="31">
        <f t="shared" si="49"/>
        <v>0.50175849941383355</v>
      </c>
      <c r="F4852" s="31">
        <v>11.833196244738399</v>
      </c>
      <c r="G4852" s="31">
        <v>1.3453488281149399</v>
      </c>
      <c r="H4852" s="31">
        <v>0.60611391463169295</v>
      </c>
      <c r="I4852" s="31">
        <v>4.7496027813974404</v>
      </c>
      <c r="J4852" s="31">
        <v>12.761360107957501</v>
      </c>
      <c r="K4852" s="31">
        <v>306687.59985989396</v>
      </c>
      <c r="L4852" s="31">
        <v>229672.09277216601</v>
      </c>
    </row>
    <row r="4853" spans="1:12" ht="14.25">
      <c r="A4853" s="33">
        <v>42032</v>
      </c>
      <c r="B4853" s="37">
        <v>3305.7379999999998</v>
      </c>
      <c r="C4853" s="31">
        <v>13.407187512510401</v>
      </c>
      <c r="D4853" s="31">
        <v>1.8414480251973</v>
      </c>
      <c r="E4853" s="31">
        <f t="shared" si="49"/>
        <v>0.49355216881594371</v>
      </c>
      <c r="F4853" s="31">
        <v>11.669102378491001</v>
      </c>
      <c r="G4853" s="31">
        <v>1.3250059648289401</v>
      </c>
      <c r="H4853" s="31">
        <v>0.607217975502097</v>
      </c>
      <c r="I4853" s="31">
        <v>4.7496027813974404</v>
      </c>
      <c r="J4853" s="31">
        <v>12.7846054385929</v>
      </c>
      <c r="K4853" s="31">
        <v>302209.346188745</v>
      </c>
      <c r="L4853" s="31">
        <v>226528.15970988499</v>
      </c>
    </row>
    <row r="4854" spans="1:12" ht="14.25">
      <c r="A4854" s="33">
        <v>42033</v>
      </c>
      <c r="B4854" s="37">
        <v>3262.3049999999998</v>
      </c>
      <c r="C4854" s="31">
        <v>13.215144609727099</v>
      </c>
      <c r="D4854" s="31">
        <v>1.8166618400036101</v>
      </c>
      <c r="E4854" s="31">
        <f t="shared" si="49"/>
        <v>0.48769050410316528</v>
      </c>
      <c r="F4854" s="31">
        <v>11.5186649922121</v>
      </c>
      <c r="G4854" s="31">
        <v>1.3070678134804701</v>
      </c>
      <c r="H4854" s="31">
        <v>0.60727112274818595</v>
      </c>
      <c r="I4854" s="31">
        <v>4.7489764172301996</v>
      </c>
      <c r="J4854" s="31">
        <v>12.787410789088998</v>
      </c>
      <c r="K4854" s="31">
        <v>298143.52634184697</v>
      </c>
      <c r="L4854" s="31">
        <v>223459.562773438</v>
      </c>
    </row>
    <row r="4855" spans="1:12" ht="14.25">
      <c r="A4855" s="33">
        <v>42034</v>
      </c>
      <c r="B4855" s="37">
        <v>3210.3629999999998</v>
      </c>
      <c r="C4855" s="31">
        <v>13.000584250928201</v>
      </c>
      <c r="D4855" s="31">
        <v>1.7882686185493599</v>
      </c>
      <c r="E4855" s="31">
        <f t="shared" si="49"/>
        <v>0.48300117233294254</v>
      </c>
      <c r="F4855" s="31">
        <v>11.317876243119001</v>
      </c>
      <c r="G4855" s="31">
        <v>1.2865499955334401</v>
      </c>
      <c r="H4855" s="31">
        <v>0.60741206815191595</v>
      </c>
      <c r="I4855" s="31">
        <v>4.7487037394693097</v>
      </c>
      <c r="J4855" s="31">
        <v>12.791113143221599</v>
      </c>
      <c r="K4855" s="31">
        <v>293481.85508668702</v>
      </c>
      <c r="L4855" s="31">
        <v>219837.94344552999</v>
      </c>
    </row>
    <row r="4856" spans="1:12" ht="14.25">
      <c r="A4856" s="33">
        <v>42037</v>
      </c>
      <c r="B4856" s="37">
        <v>3128.3</v>
      </c>
      <c r="C4856" s="31">
        <v>12.649403556650601</v>
      </c>
      <c r="D4856" s="31">
        <v>1.73993166797239</v>
      </c>
      <c r="E4856" s="31">
        <f t="shared" si="49"/>
        <v>0.47303634232121922</v>
      </c>
      <c r="F4856" s="31">
        <v>10.9847853462516</v>
      </c>
      <c r="G4856" s="31">
        <v>1.25183914144147</v>
      </c>
      <c r="H4856" s="31">
        <v>0.60673354837217197</v>
      </c>
      <c r="I4856" s="31">
        <v>4.7445372703156403</v>
      </c>
      <c r="J4856" s="31">
        <v>12.788044730267401</v>
      </c>
      <c r="K4856" s="31">
        <v>285556.18827790697</v>
      </c>
      <c r="L4856" s="31">
        <v>214141.76488713102</v>
      </c>
    </row>
    <row r="4857" spans="1:12" ht="14.25">
      <c r="A4857" s="33">
        <v>42038</v>
      </c>
      <c r="B4857" s="37">
        <v>3204.9070000000002</v>
      </c>
      <c r="C4857" s="31">
        <v>12.9843101454085</v>
      </c>
      <c r="D4857" s="31">
        <v>1.7840060139112</v>
      </c>
      <c r="E4857" s="31">
        <f t="shared" si="49"/>
        <v>0.48358733880422039</v>
      </c>
      <c r="F4857" s="31">
        <v>11.2868518227693</v>
      </c>
      <c r="G4857" s="31">
        <v>1.28376889889666</v>
      </c>
      <c r="H4857" s="31">
        <v>0.60663122592605301</v>
      </c>
      <c r="I4857" s="31">
        <v>4.7445307493070201</v>
      </c>
      <c r="J4857" s="31">
        <v>12.7859056665331</v>
      </c>
      <c r="K4857" s="31">
        <v>292787.13411084499</v>
      </c>
      <c r="L4857" s="31">
        <v>219611.24579161199</v>
      </c>
    </row>
    <row r="4858" spans="1:12" ht="14.25">
      <c r="A4858" s="33">
        <v>42039</v>
      </c>
      <c r="B4858" s="37">
        <v>3174.1260000000002</v>
      </c>
      <c r="C4858" s="31">
        <v>12.8422213710025</v>
      </c>
      <c r="D4858" s="31">
        <v>1.7652931183788301</v>
      </c>
      <c r="E4858" s="31">
        <f t="shared" si="49"/>
        <v>0.47772567409144195</v>
      </c>
      <c r="F4858" s="31">
        <v>11.1829496457585</v>
      </c>
      <c r="G4858" s="31">
        <v>1.27030967488282</v>
      </c>
      <c r="H4858" s="31">
        <v>0.60659582675178203</v>
      </c>
      <c r="I4858" s="31">
        <v>4.7440992832344104</v>
      </c>
      <c r="J4858" s="31">
        <v>12.7863223456449</v>
      </c>
      <c r="K4858" s="31">
        <v>289722.34779759502</v>
      </c>
      <c r="L4858" s="31">
        <v>217411.06595753302</v>
      </c>
    </row>
    <row r="4859" spans="1:12" ht="14.25">
      <c r="A4859" s="33">
        <v>42040</v>
      </c>
      <c r="B4859" s="37">
        <v>3136.5309999999999</v>
      </c>
      <c r="C4859" s="31">
        <v>12.6834079894884</v>
      </c>
      <c r="D4859" s="31">
        <v>1.7438276342158101</v>
      </c>
      <c r="E4859" s="31">
        <f t="shared" si="49"/>
        <v>0.47420867526377491</v>
      </c>
      <c r="F4859" s="31">
        <v>11.046215713546999</v>
      </c>
      <c r="G4859" s="31">
        <v>1.2547532405902899</v>
      </c>
      <c r="H4859" s="31">
        <v>0.60658786472211901</v>
      </c>
      <c r="I4859" s="31">
        <v>4.7440992832344104</v>
      </c>
      <c r="J4859" s="31">
        <v>12.786154515479801</v>
      </c>
      <c r="K4859" s="31">
        <v>286202.00825693697</v>
      </c>
      <c r="L4859" s="31">
        <v>214813.36631058302</v>
      </c>
    </row>
    <row r="4860" spans="1:12" ht="14.25">
      <c r="A4860" s="33">
        <v>42041</v>
      </c>
      <c r="B4860" s="37">
        <v>3075.9070000000002</v>
      </c>
      <c r="C4860" s="31">
        <v>12.4409427624438</v>
      </c>
      <c r="D4860" s="31">
        <v>1.7102421338036999</v>
      </c>
      <c r="E4860" s="31">
        <f t="shared" si="49"/>
        <v>0.46658851113716293</v>
      </c>
      <c r="F4860" s="31">
        <v>10.8405863011244</v>
      </c>
      <c r="G4860" s="31">
        <v>1.2305336613523301</v>
      </c>
      <c r="H4860" s="31">
        <v>0.60638405906624704</v>
      </c>
      <c r="I4860" s="31">
        <v>4.7430391137886003</v>
      </c>
      <c r="J4860" s="31">
        <v>12.784715548801101</v>
      </c>
      <c r="K4860" s="31">
        <v>280692.15285049501</v>
      </c>
      <c r="L4860" s="31">
        <v>210608.90386079499</v>
      </c>
    </row>
    <row r="4861" spans="1:12" ht="14.25">
      <c r="A4861" s="33">
        <v>42044</v>
      </c>
      <c r="B4861" s="37">
        <v>3095.1239999999998</v>
      </c>
      <c r="C4861" s="31">
        <v>12.537243342035501</v>
      </c>
      <c r="D4861" s="31">
        <v>1.72272208679802</v>
      </c>
      <c r="E4861" s="31">
        <f t="shared" si="49"/>
        <v>0.47069167643610788</v>
      </c>
      <c r="F4861" s="31">
        <v>10.945358727968699</v>
      </c>
      <c r="G4861" s="31">
        <v>1.2397765099745801</v>
      </c>
      <c r="H4861" s="31">
        <v>0.60626515870170705</v>
      </c>
      <c r="I4861" s="31">
        <v>4.7419930376315103</v>
      </c>
      <c r="J4861" s="31">
        <v>12.785028444590901</v>
      </c>
      <c r="K4861" s="31">
        <v>282737.91950080101</v>
      </c>
      <c r="L4861" s="31">
        <v>212079.65877663801</v>
      </c>
    </row>
    <row r="4862" spans="1:12" ht="14.25">
      <c r="A4862" s="33">
        <v>42045</v>
      </c>
      <c r="B4862" s="37">
        <v>3141.5929999999998</v>
      </c>
      <c r="C4862" s="31">
        <v>12.7315910382541</v>
      </c>
      <c r="D4862" s="31">
        <v>1.7489238565293499</v>
      </c>
      <c r="E4862" s="31">
        <f t="shared" si="49"/>
        <v>0.47713950762016411</v>
      </c>
      <c r="F4862" s="31">
        <v>11.1270366690465</v>
      </c>
      <c r="G4862" s="31">
        <v>1.2585867120423599</v>
      </c>
      <c r="H4862" s="31">
        <v>0.60611786805433998</v>
      </c>
      <c r="I4862" s="31">
        <v>4.7417275164412498</v>
      </c>
      <c r="J4862" s="31">
        <v>12.782638098724899</v>
      </c>
      <c r="K4862" s="31">
        <v>287034.77465519501</v>
      </c>
      <c r="L4862" s="31">
        <v>215406.95714803398</v>
      </c>
    </row>
    <row r="4863" spans="1:12" ht="14.25">
      <c r="A4863" s="33">
        <v>42046</v>
      </c>
      <c r="B4863" s="37">
        <v>3157.7040000000002</v>
      </c>
      <c r="C4863" s="31">
        <v>12.819021170178599</v>
      </c>
      <c r="D4863" s="31">
        <v>1.7573448816816299</v>
      </c>
      <c r="E4863" s="31">
        <f t="shared" si="49"/>
        <v>0.48007033997655335</v>
      </c>
      <c r="F4863" s="31">
        <v>11.1842272616655</v>
      </c>
      <c r="G4863" s="31">
        <v>1.2658175768865201</v>
      </c>
      <c r="H4863" s="31">
        <v>0.60437650862270997</v>
      </c>
      <c r="I4863" s="31">
        <v>4.73790378166332</v>
      </c>
      <c r="J4863" s="31">
        <v>12.756200557760899</v>
      </c>
      <c r="K4863" s="31">
        <v>288415.56508062198</v>
      </c>
      <c r="L4863" s="31">
        <v>216540.11922854601</v>
      </c>
    </row>
    <row r="4864" spans="1:12" ht="14.25">
      <c r="A4864" s="33">
        <v>42047</v>
      </c>
      <c r="B4864" s="37">
        <v>3173.4160000000002</v>
      </c>
      <c r="C4864" s="31">
        <v>12.878069332286699</v>
      </c>
      <c r="D4864" s="31">
        <v>1.76520036916562</v>
      </c>
      <c r="E4864" s="31">
        <f t="shared" si="49"/>
        <v>0.48300117233294254</v>
      </c>
      <c r="F4864" s="31">
        <v>11.2321293576749</v>
      </c>
      <c r="G4864" s="31">
        <v>1.2715196013612</v>
      </c>
      <c r="H4864" s="31">
        <v>0.60391771653612403</v>
      </c>
      <c r="I4864" s="31">
        <v>4.7355546934750103</v>
      </c>
      <c r="J4864" s="31">
        <v>12.752840071053201</v>
      </c>
      <c r="K4864" s="31">
        <v>289705.10382193798</v>
      </c>
      <c r="L4864" s="31">
        <v>217648.40426626301</v>
      </c>
    </row>
    <row r="4865" spans="1:12" ht="14.25">
      <c r="A4865" s="33">
        <v>42048</v>
      </c>
      <c r="B4865" s="37">
        <v>3203.8270000000002</v>
      </c>
      <c r="C4865" s="31">
        <v>13.0054547897511</v>
      </c>
      <c r="D4865" s="31">
        <v>1.78244422422752</v>
      </c>
      <c r="E4865" s="31">
        <f t="shared" si="49"/>
        <v>0.48886283704572098</v>
      </c>
      <c r="F4865" s="31">
        <v>11.315313114235201</v>
      </c>
      <c r="G4865" s="31">
        <v>1.2832652295573701</v>
      </c>
      <c r="H4865" s="31">
        <v>0.60262967987948002</v>
      </c>
      <c r="I4865" s="31">
        <v>4.72853695003431</v>
      </c>
      <c r="J4865" s="31">
        <v>12.744527244840601</v>
      </c>
      <c r="K4865" s="31">
        <v>292535.89018308104</v>
      </c>
      <c r="L4865" s="31">
        <v>219588.78737650398</v>
      </c>
    </row>
    <row r="4866" spans="1:12" ht="14.25">
      <c r="A4866" s="33">
        <v>42051</v>
      </c>
      <c r="B4866" s="37">
        <v>3222.3629999999998</v>
      </c>
      <c r="C4866" s="31">
        <v>13.0718401489772</v>
      </c>
      <c r="D4866" s="31">
        <v>1.7947319097030401</v>
      </c>
      <c r="E4866" s="31">
        <f t="shared" si="49"/>
        <v>0.49120750293083237</v>
      </c>
      <c r="F4866" s="31">
        <v>11.4166060390483</v>
      </c>
      <c r="G4866" s="31">
        <v>1.29159040973579</v>
      </c>
      <c r="H4866" s="31">
        <v>0.601511387974627</v>
      </c>
      <c r="I4866" s="31">
        <v>4.7243724772311797</v>
      </c>
      <c r="J4866" s="31">
        <v>12.732090682383198</v>
      </c>
      <c r="K4866" s="31">
        <v>294554.42575170303</v>
      </c>
      <c r="L4866" s="31">
        <v>220836.048531915</v>
      </c>
    </row>
    <row r="4867" spans="1:12" ht="14.25">
      <c r="A4867" s="33">
        <v>42052</v>
      </c>
      <c r="B4867" s="37">
        <v>3246.9059999999999</v>
      </c>
      <c r="C4867" s="31">
        <v>13.188760510046601</v>
      </c>
      <c r="D4867" s="31">
        <v>1.8086028161836001</v>
      </c>
      <c r="E4867" s="31">
        <f t="shared" si="49"/>
        <v>0.49413833528722156</v>
      </c>
      <c r="F4867" s="31">
        <v>11.5730913052447</v>
      </c>
      <c r="G4867" s="31">
        <v>1.30106051798434</v>
      </c>
      <c r="H4867" s="31">
        <v>0.60182298029895898</v>
      </c>
      <c r="I4867" s="31">
        <v>4.7241583798131197</v>
      </c>
      <c r="J4867" s="31">
        <v>12.739263418233801</v>
      </c>
      <c r="K4867" s="31">
        <v>296836.45768188103</v>
      </c>
      <c r="L4867" s="31">
        <v>222563.10761462103</v>
      </c>
    </row>
    <row r="4868" spans="1:12" ht="14.25">
      <c r="A4868" s="33">
        <v>42060</v>
      </c>
      <c r="B4868" s="37">
        <v>3228.8429999999998</v>
      </c>
      <c r="C4868" s="31">
        <v>13.106983426887799</v>
      </c>
      <c r="D4868" s="31">
        <v>1.7971919186469301</v>
      </c>
      <c r="E4868" s="31">
        <f t="shared" si="49"/>
        <v>0.49237983587338802</v>
      </c>
      <c r="F4868" s="31">
        <v>11.467032736177501</v>
      </c>
      <c r="G4868" s="31">
        <v>1.2932065859611299</v>
      </c>
      <c r="H4868" s="31">
        <v>0.60182298029895898</v>
      </c>
      <c r="I4868" s="31">
        <v>4.7241583798131197</v>
      </c>
      <c r="J4868" s="31">
        <v>12.739263418233801</v>
      </c>
      <c r="K4868" s="31">
        <v>294966.96264793002</v>
      </c>
      <c r="L4868" s="31">
        <v>221823.28224089602</v>
      </c>
    </row>
    <row r="4869" spans="1:12" ht="14.25">
      <c r="A4869" s="33">
        <v>42061</v>
      </c>
      <c r="B4869" s="37">
        <v>3298.3589999999999</v>
      </c>
      <c r="C4869" s="31">
        <v>13.399461722098099</v>
      </c>
      <c r="D4869" s="31">
        <v>1.8375449191164801</v>
      </c>
      <c r="E4869" s="31">
        <f t="shared" si="49"/>
        <v>0.5023446658851114</v>
      </c>
      <c r="F4869" s="31">
        <v>11.768448285338399</v>
      </c>
      <c r="G4869" s="31">
        <v>1.32230288818285</v>
      </c>
      <c r="H4869" s="31">
        <v>0.60154680139714101</v>
      </c>
      <c r="I4869" s="31">
        <v>4.7219904451943702</v>
      </c>
      <c r="J4869" s="31">
        <v>12.739263418233801</v>
      </c>
      <c r="K4869" s="31">
        <v>301584.16391875199</v>
      </c>
      <c r="L4869" s="31">
        <v>226597.23925512302</v>
      </c>
    </row>
    <row r="4870" spans="1:12" ht="14.25">
      <c r="A4870" s="33">
        <v>42062</v>
      </c>
      <c r="B4870" s="37">
        <v>3310.3029999999999</v>
      </c>
      <c r="C4870" s="31">
        <v>13.439131660037299</v>
      </c>
      <c r="D4870" s="31">
        <v>1.8434144235324501</v>
      </c>
      <c r="E4870" s="31">
        <f t="shared" si="49"/>
        <v>0.50586166471277838</v>
      </c>
      <c r="F4870" s="31">
        <v>11.798246518134</v>
      </c>
      <c r="G4870" s="31">
        <v>1.3264808062003901</v>
      </c>
      <c r="H4870" s="31">
        <v>0.60154088254937199</v>
      </c>
      <c r="I4870" s="31">
        <v>4.7218743798574296</v>
      </c>
      <c r="J4870" s="31">
        <v>12.739451204280799</v>
      </c>
      <c r="K4870" s="31">
        <v>302546.70664205798</v>
      </c>
      <c r="L4870" s="31">
        <v>227281.28674517802</v>
      </c>
    </row>
    <row r="4871" spans="1:12" ht="14.25">
      <c r="A4871" s="33">
        <v>42065</v>
      </c>
      <c r="B4871" s="37">
        <v>3336.2849999999999</v>
      </c>
      <c r="C4871" s="31">
        <v>13.5298441170698</v>
      </c>
      <c r="D4871" s="31">
        <v>1.8565998015101599</v>
      </c>
      <c r="E4871" s="31">
        <f t="shared" si="49"/>
        <v>0.50820633059788978</v>
      </c>
      <c r="F4871" s="31">
        <v>11.903911024160999</v>
      </c>
      <c r="G4871" s="31">
        <v>1.3359620529799801</v>
      </c>
      <c r="H4871" s="31">
        <v>0.60115665992620704</v>
      </c>
      <c r="I4871" s="31">
        <v>4.7189776684756497</v>
      </c>
      <c r="J4871" s="31">
        <v>12.7391291538024</v>
      </c>
      <c r="K4871" s="31">
        <v>304716.52767824702</v>
      </c>
      <c r="L4871" s="31">
        <v>229093.42074950499</v>
      </c>
    </row>
    <row r="4872" spans="1:12" ht="14.25">
      <c r="A4872" s="33">
        <v>42066</v>
      </c>
      <c r="B4872" s="37">
        <v>3263.0520000000001</v>
      </c>
      <c r="C4872" s="31">
        <v>13.1878230728117</v>
      </c>
      <c r="D4872" s="31">
        <v>1.81345367831241</v>
      </c>
      <c r="E4872" s="31">
        <f t="shared" si="49"/>
        <v>0.49472450175849941</v>
      </c>
      <c r="F4872" s="31">
        <v>11.647909914566601</v>
      </c>
      <c r="G4872" s="31">
        <v>1.30446438661428</v>
      </c>
      <c r="H4872" s="31">
        <v>0.60120450872448705</v>
      </c>
      <c r="I4872" s="31">
        <v>4.7169758611053796</v>
      </c>
      <c r="J4872" s="31">
        <v>12.745549827418401</v>
      </c>
      <c r="K4872" s="31">
        <v>297637.71824668697</v>
      </c>
      <c r="L4872" s="31">
        <v>223759.69642958601</v>
      </c>
    </row>
    <row r="4873" spans="1:12" ht="14.25">
      <c r="A4873" s="33">
        <v>42067</v>
      </c>
      <c r="B4873" s="37">
        <v>3279.5329999999999</v>
      </c>
      <c r="C4873" s="31">
        <v>13.236856277768499</v>
      </c>
      <c r="D4873" s="31">
        <v>1.8203628290154099</v>
      </c>
      <c r="E4873" s="31">
        <f t="shared" si="49"/>
        <v>0.4976553341148886</v>
      </c>
      <c r="F4873" s="31">
        <v>11.743643803689601</v>
      </c>
      <c r="G4873" s="31">
        <v>1.3094889672257499</v>
      </c>
      <c r="H4873" s="31">
        <v>0.60136251871482904</v>
      </c>
      <c r="I4873" s="31">
        <v>4.7169714012938497</v>
      </c>
      <c r="J4873" s="31">
        <v>12.748911696811998</v>
      </c>
      <c r="K4873" s="31">
        <v>298775.65109391103</v>
      </c>
      <c r="L4873" s="31">
        <v>224798.16754258398</v>
      </c>
    </row>
    <row r="4874" spans="1:12" ht="14.25">
      <c r="A4874" s="33">
        <v>42068</v>
      </c>
      <c r="B4874" s="37">
        <v>3248.4760000000001</v>
      </c>
      <c r="C4874" s="31">
        <v>13.079005655252599</v>
      </c>
      <c r="D4874" s="31">
        <v>1.7998075739861601</v>
      </c>
      <c r="E4874" s="31">
        <f t="shared" si="49"/>
        <v>0.49179366940211022</v>
      </c>
      <c r="F4874" s="31">
        <v>11.6263744546231</v>
      </c>
      <c r="G4874" s="31">
        <v>1.2946742764144299</v>
      </c>
      <c r="H4874" s="31">
        <v>0.60158604903915502</v>
      </c>
      <c r="I4874" s="31">
        <v>4.7169714012938497</v>
      </c>
      <c r="J4874" s="31">
        <v>12.753650549463599</v>
      </c>
      <c r="K4874" s="31">
        <v>295408.71649393102</v>
      </c>
      <c r="L4874" s="31">
        <v>222402.646832603</v>
      </c>
    </row>
    <row r="4875" spans="1:12" ht="14.25">
      <c r="A4875" s="33">
        <v>42069</v>
      </c>
      <c r="B4875" s="37">
        <v>3241.1869999999999</v>
      </c>
      <c r="C4875" s="31">
        <v>13.0660023379507</v>
      </c>
      <c r="D4875" s="31">
        <v>1.79841108915674</v>
      </c>
      <c r="E4875" s="31">
        <f t="shared" si="49"/>
        <v>0.49062133645955452</v>
      </c>
      <c r="F4875" s="31">
        <v>11.5887798935255</v>
      </c>
      <c r="G4875" s="31">
        <v>1.2938391815966701</v>
      </c>
      <c r="H4875" s="31">
        <v>0.60126641311194995</v>
      </c>
      <c r="I4875" s="31">
        <v>4.7141583998451297</v>
      </c>
      <c r="J4875" s="31">
        <v>12.754480484399998</v>
      </c>
      <c r="K4875" s="31">
        <v>295177.40043038799</v>
      </c>
      <c r="L4875" s="31">
        <v>222206.92842395601</v>
      </c>
    </row>
    <row r="4876" spans="1:12" ht="14.25">
      <c r="A4876" s="33">
        <v>42072</v>
      </c>
      <c r="B4876" s="37">
        <v>3302.4079999999999</v>
      </c>
      <c r="C4876" s="31">
        <v>13.3520021272339</v>
      </c>
      <c r="D4876" s="31">
        <v>1.83753301706579</v>
      </c>
      <c r="E4876" s="31">
        <f t="shared" si="49"/>
        <v>0.50293083235638925</v>
      </c>
      <c r="F4876" s="31">
        <v>11.5455922488516</v>
      </c>
      <c r="G4876" s="31">
        <v>1.32175943052248</v>
      </c>
      <c r="H4876" s="31">
        <v>0.60155742915755595</v>
      </c>
      <c r="I4876" s="31">
        <v>4.7140156669753601</v>
      </c>
      <c r="J4876" s="31">
        <v>12.761040090974701</v>
      </c>
      <c r="K4876" s="31">
        <v>301596.41076329601</v>
      </c>
      <c r="L4876" s="31">
        <v>226695.22722103898</v>
      </c>
    </row>
    <row r="4877" spans="1:12" ht="14.25">
      <c r="A4877" s="33">
        <v>42073</v>
      </c>
      <c r="B4877" s="37">
        <v>3286.0680000000002</v>
      </c>
      <c r="C4877" s="31">
        <v>13.2626275740071</v>
      </c>
      <c r="D4877" s="31">
        <v>1.8260541531702501</v>
      </c>
      <c r="E4877" s="31">
        <f t="shared" si="49"/>
        <v>0.50058616647127785</v>
      </c>
      <c r="F4877" s="31">
        <v>11.464937148737199</v>
      </c>
      <c r="G4877" s="31">
        <v>1.31339887879435</v>
      </c>
      <c r="H4877" s="31">
        <v>0.60125906493447401</v>
      </c>
      <c r="I4877" s="31">
        <v>4.7112823982227496</v>
      </c>
      <c r="J4877" s="31">
        <v>12.7621104852744</v>
      </c>
      <c r="K4877" s="31">
        <v>299717.70634730498</v>
      </c>
      <c r="L4877" s="31">
        <v>225360.83323275301</v>
      </c>
    </row>
    <row r="4878" spans="1:12" ht="14.25">
      <c r="A4878" s="33">
        <v>42074</v>
      </c>
      <c r="B4878" s="37">
        <v>3290.9</v>
      </c>
      <c r="C4878" s="31">
        <v>13.303685005495399</v>
      </c>
      <c r="D4878" s="31">
        <v>1.8307226679905499</v>
      </c>
      <c r="E4878" s="31">
        <f t="shared" si="49"/>
        <v>0.5023446658851114</v>
      </c>
      <c r="F4878" s="31">
        <v>11.5029845265818</v>
      </c>
      <c r="G4878" s="31">
        <v>1.31679953611089</v>
      </c>
      <c r="H4878" s="31">
        <v>0.60129352250350399</v>
      </c>
      <c r="I4878" s="31">
        <v>4.7112823982227496</v>
      </c>
      <c r="J4878" s="31">
        <v>12.762841869346001</v>
      </c>
      <c r="K4878" s="31">
        <v>300478.36708105396</v>
      </c>
      <c r="L4878" s="31">
        <v>227171.57176719999</v>
      </c>
    </row>
    <row r="4879" spans="1:12" ht="14.25">
      <c r="A4879" s="33">
        <v>42075</v>
      </c>
      <c r="B4879" s="37">
        <v>3349.3229999999999</v>
      </c>
      <c r="C4879" s="31">
        <v>13.5884862751954</v>
      </c>
      <c r="D4879" s="31">
        <v>1.8673639899966401</v>
      </c>
      <c r="E4879" s="31">
        <f t="shared" si="49"/>
        <v>0.51524032825322397</v>
      </c>
      <c r="F4879" s="31">
        <v>11.6926550573776</v>
      </c>
      <c r="G4879" s="31">
        <v>1.3425918657546601</v>
      </c>
      <c r="H4879" s="31">
        <v>0.60212242359312895</v>
      </c>
      <c r="I4879" s="31">
        <v>4.7104557678390799</v>
      </c>
      <c r="J4879" s="31">
        <v>12.782678646600502</v>
      </c>
      <c r="K4879" s="31">
        <v>306485.53319077299</v>
      </c>
      <c r="L4879" s="31">
        <v>231440.56211215499</v>
      </c>
    </row>
    <row r="4880" spans="1:12" ht="14.25">
      <c r="A4880" s="33">
        <v>42076</v>
      </c>
      <c r="B4880" s="37">
        <v>3372.9110000000001</v>
      </c>
      <c r="C4880" s="31">
        <v>13.659533642298801</v>
      </c>
      <c r="D4880" s="31">
        <v>1.8781211360435099</v>
      </c>
      <c r="E4880" s="31">
        <f t="shared" si="49"/>
        <v>0.5205158264947245</v>
      </c>
      <c r="F4880" s="31">
        <v>11.751401670051401</v>
      </c>
      <c r="G4880" s="31">
        <v>1.35028882917966</v>
      </c>
      <c r="H4880" s="31">
        <v>0.60186544852485901</v>
      </c>
      <c r="I4880" s="31">
        <v>4.7104554511918302</v>
      </c>
      <c r="J4880" s="31">
        <v>12.777224087165001</v>
      </c>
      <c r="K4880" s="31">
        <v>308252.90284151799</v>
      </c>
      <c r="L4880" s="31">
        <v>233073.88379923001</v>
      </c>
    </row>
    <row r="4881" spans="1:12" ht="14.25">
      <c r="A4881" s="33">
        <v>42079</v>
      </c>
      <c r="B4881" s="37">
        <v>3449.3049999999998</v>
      </c>
      <c r="C4881" s="31">
        <v>13.9496516334739</v>
      </c>
      <c r="D4881" s="31">
        <v>1.9185714355021399</v>
      </c>
      <c r="E4881" s="31">
        <f t="shared" si="49"/>
        <v>0.53810082063305975</v>
      </c>
      <c r="F4881" s="31">
        <v>12.016354491471301</v>
      </c>
      <c r="G4881" s="31">
        <v>1.3791769239981999</v>
      </c>
      <c r="H4881" s="31">
        <v>0.60213873562171505</v>
      </c>
      <c r="I4881" s="31">
        <v>4.7104554511918302</v>
      </c>
      <c r="J4881" s="31">
        <v>12.783025799965101</v>
      </c>
      <c r="K4881" s="31">
        <v>314891.43150629697</v>
      </c>
      <c r="L4881" s="31">
        <v>238374.61817132399</v>
      </c>
    </row>
    <row r="4882" spans="1:12" ht="14.25">
      <c r="A4882" s="33">
        <v>42080</v>
      </c>
      <c r="B4882" s="37">
        <v>3502.8470000000002</v>
      </c>
      <c r="C4882" s="31">
        <v>14.1525474041078</v>
      </c>
      <c r="D4882" s="31">
        <v>1.94784515708434</v>
      </c>
      <c r="E4882" s="31">
        <f t="shared" si="49"/>
        <v>0.55158264947245017</v>
      </c>
      <c r="F4882" s="31">
        <v>12.1532803201401</v>
      </c>
      <c r="G4882" s="31">
        <v>1.4002663148097001</v>
      </c>
      <c r="H4882" s="31">
        <v>0.601996304942646</v>
      </c>
      <c r="I4882" s="31">
        <v>4.7104554511918302</v>
      </c>
      <c r="J4882" s="31">
        <v>12.780002086429501</v>
      </c>
      <c r="K4882" s="31">
        <v>319696.81866703799</v>
      </c>
      <c r="L4882" s="31">
        <v>242085.326097807</v>
      </c>
    </row>
    <row r="4883" spans="1:12" ht="14.25">
      <c r="A4883" s="33">
        <v>42081</v>
      </c>
      <c r="B4883" s="37">
        <v>3577.3009999999999</v>
      </c>
      <c r="C4883" s="31">
        <v>14.461597874668101</v>
      </c>
      <c r="D4883" s="31">
        <v>1.99092017965224</v>
      </c>
      <c r="E4883" s="31">
        <f t="shared" si="49"/>
        <v>0.57033997655334112</v>
      </c>
      <c r="F4883" s="31">
        <v>12.511391748595701</v>
      </c>
      <c r="G4883" s="31">
        <v>1.4313468272224299</v>
      </c>
      <c r="H4883" s="31">
        <v>0.60193969073092302</v>
      </c>
      <c r="I4883" s="31">
        <v>4.7087169821147796</v>
      </c>
      <c r="J4883" s="31">
        <v>12.783518164656801</v>
      </c>
      <c r="K4883" s="31">
        <v>326758.58521069604</v>
      </c>
      <c r="L4883" s="31">
        <v>247493.267991598</v>
      </c>
    </row>
    <row r="4884" spans="1:12" ht="14.25">
      <c r="A4884" s="33">
        <v>42082</v>
      </c>
      <c r="B4884" s="37">
        <v>3582.2710000000002</v>
      </c>
      <c r="C4884" s="31">
        <v>14.4581960084105</v>
      </c>
      <c r="D4884" s="31">
        <v>1.9902592417230101</v>
      </c>
      <c r="E4884" s="31">
        <f t="shared" si="49"/>
        <v>0.57033997655334112</v>
      </c>
      <c r="F4884" s="31">
        <v>11.9729591853893</v>
      </c>
      <c r="G4884" s="31">
        <v>1.4308656454872299</v>
      </c>
      <c r="H4884" s="31">
        <v>0.60160080435726704</v>
      </c>
      <c r="I4884" s="31">
        <v>4.7087169821147796</v>
      </c>
      <c r="J4884" s="31">
        <v>12.776321164392302</v>
      </c>
      <c r="K4884" s="31">
        <v>326651.57929659699</v>
      </c>
      <c r="L4884" s="31">
        <v>247875.279655558</v>
      </c>
    </row>
    <row r="4885" spans="1:12" ht="14.25">
      <c r="A4885" s="33">
        <v>42083</v>
      </c>
      <c r="B4885" s="37">
        <v>3617.3180000000002</v>
      </c>
      <c r="C4885" s="31">
        <v>14.5797021621638</v>
      </c>
      <c r="D4885" s="31">
        <v>2.0099751404064801</v>
      </c>
      <c r="E4885" s="31">
        <f t="shared" si="49"/>
        <v>0.5797186400937866</v>
      </c>
      <c r="F4885" s="31">
        <v>12.4131409152708</v>
      </c>
      <c r="G4885" s="31">
        <v>1.4432028929129701</v>
      </c>
      <c r="H4885" s="31">
        <v>0.60212126198127902</v>
      </c>
      <c r="I4885" s="31">
        <v>4.7085817665329204</v>
      </c>
      <c r="J4885" s="31">
        <v>12.7877414439516</v>
      </c>
      <c r="K4885" s="31">
        <v>329884.82882375497</v>
      </c>
      <c r="L4885" s="31">
        <v>250290.41002659898</v>
      </c>
    </row>
    <row r="4886" spans="1:12" ht="14.25">
      <c r="A4886" s="33">
        <v>42086</v>
      </c>
      <c r="B4886" s="37">
        <v>3687.7280000000001</v>
      </c>
      <c r="C4886" s="31">
        <v>14.9432005864525</v>
      </c>
      <c r="D4886" s="31">
        <v>2.0474988978739499</v>
      </c>
      <c r="E4886" s="31">
        <f t="shared" si="49"/>
        <v>0.59730363423212196</v>
      </c>
      <c r="F4886" s="31">
        <v>12.0246180780044</v>
      </c>
      <c r="G4886" s="31">
        <v>1.4713803834161201</v>
      </c>
      <c r="H4886" s="31">
        <v>0.59603620722350303</v>
      </c>
      <c r="I4886" s="31">
        <v>4.7081390513774704</v>
      </c>
      <c r="J4886" s="31">
        <v>12.6596984651318</v>
      </c>
      <c r="K4886" s="31">
        <v>336043.19421126397</v>
      </c>
      <c r="L4886" s="31">
        <v>255091.35688084102</v>
      </c>
    </row>
    <row r="4887" spans="1:12" ht="14.25">
      <c r="A4887" s="33">
        <v>42087</v>
      </c>
      <c r="B4887" s="37">
        <v>3691.41</v>
      </c>
      <c r="C4887" s="31">
        <v>14.9889995051561</v>
      </c>
      <c r="D4887" s="31">
        <v>2.0486180325272101</v>
      </c>
      <c r="E4887" s="31">
        <f t="shared" si="49"/>
        <v>0.59788980070339981</v>
      </c>
      <c r="F4887" s="31">
        <v>11.6658329018153</v>
      </c>
      <c r="G4887" s="31">
        <v>1.4722191950202499</v>
      </c>
      <c r="H4887" s="31">
        <v>0.59623102955752505</v>
      </c>
      <c r="I4887" s="31">
        <v>4.7081390513774704</v>
      </c>
      <c r="J4887" s="31">
        <v>12.6638364553631</v>
      </c>
      <c r="K4887" s="31">
        <v>336222.52391727397</v>
      </c>
      <c r="L4887" s="31">
        <v>255374.218834692</v>
      </c>
    </row>
    <row r="4888" spans="1:12" ht="14.25">
      <c r="A4888" s="33">
        <v>42088</v>
      </c>
      <c r="B4888" s="37">
        <v>3660.7269999999999</v>
      </c>
      <c r="C4888" s="31">
        <v>14.8728009136843</v>
      </c>
      <c r="D4888" s="31">
        <v>2.0276974898092401</v>
      </c>
      <c r="E4888" s="31">
        <f t="shared" si="49"/>
        <v>0.59554513481828841</v>
      </c>
      <c r="F4888" s="31">
        <v>11.590807584325001</v>
      </c>
      <c r="G4888" s="31">
        <v>1.45020868591013</v>
      </c>
      <c r="H4888" s="31">
        <v>0.59762927736888005</v>
      </c>
      <c r="I4888" s="31">
        <v>4.7073468738059896</v>
      </c>
      <c r="J4888" s="31">
        <v>12.695671115599898</v>
      </c>
      <c r="K4888" s="31">
        <v>332797.76768406801</v>
      </c>
      <c r="L4888" s="31">
        <v>252888.08472723101</v>
      </c>
    </row>
    <row r="4889" spans="1:12" ht="14.25">
      <c r="A4889" s="33">
        <v>42089</v>
      </c>
      <c r="B4889" s="37">
        <v>3682.0949999999998</v>
      </c>
      <c r="C4889" s="31">
        <v>14.946433629739399</v>
      </c>
      <c r="D4889" s="31">
        <v>2.04078333434266</v>
      </c>
      <c r="E4889" s="31">
        <f t="shared" si="49"/>
        <v>0.59847596717467766</v>
      </c>
      <c r="F4889" s="31">
        <v>17.101745061953601</v>
      </c>
      <c r="G4889" s="31">
        <v>1.45914197803818</v>
      </c>
      <c r="H4889" s="31">
        <v>0.59491508767169199</v>
      </c>
      <c r="I4889" s="31">
        <v>4.7072825027729799</v>
      </c>
      <c r="J4889" s="31">
        <v>12.638185350491199</v>
      </c>
      <c r="K4889" s="31">
        <v>334948.181324934</v>
      </c>
      <c r="L4889" s="31">
        <v>254968.33008386602</v>
      </c>
    </row>
    <row r="4890" spans="1:12" ht="14.25">
      <c r="A4890" s="33">
        <v>42090</v>
      </c>
      <c r="B4890" s="37">
        <v>3691.096</v>
      </c>
      <c r="C4890" s="31">
        <v>15.170412241162101</v>
      </c>
      <c r="D4890" s="31">
        <v>2.0451321230812698</v>
      </c>
      <c r="E4890" s="31">
        <f t="shared" si="49"/>
        <v>0.60492379835873389</v>
      </c>
      <c r="F4890" s="31">
        <v>18.861867655183701</v>
      </c>
      <c r="G4890" s="31">
        <v>1.4631517315709901</v>
      </c>
      <c r="H4890" s="31">
        <v>0.58796270637847103</v>
      </c>
      <c r="I4890" s="31">
        <v>4.7068595358707297</v>
      </c>
      <c r="J4890" s="31">
        <v>12.491613609831299</v>
      </c>
      <c r="K4890" s="31">
        <v>335663.58770520898</v>
      </c>
      <c r="L4890" s="31">
        <v>255454.03935469198</v>
      </c>
    </row>
    <row r="4891" spans="1:12" ht="14.25">
      <c r="A4891" s="33">
        <v>42093</v>
      </c>
      <c r="B4891" s="37">
        <v>3786.5680000000002</v>
      </c>
      <c r="C4891" s="31">
        <v>15.6031353650691</v>
      </c>
      <c r="D4891" s="31">
        <v>2.1018446160035098</v>
      </c>
      <c r="E4891" s="31">
        <f t="shared" si="49"/>
        <v>0.61840562719812431</v>
      </c>
      <c r="F4891" s="31">
        <v>19.646831098010601</v>
      </c>
      <c r="G4891" s="31">
        <v>1.5049696109158299</v>
      </c>
      <c r="H4891" s="31">
        <v>0.58847791634939595</v>
      </c>
      <c r="I4891" s="31">
        <v>4.70491731348414</v>
      </c>
      <c r="J4891" s="31">
        <v>12.507720691771501</v>
      </c>
      <c r="K4891" s="31">
        <v>344963.67908332299</v>
      </c>
      <c r="L4891" s="31">
        <v>262753.982620408</v>
      </c>
    </row>
    <row r="4892" spans="1:12" ht="14.25">
      <c r="A4892" s="33">
        <v>42094</v>
      </c>
      <c r="B4892" s="37">
        <v>3747.8989999999999</v>
      </c>
      <c r="C4892" s="31">
        <v>15.4539985014165</v>
      </c>
      <c r="D4892" s="31">
        <v>1.9730816482042399</v>
      </c>
      <c r="E4892" s="31">
        <f t="shared" si="49"/>
        <v>0.61195779601406797</v>
      </c>
      <c r="F4892" s="31">
        <v>18.3557249087462</v>
      </c>
      <c r="G4892" s="31">
        <v>1.4888980484971099</v>
      </c>
      <c r="H4892" s="31">
        <v>0.58964459044583395</v>
      </c>
      <c r="I4892" s="31">
        <v>4.9566882105167203</v>
      </c>
      <c r="J4892" s="31">
        <v>11.895938687343099</v>
      </c>
      <c r="K4892" s="31">
        <v>341249.58231822198</v>
      </c>
      <c r="L4892" s="31">
        <v>259970.43224319103</v>
      </c>
    </row>
    <row r="4893" spans="1:12" ht="14.25">
      <c r="A4893" s="33">
        <v>42095</v>
      </c>
      <c r="B4893" s="37">
        <v>3810.2939999999999</v>
      </c>
      <c r="C4893" s="31">
        <v>15.6960678164371</v>
      </c>
      <c r="D4893" s="31">
        <v>2.0040754841664401</v>
      </c>
      <c r="E4893" s="31">
        <f t="shared" si="49"/>
        <v>0.62485345838218054</v>
      </c>
      <c r="F4893" s="31">
        <v>18.6427607171393</v>
      </c>
      <c r="G4893" s="31">
        <v>1.5124137559164399</v>
      </c>
      <c r="H4893" s="31">
        <v>0.58956219317024905</v>
      </c>
      <c r="I4893" s="31">
        <v>4.9560749382728897</v>
      </c>
      <c r="J4893" s="31">
        <v>11.895748157829599</v>
      </c>
      <c r="K4893" s="31">
        <v>346608.63466854999</v>
      </c>
      <c r="L4893" s="31">
        <v>264115.28042065602</v>
      </c>
    </row>
    <row r="4894" spans="1:12" ht="14.25">
      <c r="A4894" s="33">
        <v>42096</v>
      </c>
      <c r="B4894" s="37">
        <v>3825.7840000000001</v>
      </c>
      <c r="C4894" s="31">
        <v>15.7364711812819</v>
      </c>
      <c r="D4894" s="31">
        <v>2.0098532278654702</v>
      </c>
      <c r="E4894" s="31">
        <f t="shared" si="49"/>
        <v>0.62778429073856978</v>
      </c>
      <c r="F4894" s="31">
        <v>18.692635294076801</v>
      </c>
      <c r="G4894" s="31">
        <v>1.5165849954328099</v>
      </c>
      <c r="H4894" s="31">
        <v>0.589283909052292</v>
      </c>
      <c r="I4894" s="31">
        <v>4.9549192523032604</v>
      </c>
      <c r="J4894" s="31">
        <v>11.892906403638499</v>
      </c>
      <c r="K4894" s="31">
        <v>347614.58315606299</v>
      </c>
      <c r="L4894" s="31">
        <v>264944.63804871897</v>
      </c>
    </row>
    <row r="4895" spans="1:12" ht="14.25">
      <c r="A4895" s="33">
        <v>42097</v>
      </c>
      <c r="B4895" s="37">
        <v>3863.9290000000001</v>
      </c>
      <c r="C4895" s="31">
        <v>15.854864456595999</v>
      </c>
      <c r="D4895" s="31">
        <v>2.0270626910534699</v>
      </c>
      <c r="E4895" s="31">
        <f t="shared" si="49"/>
        <v>0.63481828839390386</v>
      </c>
      <c r="F4895" s="31">
        <v>18.962331862126199</v>
      </c>
      <c r="G4895" s="31">
        <v>1.5287467662691101</v>
      </c>
      <c r="H4895" s="31">
        <v>0.58956969066854403</v>
      </c>
      <c r="I4895" s="31">
        <v>4.9547569120956902</v>
      </c>
      <c r="J4895" s="31">
        <v>11.899063892100701</v>
      </c>
      <c r="K4895" s="31">
        <v>350594.59508500801</v>
      </c>
      <c r="L4895" s="31">
        <v>267394.18617837998</v>
      </c>
    </row>
    <row r="4896" spans="1:12" ht="14.25">
      <c r="A4896" s="33">
        <v>42101</v>
      </c>
      <c r="B4896" s="37">
        <v>3961.3780000000002</v>
      </c>
      <c r="C4896" s="31">
        <v>16.250954601416801</v>
      </c>
      <c r="D4896" s="31">
        <v>2.0777743823572798</v>
      </c>
      <c r="E4896" s="31">
        <f t="shared" si="49"/>
        <v>0.66764361078546308</v>
      </c>
      <c r="F4896" s="31">
        <v>19.462873125402101</v>
      </c>
      <c r="G4896" s="31">
        <v>1.56694151672005</v>
      </c>
      <c r="H4896" s="31">
        <v>0.58961705986820201</v>
      </c>
      <c r="I4896" s="31">
        <v>4.9547569120956902</v>
      </c>
      <c r="J4896" s="31">
        <v>11.900019926887099</v>
      </c>
      <c r="K4896" s="31">
        <v>359358.42720780295</v>
      </c>
      <c r="L4896" s="31">
        <v>274092.632610792</v>
      </c>
    </row>
    <row r="4897" spans="1:12" ht="14.25">
      <c r="A4897" s="33">
        <v>42102</v>
      </c>
      <c r="B4897" s="37">
        <v>3994.8110000000001</v>
      </c>
      <c r="C4897" s="31">
        <v>16.412689083956501</v>
      </c>
      <c r="D4897" s="31">
        <v>2.0973320043524701</v>
      </c>
      <c r="E4897" s="31">
        <f t="shared" si="49"/>
        <v>0.68933177022274328</v>
      </c>
      <c r="F4897" s="31">
        <v>19.717492867095199</v>
      </c>
      <c r="G4897" s="31">
        <v>1.58206272874245</v>
      </c>
      <c r="H4897" s="31">
        <v>0.58960861091925998</v>
      </c>
      <c r="I4897" s="31">
        <v>4.9542125344388603</v>
      </c>
      <c r="J4897" s="31">
        <v>11.9011569814705</v>
      </c>
      <c r="K4897" s="31">
        <v>362741.34209972702</v>
      </c>
      <c r="L4897" s="31">
        <v>276526.94968464499</v>
      </c>
    </row>
    <row r="4898" spans="1:12" ht="14.25">
      <c r="A4898" s="33">
        <v>42103</v>
      </c>
      <c r="B4898" s="37">
        <v>3957.5340000000001</v>
      </c>
      <c r="C4898" s="31">
        <v>16.262417595095801</v>
      </c>
      <c r="D4898" s="31">
        <v>2.0782671859944299</v>
      </c>
      <c r="E4898" s="31">
        <f t="shared" si="49"/>
        <v>0.66940211019929663</v>
      </c>
      <c r="F4898" s="31">
        <v>19.566222580156499</v>
      </c>
      <c r="G4898" s="31">
        <v>1.5678560397964101</v>
      </c>
      <c r="H4898" s="31">
        <v>0.59001630175837305</v>
      </c>
      <c r="I4898" s="31">
        <v>4.9542125344388603</v>
      </c>
      <c r="J4898" s="31">
        <v>11.9093861568698</v>
      </c>
      <c r="K4898" s="31">
        <v>359441.01577182603</v>
      </c>
      <c r="L4898" s="31">
        <v>273915.00417784799</v>
      </c>
    </row>
    <row r="4899" spans="1:12" ht="14.25">
      <c r="A4899" s="33">
        <v>42104</v>
      </c>
      <c r="B4899" s="37">
        <v>4034.31</v>
      </c>
      <c r="C4899" s="31">
        <v>16.585545987572399</v>
      </c>
      <c r="D4899" s="31">
        <v>2.1192301407207199</v>
      </c>
      <c r="E4899" s="31">
        <f t="shared" si="49"/>
        <v>0.71160609613130132</v>
      </c>
      <c r="F4899" s="31">
        <v>19.9525085103433</v>
      </c>
      <c r="G4899" s="31">
        <v>1.59848244586937</v>
      </c>
      <c r="H4899" s="31">
        <v>0.59036119702048795</v>
      </c>
      <c r="I4899" s="31">
        <v>4.9526378787379697</v>
      </c>
      <c r="J4899" s="31">
        <v>11.920136530775901</v>
      </c>
      <c r="K4899" s="31">
        <v>366521.96003745002</v>
      </c>
      <c r="L4899" s="31">
        <v>279050.763249368</v>
      </c>
    </row>
    <row r="4900" spans="1:12" ht="14.25">
      <c r="A4900" s="33">
        <v>42107</v>
      </c>
      <c r="B4900" s="37">
        <v>4121.7150000000001</v>
      </c>
      <c r="C4900" s="31">
        <v>16.9915906637661</v>
      </c>
      <c r="D4900" s="31">
        <v>2.1712964328656499</v>
      </c>
      <c r="E4900" s="31">
        <f t="shared" si="49"/>
        <v>0.74912075029308323</v>
      </c>
      <c r="F4900" s="31">
        <v>20.330389166173099</v>
      </c>
      <c r="G4900" s="31">
        <v>1.63822972883842</v>
      </c>
      <c r="H4900" s="31">
        <v>0.59044621066224401</v>
      </c>
      <c r="I4900" s="31">
        <v>4.9526378787379697</v>
      </c>
      <c r="J4900" s="31">
        <v>11.9218530633356</v>
      </c>
      <c r="K4900" s="31">
        <v>375519.34935454896</v>
      </c>
      <c r="L4900" s="31">
        <v>285444.47567881702</v>
      </c>
    </row>
    <row r="4901" spans="1:12" ht="14.25">
      <c r="A4901" s="33">
        <v>42108</v>
      </c>
      <c r="B4901" s="37">
        <v>4135.5649999999996</v>
      </c>
      <c r="C4901" s="31">
        <v>17.060909942265202</v>
      </c>
      <c r="D4901" s="31">
        <v>2.1783519528317998</v>
      </c>
      <c r="E4901" s="31">
        <f t="shared" si="49"/>
        <v>0.75674091441969515</v>
      </c>
      <c r="F4901" s="31">
        <v>20.5151325838698</v>
      </c>
      <c r="G4901" s="31">
        <v>1.6439341890275001</v>
      </c>
      <c r="H4901" s="31">
        <v>0.59037310025392398</v>
      </c>
      <c r="I4901" s="31">
        <v>4.9515701853663296</v>
      </c>
      <c r="J4901" s="31">
        <v>11.922947229924901</v>
      </c>
      <c r="K4901" s="31">
        <v>376739.97526925604</v>
      </c>
      <c r="L4901" s="31">
        <v>286506.88911781501</v>
      </c>
    </row>
    <row r="4902" spans="1:12" ht="14.25">
      <c r="A4902" s="33">
        <v>42109</v>
      </c>
      <c r="B4902" s="37">
        <v>4084.163</v>
      </c>
      <c r="C4902" s="31">
        <v>16.942267673911999</v>
      </c>
      <c r="D4902" s="31">
        <v>2.1603192772825102</v>
      </c>
      <c r="E4902" s="31">
        <f t="shared" si="49"/>
        <v>0.74736225087924968</v>
      </c>
      <c r="F4902" s="31">
        <v>20.2884720512074</v>
      </c>
      <c r="G4902" s="31">
        <v>1.6300240143482001</v>
      </c>
      <c r="H4902" s="31">
        <v>0.59021729934508205</v>
      </c>
      <c r="I4902" s="31">
        <v>4.9491859936547797</v>
      </c>
      <c r="J4902" s="31">
        <v>11.9255429095165</v>
      </c>
      <c r="K4902" s="31">
        <v>373617.73680491897</v>
      </c>
      <c r="L4902" s="31">
        <v>283637.24102648697</v>
      </c>
    </row>
    <row r="4903" spans="1:12" ht="14.25">
      <c r="A4903" s="33">
        <v>42110</v>
      </c>
      <c r="B4903" s="37">
        <v>4194.8230000000003</v>
      </c>
      <c r="C4903" s="31">
        <v>17.423373355983198</v>
      </c>
      <c r="D4903" s="31">
        <v>2.2208737694873601</v>
      </c>
      <c r="E4903" s="31">
        <f t="shared" si="49"/>
        <v>0.77022274325908557</v>
      </c>
      <c r="F4903" s="31">
        <v>20.881150847829201</v>
      </c>
      <c r="G4903" s="31">
        <v>1.6755830755354999</v>
      </c>
      <c r="H4903" s="31">
        <v>0.59004966462713404</v>
      </c>
      <c r="I4903" s="31">
        <v>4.9486540321792196</v>
      </c>
      <c r="J4903" s="31">
        <v>11.9234373789371</v>
      </c>
      <c r="K4903" s="31">
        <v>384083.07084618602</v>
      </c>
      <c r="L4903" s="31">
        <v>291696.23096272897</v>
      </c>
    </row>
    <row r="4904" spans="1:12" ht="14.25">
      <c r="A4904" s="33">
        <v>42111</v>
      </c>
      <c r="B4904" s="37">
        <v>4287.2960000000003</v>
      </c>
      <c r="C4904" s="31">
        <v>17.792202969707599</v>
      </c>
      <c r="D4904" s="31">
        <v>2.2678447292639099</v>
      </c>
      <c r="E4904" s="31">
        <f t="shared" si="49"/>
        <v>0.7801875732708089</v>
      </c>
      <c r="F4904" s="31">
        <v>21.3869347383134</v>
      </c>
      <c r="G4904" s="31">
        <v>1.71071351365812</v>
      </c>
      <c r="H4904" s="31">
        <v>0.58998462263095697</v>
      </c>
      <c r="I4904" s="31">
        <v>4.9485583540464599</v>
      </c>
      <c r="J4904" s="31">
        <v>11.922353550676499</v>
      </c>
      <c r="K4904" s="31">
        <v>392207.00967051205</v>
      </c>
      <c r="L4904" s="31">
        <v>298400.15976868599</v>
      </c>
    </row>
    <row r="4905" spans="1:12" ht="14.25">
      <c r="A4905" s="33">
        <v>42114</v>
      </c>
      <c r="B4905" s="37">
        <v>4217.0770000000002</v>
      </c>
      <c r="C4905" s="31">
        <v>17.509586488401801</v>
      </c>
      <c r="D4905" s="31">
        <v>2.2260869121370601</v>
      </c>
      <c r="E4905" s="31">
        <f t="shared" si="49"/>
        <v>0.77256740914419697</v>
      </c>
      <c r="F4905" s="31">
        <v>20.800061233804701</v>
      </c>
      <c r="G4905" s="31">
        <v>1.67852661713801</v>
      </c>
      <c r="H4905" s="31">
        <v>0.59028876631414595</v>
      </c>
      <c r="I4905" s="31">
        <v>4.9472515719488799</v>
      </c>
      <c r="J4905" s="31">
        <v>11.931650487739601</v>
      </c>
      <c r="K4905" s="31">
        <v>384992.39025375299</v>
      </c>
      <c r="L4905" s="31">
        <v>293675.10013007501</v>
      </c>
    </row>
    <row r="4906" spans="1:12" ht="14.25">
      <c r="A4906" s="33">
        <v>42115</v>
      </c>
      <c r="B4906" s="37">
        <v>4293.6229999999996</v>
      </c>
      <c r="C4906" s="31">
        <v>17.812493234341801</v>
      </c>
      <c r="D4906" s="31">
        <v>2.2615013316035801</v>
      </c>
      <c r="E4906" s="31">
        <f t="shared" si="49"/>
        <v>0.7825322391559203</v>
      </c>
      <c r="F4906" s="31">
        <v>20.113247870505599</v>
      </c>
      <c r="G4906" s="31">
        <v>1.70224617325059</v>
      </c>
      <c r="H4906" s="31">
        <v>0.59020524309857003</v>
      </c>
      <c r="I4906" s="31">
        <v>4.9472515719488799</v>
      </c>
      <c r="J4906" s="31">
        <v>11.9299622126568</v>
      </c>
      <c r="K4906" s="31">
        <v>391121.98781486397</v>
      </c>
      <c r="L4906" s="31">
        <v>298584.53478417196</v>
      </c>
    </row>
    <row r="4907" spans="1:12" ht="14.25">
      <c r="A4907" s="33">
        <v>42116</v>
      </c>
      <c r="B4907" s="37">
        <v>4398.4949999999999</v>
      </c>
      <c r="C4907" s="31">
        <v>18.1893129087332</v>
      </c>
      <c r="D4907" s="31">
        <v>2.3151129644410902</v>
      </c>
      <c r="E4907" s="31">
        <f t="shared" ref="E4907:E4970" si="50">COUNTIF(C3202:C4907,"&lt;"&amp;C4907)/COUNTA(C3202:C4907)</f>
        <v>0.79191090269636577</v>
      </c>
      <c r="F4907" s="31">
        <v>20.384149238228598</v>
      </c>
      <c r="G4907" s="31">
        <v>1.7430817427674801</v>
      </c>
      <c r="H4907" s="31">
        <v>0.59049078289734602</v>
      </c>
      <c r="I4907" s="31">
        <v>4.9472515719488799</v>
      </c>
      <c r="J4907" s="31">
        <v>11.9357338980991</v>
      </c>
      <c r="K4907" s="31">
        <v>400395.09808717901</v>
      </c>
      <c r="L4907" s="31">
        <v>305763.02741203201</v>
      </c>
    </row>
    <row r="4908" spans="1:12" ht="14.25">
      <c r="A4908" s="33">
        <v>42117</v>
      </c>
      <c r="B4908" s="37">
        <v>4414.5079999999998</v>
      </c>
      <c r="C4908" s="31">
        <v>18.1783481263477</v>
      </c>
      <c r="D4908" s="31">
        <v>2.3208453608221999</v>
      </c>
      <c r="E4908" s="31">
        <f t="shared" si="50"/>
        <v>0.79191090269636577</v>
      </c>
      <c r="F4908" s="31">
        <v>20.0245526204646</v>
      </c>
      <c r="G4908" s="31">
        <v>1.7455936770698699</v>
      </c>
      <c r="H4908" s="31">
        <v>0.590736286125777</v>
      </c>
      <c r="I4908" s="31">
        <v>4.94644929467667</v>
      </c>
      <c r="J4908" s="31">
        <v>11.942633006700799</v>
      </c>
      <c r="K4908" s="31">
        <v>401390.41305213497</v>
      </c>
      <c r="L4908" s="31">
        <v>306845.44539984397</v>
      </c>
    </row>
    <row r="4909" spans="1:12" ht="14.25">
      <c r="A4909" s="33">
        <v>42118</v>
      </c>
      <c r="B4909" s="37">
        <v>4393.6859999999997</v>
      </c>
      <c r="C4909" s="31">
        <v>18.081468011199199</v>
      </c>
      <c r="D4909" s="31">
        <v>2.3073109834271102</v>
      </c>
      <c r="E4909" s="31">
        <f t="shared" si="50"/>
        <v>0.79073856975381007</v>
      </c>
      <c r="F4909" s="31">
        <v>20.047741857916002</v>
      </c>
      <c r="G4909" s="31">
        <v>1.7353437220941199</v>
      </c>
      <c r="H4909" s="31">
        <v>0.58975596309659395</v>
      </c>
      <c r="I4909" s="31">
        <v>4.9464044372368203</v>
      </c>
      <c r="J4909" s="31">
        <v>11.922922409192301</v>
      </c>
      <c r="K4909" s="31">
        <v>399056.42215987295</v>
      </c>
      <c r="L4909" s="31">
        <v>305667.37574096699</v>
      </c>
    </row>
    <row r="4910" spans="1:12" ht="14.25">
      <c r="A4910" s="33">
        <v>42121</v>
      </c>
      <c r="B4910" s="37">
        <v>4527.3959999999997</v>
      </c>
      <c r="C4910" s="31">
        <v>18.6995172780186</v>
      </c>
      <c r="D4910" s="31">
        <v>2.3819299260110101</v>
      </c>
      <c r="E4910" s="31">
        <f t="shared" si="50"/>
        <v>0.8007033997655334</v>
      </c>
      <c r="F4910" s="31">
        <v>21.383777815449701</v>
      </c>
      <c r="G4910" s="31">
        <v>1.79238458147266</v>
      </c>
      <c r="H4910" s="31">
        <v>0.58827851357139804</v>
      </c>
      <c r="I4910" s="31">
        <v>4.9461519172042898</v>
      </c>
      <c r="J4910" s="31">
        <v>11.8936604337845</v>
      </c>
      <c r="K4910" s="31">
        <v>411958.88426962501</v>
      </c>
      <c r="L4910" s="31">
        <v>315718.53447426698</v>
      </c>
    </row>
    <row r="4911" spans="1:12" ht="14.25">
      <c r="A4911" s="33">
        <v>42122</v>
      </c>
      <c r="B4911" s="37">
        <v>4476.2139999999999</v>
      </c>
      <c r="C4911" s="31">
        <v>18.741657983102101</v>
      </c>
      <c r="D4911" s="31">
        <v>2.3633157267839899</v>
      </c>
      <c r="E4911" s="31">
        <f t="shared" si="50"/>
        <v>0.80128956623681125</v>
      </c>
      <c r="F4911" s="31">
        <v>20.989817889649299</v>
      </c>
      <c r="G4911" s="31">
        <v>1.7879436206216299</v>
      </c>
      <c r="H4911" s="31">
        <v>0.58403305429601304</v>
      </c>
      <c r="I4911" s="31">
        <v>4.9459895455815204</v>
      </c>
      <c r="J4911" s="31">
        <v>11.808214492037401</v>
      </c>
      <c r="K4911" s="31">
        <v>408734.94398575998</v>
      </c>
      <c r="L4911" s="31">
        <v>312632.97323582601</v>
      </c>
    </row>
    <row r="4912" spans="1:12" ht="14.25">
      <c r="A4912" s="33">
        <v>42123</v>
      </c>
      <c r="B4912" s="37">
        <v>4476.62</v>
      </c>
      <c r="C4912" s="31">
        <v>18.584016953107799</v>
      </c>
      <c r="D4912" s="31">
        <v>2.35734050374439</v>
      </c>
      <c r="E4912" s="31">
        <f t="shared" si="50"/>
        <v>0.79894490035169985</v>
      </c>
      <c r="F4912" s="31">
        <v>20.8096693643108</v>
      </c>
      <c r="G4912" s="31">
        <v>1.7787505680689399</v>
      </c>
      <c r="H4912" s="31">
        <v>0.58706560133656005</v>
      </c>
      <c r="I4912" s="31">
        <v>4.9445812678224996</v>
      </c>
      <c r="J4912" s="31">
        <v>11.8729083321365</v>
      </c>
      <c r="K4912" s="31">
        <v>407702.45032266295</v>
      </c>
      <c r="L4912" s="31">
        <v>311979.23177125998</v>
      </c>
    </row>
    <row r="4913" spans="1:12" ht="14.25">
      <c r="A4913" s="33">
        <v>42124</v>
      </c>
      <c r="B4913" s="37">
        <v>4441.6549999999997</v>
      </c>
      <c r="C4913" s="31">
        <v>18.185243537882499</v>
      </c>
      <c r="D4913" s="31">
        <v>2.33583680530178</v>
      </c>
      <c r="E4913" s="31">
        <f t="shared" si="50"/>
        <v>0.79308323563892147</v>
      </c>
      <c r="F4913" s="31">
        <v>16.505044195671001</v>
      </c>
      <c r="G4913" s="31">
        <v>1.7681583845905799</v>
      </c>
      <c r="H4913" s="31">
        <v>0.59306360551174597</v>
      </c>
      <c r="I4913" s="31">
        <v>4.9439783279233298</v>
      </c>
      <c r="J4913" s="31">
        <v>11.9956756720019</v>
      </c>
      <c r="K4913" s="31">
        <v>403988.40554207703</v>
      </c>
      <c r="L4913" s="31">
        <v>309429.01783395803</v>
      </c>
    </row>
    <row r="4914" spans="1:12" ht="14.25">
      <c r="A4914" s="33">
        <v>42128</v>
      </c>
      <c r="B4914" s="37">
        <v>4480.4639999999999</v>
      </c>
      <c r="C4914" s="31">
        <v>18.3444649228543</v>
      </c>
      <c r="D4914" s="31">
        <v>2.3563617274887201</v>
      </c>
      <c r="E4914" s="31">
        <f t="shared" si="50"/>
        <v>0.79777256740914415</v>
      </c>
      <c r="F4914" s="31">
        <v>16.644986240469301</v>
      </c>
      <c r="G4914" s="31">
        <v>1.7837071337461701</v>
      </c>
      <c r="H4914" s="31">
        <v>0.59283918889864196</v>
      </c>
      <c r="I4914" s="31">
        <v>4.9421075153135101</v>
      </c>
      <c r="J4914" s="31">
        <v>11.9956756720019</v>
      </c>
      <c r="K4914" s="31">
        <v>407532.56657318998</v>
      </c>
      <c r="L4914" s="31">
        <v>312288.23836020997</v>
      </c>
    </row>
    <row r="4915" spans="1:12" ht="14.25">
      <c r="A4915" s="33">
        <v>42129</v>
      </c>
      <c r="B4915" s="37">
        <v>4298.7070000000003</v>
      </c>
      <c r="C4915" s="31">
        <v>17.593747334626901</v>
      </c>
      <c r="D4915" s="31">
        <v>2.25970784438949</v>
      </c>
      <c r="E4915" s="31">
        <f t="shared" si="50"/>
        <v>0.7766705744431418</v>
      </c>
      <c r="F4915" s="31">
        <v>15.965146999704899</v>
      </c>
      <c r="G4915" s="31">
        <v>1.7105707887528601</v>
      </c>
      <c r="H4915" s="31">
        <v>0.59265345837362804</v>
      </c>
      <c r="I4915" s="31">
        <v>4.94055920298754</v>
      </c>
      <c r="J4915" s="31">
        <v>11.9956756720019</v>
      </c>
      <c r="K4915" s="31">
        <v>390818.96454139898</v>
      </c>
      <c r="L4915" s="31">
        <v>299543.00669729104</v>
      </c>
    </row>
    <row r="4916" spans="1:12" ht="14.25">
      <c r="A4916" s="33">
        <v>42130</v>
      </c>
      <c r="B4916" s="37">
        <v>4229.2659999999996</v>
      </c>
      <c r="C4916" s="31">
        <v>17.328270785639699</v>
      </c>
      <c r="D4916" s="31">
        <v>2.2247267030638498</v>
      </c>
      <c r="E4916" s="31">
        <f t="shared" si="50"/>
        <v>0.76846424384525203</v>
      </c>
      <c r="F4916" s="31">
        <v>15.720226231454999</v>
      </c>
      <c r="G4916" s="31">
        <v>1.68409803382857</v>
      </c>
      <c r="H4916" s="31">
        <v>0.59257717272591803</v>
      </c>
      <c r="I4916" s="31">
        <v>4.9399232600878102</v>
      </c>
      <c r="J4916" s="31">
        <v>11.9956756720019</v>
      </c>
      <c r="K4916" s="31">
        <v>384769.131781829</v>
      </c>
      <c r="L4916" s="31">
        <v>294608.37951979501</v>
      </c>
    </row>
    <row r="4917" spans="1:12" ht="14.25">
      <c r="A4917" s="33">
        <v>42131</v>
      </c>
      <c r="B4917" s="37">
        <v>4112.2139999999999</v>
      </c>
      <c r="C4917" s="31">
        <v>16.855863858935798</v>
      </c>
      <c r="D4917" s="31">
        <v>2.1633199692550198</v>
      </c>
      <c r="E4917" s="31">
        <f t="shared" si="50"/>
        <v>0.7391559202813599</v>
      </c>
      <c r="F4917" s="31">
        <v>15.3084099142469</v>
      </c>
      <c r="G4917" s="31">
        <v>1.6376638171775399</v>
      </c>
      <c r="H4917" s="31">
        <v>0.59221247111834396</v>
      </c>
      <c r="I4917" s="31">
        <v>4.9368829844289301</v>
      </c>
      <c r="J4917" s="31">
        <v>11.9956756720019</v>
      </c>
      <c r="K4917" s="31">
        <v>374154.91690762294</v>
      </c>
      <c r="L4917" s="31">
        <v>286405.24781714799</v>
      </c>
    </row>
    <row r="4918" spans="1:12" ht="14.25">
      <c r="A4918" s="33">
        <v>42132</v>
      </c>
      <c r="B4918" s="37">
        <v>4205.9170000000004</v>
      </c>
      <c r="C4918" s="31">
        <v>17.215147510542099</v>
      </c>
      <c r="D4918" s="31">
        <v>2.2102787971709001</v>
      </c>
      <c r="E4918" s="31">
        <f t="shared" si="50"/>
        <v>0.76377491207502934</v>
      </c>
      <c r="F4918" s="31">
        <v>15.606838176917501</v>
      </c>
      <c r="G4918" s="31">
        <v>1.67356140206538</v>
      </c>
      <c r="H4918" s="31">
        <v>0.59193294020663001</v>
      </c>
      <c r="I4918" s="31">
        <v>4.9345527204291599</v>
      </c>
      <c r="J4918" s="31">
        <v>11.9956756720019</v>
      </c>
      <c r="K4918" s="31">
        <v>382365.888103734</v>
      </c>
      <c r="L4918" s="31">
        <v>292695.19831511803</v>
      </c>
    </row>
    <row r="4919" spans="1:12" ht="14.25">
      <c r="A4919" s="33">
        <v>42135</v>
      </c>
      <c r="B4919" s="37">
        <v>4333.5839999999998</v>
      </c>
      <c r="C4919" s="31">
        <v>17.694990498686099</v>
      </c>
      <c r="D4919" s="31">
        <v>2.2732503650151901</v>
      </c>
      <c r="E4919" s="31">
        <f t="shared" si="50"/>
        <v>0.77960140679953105</v>
      </c>
      <c r="F4919" s="31">
        <v>16.036882530036898</v>
      </c>
      <c r="G4919" s="31">
        <v>1.72118818970823</v>
      </c>
      <c r="H4919" s="31">
        <v>0.59167455422367898</v>
      </c>
      <c r="I4919" s="31">
        <v>4.9323987276903098</v>
      </c>
      <c r="J4919" s="31">
        <v>11.9956756720019</v>
      </c>
      <c r="K4919" s="31">
        <v>393256.413926351</v>
      </c>
      <c r="L4919" s="31">
        <v>301237.65030943498</v>
      </c>
    </row>
    <row r="4920" spans="1:12" ht="14.25">
      <c r="A4920" s="33">
        <v>42136</v>
      </c>
      <c r="B4920" s="37">
        <v>4401.2190000000001</v>
      </c>
      <c r="C4920" s="31">
        <v>17.940197491277999</v>
      </c>
      <c r="D4920" s="31">
        <v>2.3047896356892901</v>
      </c>
      <c r="E4920" s="31">
        <f t="shared" si="50"/>
        <v>0.78898007033997652</v>
      </c>
      <c r="F4920" s="31">
        <v>16.274792565465901</v>
      </c>
      <c r="G4920" s="31">
        <v>1.7450606167081699</v>
      </c>
      <c r="H4920" s="31">
        <v>0.59098398162380905</v>
      </c>
      <c r="I4920" s="31">
        <v>4.92664188148379</v>
      </c>
      <c r="J4920" s="31">
        <v>11.9956756720019</v>
      </c>
      <c r="K4920" s="31">
        <v>398712.816555814</v>
      </c>
      <c r="L4920" s="31">
        <v>305458.99229191698</v>
      </c>
    </row>
    <row r="4921" spans="1:12" ht="14.25">
      <c r="A4921" s="33">
        <v>42137</v>
      </c>
      <c r="B4921" s="37">
        <v>4375.76</v>
      </c>
      <c r="C4921" s="31">
        <v>17.810889203860299</v>
      </c>
      <c r="D4921" s="31">
        <v>2.2896023561762999</v>
      </c>
      <c r="E4921" s="31">
        <f t="shared" si="50"/>
        <v>0.78546307151230954</v>
      </c>
      <c r="F4921" s="31">
        <v>16.130955856545299</v>
      </c>
      <c r="G4921" s="31">
        <v>1.7335687029305999</v>
      </c>
      <c r="H4921" s="31">
        <v>0.59086882468942203</v>
      </c>
      <c r="I4921" s="31">
        <v>4.9256818944223202</v>
      </c>
      <c r="J4921" s="31">
        <v>11.9956756720019</v>
      </c>
      <c r="K4921" s="31">
        <v>396094.26020925399</v>
      </c>
      <c r="L4921" s="31">
        <v>303354.972580912</v>
      </c>
    </row>
    <row r="4922" spans="1:12" ht="14.25">
      <c r="A4922" s="33">
        <v>42138</v>
      </c>
      <c r="B4922" s="37">
        <v>4378.3119999999999</v>
      </c>
      <c r="C4922" s="31">
        <v>17.7763574794707</v>
      </c>
      <c r="D4922" s="31">
        <v>2.2877550788857302</v>
      </c>
      <c r="E4922" s="31">
        <f t="shared" si="50"/>
        <v>0.78311840562719814</v>
      </c>
      <c r="F4922" s="31">
        <v>16.121901198332601</v>
      </c>
      <c r="G4922" s="31">
        <v>1.73210380788192</v>
      </c>
      <c r="H4922" s="31">
        <v>0.59074019549178203</v>
      </c>
      <c r="I4922" s="31">
        <v>4.9246095980285496</v>
      </c>
      <c r="J4922" s="31">
        <v>11.9956756720019</v>
      </c>
      <c r="K4922" s="31">
        <v>395781.57694746502</v>
      </c>
      <c r="L4922" s="31">
        <v>302994.37967902102</v>
      </c>
    </row>
    <row r="4923" spans="1:12" ht="14.25">
      <c r="A4923" s="33">
        <v>42139</v>
      </c>
      <c r="B4923" s="37">
        <v>4308.6909999999998</v>
      </c>
      <c r="C4923" s="31">
        <v>17.483510313094399</v>
      </c>
      <c r="D4923" s="31">
        <v>2.2509984479792098</v>
      </c>
      <c r="E4923" s="31">
        <f t="shared" si="50"/>
        <v>0.77432590855803052</v>
      </c>
      <c r="F4923" s="31">
        <v>15.855395799900201</v>
      </c>
      <c r="G4923" s="31">
        <v>1.7043350055178199</v>
      </c>
      <c r="H4923" s="31">
        <v>0.59053946186166895</v>
      </c>
      <c r="I4923" s="31">
        <v>4.9229362147560902</v>
      </c>
      <c r="J4923" s="31">
        <v>11.9956756720019</v>
      </c>
      <c r="K4923" s="31">
        <v>389429.53337793</v>
      </c>
      <c r="L4923" s="31">
        <v>298482.34155434399</v>
      </c>
    </row>
    <row r="4924" spans="1:12" ht="14.25">
      <c r="A4924" s="33">
        <v>42142</v>
      </c>
      <c r="B4924" s="37">
        <v>4283.491</v>
      </c>
      <c r="C4924" s="31">
        <v>17.322695664329299</v>
      </c>
      <c r="D4924" s="31">
        <v>2.2311343936183401</v>
      </c>
      <c r="E4924" s="31">
        <f t="shared" si="50"/>
        <v>0.76963657678780772</v>
      </c>
      <c r="F4924" s="31">
        <v>15.701498439744499</v>
      </c>
      <c r="G4924" s="31">
        <v>1.6893841964448899</v>
      </c>
      <c r="H4924" s="31">
        <v>0.59040670444190502</v>
      </c>
      <c r="I4924" s="31">
        <v>4.9218295041097404</v>
      </c>
      <c r="J4924" s="31">
        <v>11.9956756720019</v>
      </c>
      <c r="K4924" s="31">
        <v>386005.32116081601</v>
      </c>
      <c r="L4924" s="31">
        <v>295723.376559661</v>
      </c>
    </row>
    <row r="4925" spans="1:12" ht="14.25">
      <c r="A4925" s="33">
        <v>42143</v>
      </c>
      <c r="B4925" s="37">
        <v>4417.5519999999997</v>
      </c>
      <c r="C4925" s="31">
        <v>17.866280435574399</v>
      </c>
      <c r="D4925" s="31">
        <v>2.3004502325374698</v>
      </c>
      <c r="E4925" s="31">
        <f t="shared" si="50"/>
        <v>0.78956623681125437</v>
      </c>
      <c r="F4925" s="31">
        <v>16.189763807508601</v>
      </c>
      <c r="G4925" s="31">
        <v>1.7418872781307599</v>
      </c>
      <c r="H4925" s="31">
        <v>0.59034071070400296</v>
      </c>
      <c r="I4925" s="31">
        <v>4.9212793580428897</v>
      </c>
      <c r="J4925" s="31">
        <v>11.9956756720019</v>
      </c>
      <c r="K4925" s="31">
        <v>397996.52622022497</v>
      </c>
      <c r="L4925" s="31">
        <v>304920.805868697</v>
      </c>
    </row>
    <row r="4926" spans="1:12" ht="14.25">
      <c r="A4926" s="33">
        <v>42144</v>
      </c>
      <c r="B4926" s="37">
        <v>4446.2879999999996</v>
      </c>
      <c r="C4926" s="31">
        <v>17.967491014926701</v>
      </c>
      <c r="D4926" s="31">
        <v>2.31386175413127</v>
      </c>
      <c r="E4926" s="31">
        <f t="shared" si="50"/>
        <v>0.79308323563892147</v>
      </c>
      <c r="F4926" s="31">
        <v>16.288121568380902</v>
      </c>
      <c r="G4926" s="31">
        <v>1.75202817038332</v>
      </c>
      <c r="H4926" s="31">
        <v>0.590016819362713</v>
      </c>
      <c r="I4926" s="31">
        <v>4.9185792905340104</v>
      </c>
      <c r="J4926" s="31">
        <v>11.9956756720019</v>
      </c>
      <c r="K4926" s="31">
        <v>400319.93559781398</v>
      </c>
      <c r="L4926" s="31">
        <v>306800.25784095499</v>
      </c>
    </row>
    <row r="4927" spans="1:12" ht="14.25">
      <c r="A4927" s="33">
        <v>42145</v>
      </c>
      <c r="B4927" s="37">
        <v>4529.4210000000003</v>
      </c>
      <c r="C4927" s="31">
        <v>18.251560360651499</v>
      </c>
      <c r="D4927" s="31">
        <v>2.35177279987384</v>
      </c>
      <c r="E4927" s="31">
        <f t="shared" si="50"/>
        <v>0.80363423212192264</v>
      </c>
      <c r="F4927" s="31">
        <v>16.557993111239998</v>
      </c>
      <c r="G4927" s="31">
        <v>1.7807314039241799</v>
      </c>
      <c r="H4927" s="31">
        <v>0.58992007829607496</v>
      </c>
      <c r="I4927" s="31">
        <v>4.9177728243600001</v>
      </c>
      <c r="J4927" s="31">
        <v>11.9956756720019</v>
      </c>
      <c r="K4927" s="31">
        <v>406879.36438753299</v>
      </c>
      <c r="L4927" s="31">
        <v>312099.44811860699</v>
      </c>
    </row>
    <row r="4928" spans="1:12" ht="14.25">
      <c r="A4928" s="33">
        <v>42146</v>
      </c>
      <c r="B4928" s="37">
        <v>4657.5959999999995</v>
      </c>
      <c r="C4928" s="31">
        <v>18.748682586793901</v>
      </c>
      <c r="D4928" s="31">
        <v>2.41583295336698</v>
      </c>
      <c r="E4928" s="31">
        <f t="shared" si="50"/>
        <v>0.81125439624853457</v>
      </c>
      <c r="F4928" s="31">
        <v>17.004648448420699</v>
      </c>
      <c r="G4928" s="31">
        <v>1.8292498907627599</v>
      </c>
      <c r="H4928" s="31">
        <v>0.589782831026469</v>
      </c>
      <c r="I4928" s="31">
        <v>4.9166286848103997</v>
      </c>
      <c r="J4928" s="31">
        <v>11.9956756720019</v>
      </c>
      <c r="K4928" s="31">
        <v>417962.90605268104</v>
      </c>
      <c r="L4928" s="31">
        <v>320452.22468499601</v>
      </c>
    </row>
    <row r="4929" spans="1:12" ht="14.25">
      <c r="A4929" s="33">
        <v>42149</v>
      </c>
      <c r="B4929" s="37">
        <v>4813.7969999999996</v>
      </c>
      <c r="C4929" s="31">
        <v>19.3480555670982</v>
      </c>
      <c r="D4929" s="31">
        <v>2.4927463455407102</v>
      </c>
      <c r="E4929" s="31">
        <f t="shared" si="50"/>
        <v>0.82063305978898005</v>
      </c>
      <c r="F4929" s="31">
        <v>17.5274657405627</v>
      </c>
      <c r="G4929" s="31">
        <v>1.8875064722016801</v>
      </c>
      <c r="H4929" s="31">
        <v>0.589782831026469</v>
      </c>
      <c r="I4929" s="31">
        <v>4.9166286848103997</v>
      </c>
      <c r="J4929" s="31">
        <v>11.9956756720019</v>
      </c>
      <c r="K4929" s="31">
        <v>431267.62401384203</v>
      </c>
      <c r="L4929" s="31">
        <v>330933.556673844</v>
      </c>
    </row>
    <row r="4930" spans="1:12" ht="14.25">
      <c r="A4930" s="33">
        <v>42150</v>
      </c>
      <c r="B4930" s="37">
        <v>4910.8969999999999</v>
      </c>
      <c r="C4930" s="31">
        <v>19.744161643633898</v>
      </c>
      <c r="D4930" s="31">
        <v>2.54542566114318</v>
      </c>
      <c r="E4930" s="31">
        <f t="shared" si="50"/>
        <v>0.82356389214536929</v>
      </c>
      <c r="F4930" s="31">
        <v>17.9328885690412</v>
      </c>
      <c r="G4930" s="31">
        <v>1.9274096433744301</v>
      </c>
      <c r="H4930" s="31">
        <v>0.58639470554523998</v>
      </c>
      <c r="I4930" s="31">
        <v>4.8883841275726798</v>
      </c>
      <c r="J4930" s="31">
        <v>11.9956756720019</v>
      </c>
      <c r="K4930" s="31">
        <v>440380.38304626796</v>
      </c>
      <c r="L4930" s="31">
        <v>336704.28616001899</v>
      </c>
    </row>
    <row r="4931" spans="1:12" ht="14.25">
      <c r="A4931" s="33">
        <v>42151</v>
      </c>
      <c r="B4931" s="37">
        <v>4941.7139999999999</v>
      </c>
      <c r="C4931" s="31">
        <v>19.816692799412898</v>
      </c>
      <c r="D4931" s="31">
        <v>2.55649684021546</v>
      </c>
      <c r="E4931" s="31">
        <f t="shared" si="50"/>
        <v>0.82415005861664714</v>
      </c>
      <c r="F4931" s="31">
        <v>18.0470940300854</v>
      </c>
      <c r="G4931" s="31">
        <v>1.9357093494586399</v>
      </c>
      <c r="H4931" s="31">
        <v>0.58601787985619502</v>
      </c>
      <c r="I4931" s="31">
        <v>4.8852427814797403</v>
      </c>
      <c r="J4931" s="31">
        <v>11.9956756720019</v>
      </c>
      <c r="K4931" s="31">
        <v>442302.018373536</v>
      </c>
      <c r="L4931" s="31">
        <v>338359.99610915396</v>
      </c>
    </row>
    <row r="4932" spans="1:12" ht="14.25">
      <c r="A4932" s="33">
        <v>42152</v>
      </c>
      <c r="B4932" s="37">
        <v>4620.2659999999996</v>
      </c>
      <c r="C4932" s="31">
        <v>18.658124857909499</v>
      </c>
      <c r="D4932" s="31">
        <v>2.4064732095536301</v>
      </c>
      <c r="E4932" s="31">
        <f t="shared" si="50"/>
        <v>0.80890973036342317</v>
      </c>
      <c r="F4932" s="31">
        <v>17.039938362312199</v>
      </c>
      <c r="G4932" s="31">
        <v>1.82223022268862</v>
      </c>
      <c r="H4932" s="31">
        <v>0.58309121113270701</v>
      </c>
      <c r="I4932" s="31">
        <v>4.8608450834799601</v>
      </c>
      <c r="J4932" s="31">
        <v>11.9956756720019</v>
      </c>
      <c r="K4932" s="31">
        <v>416363.15969236399</v>
      </c>
      <c r="L4932" s="31">
        <v>319036.15498209</v>
      </c>
    </row>
    <row r="4933" spans="1:12" ht="14.25">
      <c r="A4933" s="33">
        <v>42153</v>
      </c>
      <c r="B4933" s="37">
        <v>4611.7439999999997</v>
      </c>
      <c r="C4933" s="31">
        <v>18.620180055964301</v>
      </c>
      <c r="D4933" s="31">
        <v>2.4017228463351201</v>
      </c>
      <c r="E4933" s="31">
        <f t="shared" si="50"/>
        <v>0.80832356389214532</v>
      </c>
      <c r="F4933" s="31">
        <v>16.997459878009199</v>
      </c>
      <c r="G4933" s="31">
        <v>1.81865642740982</v>
      </c>
      <c r="H4933" s="31">
        <v>0.58286738839014096</v>
      </c>
      <c r="I4933" s="31">
        <v>4.85897922157534</v>
      </c>
      <c r="J4933" s="31">
        <v>11.9956756720019</v>
      </c>
      <c r="K4933" s="31">
        <v>415547.37342662603</v>
      </c>
      <c r="L4933" s="31">
        <v>318407.19941544399</v>
      </c>
    </row>
    <row r="4934" spans="1:12" ht="14.25">
      <c r="A4934" s="33">
        <v>42156</v>
      </c>
      <c r="B4934" s="37">
        <v>4828.7380000000003</v>
      </c>
      <c r="C4934" s="31">
        <v>19.540176668414901</v>
      </c>
      <c r="D4934" s="31">
        <v>2.5207444405627402</v>
      </c>
      <c r="E4934" s="31">
        <f t="shared" si="50"/>
        <v>0.82415005861664714</v>
      </c>
      <c r="F4934" s="31">
        <v>17.8569536213822</v>
      </c>
      <c r="G4934" s="31">
        <v>1.9087576287492301</v>
      </c>
      <c r="H4934" s="31">
        <v>0.58263294784098896</v>
      </c>
      <c r="I4934" s="31">
        <v>4.8570248460523304</v>
      </c>
      <c r="J4934" s="31">
        <v>11.9956756720019</v>
      </c>
      <c r="K4934" s="31">
        <v>436134.14297180297</v>
      </c>
      <c r="L4934" s="31">
        <v>333717.67264453502</v>
      </c>
    </row>
    <row r="4935" spans="1:12" ht="14.25">
      <c r="A4935" s="33">
        <v>42157</v>
      </c>
      <c r="B4935" s="37">
        <v>4910.527</v>
      </c>
      <c r="C4935" s="31">
        <v>19.842626110133299</v>
      </c>
      <c r="D4935" s="31">
        <v>2.5614718310115601</v>
      </c>
      <c r="E4935" s="31">
        <f t="shared" si="50"/>
        <v>0.82649472450175854</v>
      </c>
      <c r="F4935" s="31">
        <v>18.1584055209985</v>
      </c>
      <c r="G4935" s="31">
        <v>1.9396394137497099</v>
      </c>
      <c r="H4935" s="31">
        <v>0.58263282172295805</v>
      </c>
      <c r="I4935" s="31">
        <v>4.85702379468988</v>
      </c>
      <c r="J4935" s="31">
        <v>11.9956756720019</v>
      </c>
      <c r="K4935" s="31">
        <v>443184.63379102002</v>
      </c>
      <c r="L4935" s="31">
        <v>339478.62429459998</v>
      </c>
    </row>
    <row r="4936" spans="1:12" ht="14.25">
      <c r="A4936" s="33">
        <v>42158</v>
      </c>
      <c r="B4936" s="37">
        <v>4909.9780000000001</v>
      </c>
      <c r="C4936" s="31">
        <v>19.821410834470601</v>
      </c>
      <c r="D4936" s="31">
        <v>2.5599434862405501</v>
      </c>
      <c r="E4936" s="31">
        <f t="shared" si="50"/>
        <v>0.82649472450175854</v>
      </c>
      <c r="F4936" s="31">
        <v>18.104725651492</v>
      </c>
      <c r="G4936" s="31">
        <v>1.9385541423038199</v>
      </c>
      <c r="H4936" s="31">
        <v>0.58256428465134802</v>
      </c>
      <c r="I4936" s="31">
        <v>4.8564524465350498</v>
      </c>
      <c r="J4936" s="31">
        <v>11.9956756720019</v>
      </c>
      <c r="K4936" s="31">
        <v>442931.447628728</v>
      </c>
      <c r="L4936" s="31">
        <v>339644.87037092698</v>
      </c>
    </row>
    <row r="4937" spans="1:12" ht="14.25">
      <c r="A4937" s="33">
        <v>42159</v>
      </c>
      <c r="B4937" s="37">
        <v>4947.1019999999999</v>
      </c>
      <c r="C4937" s="31">
        <v>20.057711855006001</v>
      </c>
      <c r="D4937" s="31">
        <v>2.5901395140356902</v>
      </c>
      <c r="E4937" s="31">
        <f t="shared" si="50"/>
        <v>0.82883939038686982</v>
      </c>
      <c r="F4937" s="31">
        <v>18.302600499514501</v>
      </c>
      <c r="G4937" s="31">
        <v>1.9614915807783899</v>
      </c>
      <c r="H4937" s="31">
        <v>0.58197168398548804</v>
      </c>
      <c r="I4937" s="31">
        <v>4.8515123274282796</v>
      </c>
      <c r="J4937" s="31">
        <v>11.9956756720019</v>
      </c>
      <c r="K4937" s="31">
        <v>448161.822122771</v>
      </c>
      <c r="L4937" s="31">
        <v>343112.75169346301</v>
      </c>
    </row>
    <row r="4938" spans="1:12" ht="14.25">
      <c r="A4938" s="33">
        <v>42160</v>
      </c>
      <c r="B4938" s="37">
        <v>5023.0959999999995</v>
      </c>
      <c r="C4938" s="31">
        <v>20.3349473121914</v>
      </c>
      <c r="D4938" s="31">
        <v>2.6276452451847101</v>
      </c>
      <c r="E4938" s="31">
        <f t="shared" si="50"/>
        <v>0.83059788980070337</v>
      </c>
      <c r="F4938" s="31">
        <v>18.518149328524501</v>
      </c>
      <c r="G4938" s="31">
        <v>1.9897971952383999</v>
      </c>
      <c r="H4938" s="31">
        <v>0.58186602966770895</v>
      </c>
      <c r="I4938" s="31">
        <v>4.8506315573852303</v>
      </c>
      <c r="J4938" s="31">
        <v>11.9956756720019</v>
      </c>
      <c r="K4938" s="31">
        <v>454651.03680437</v>
      </c>
      <c r="L4938" s="31">
        <v>348350.116150013</v>
      </c>
    </row>
    <row r="4939" spans="1:12" ht="14.25">
      <c r="A4939" s="33">
        <v>42163</v>
      </c>
      <c r="B4939" s="37">
        <v>5131.8810000000003</v>
      </c>
      <c r="C4939" s="31">
        <v>20.922861758858701</v>
      </c>
      <c r="D4939" s="31">
        <v>2.7004856721761401</v>
      </c>
      <c r="E4939" s="31">
        <f t="shared" si="50"/>
        <v>0.84701055099648304</v>
      </c>
      <c r="F4939" s="31">
        <v>19.052790262881501</v>
      </c>
      <c r="G4939" s="31">
        <v>2.04495098192697</v>
      </c>
      <c r="H4939" s="31">
        <v>0.58186464030462304</v>
      </c>
      <c r="I4939" s="31">
        <v>4.8506199751857499</v>
      </c>
      <c r="J4939" s="31">
        <v>11.9956756720019</v>
      </c>
      <c r="K4939" s="31">
        <v>467241.39355677</v>
      </c>
      <c r="L4939" s="31">
        <v>357358.74862685602</v>
      </c>
    </row>
    <row r="4940" spans="1:12" ht="14.25">
      <c r="A4940" s="33">
        <v>42164</v>
      </c>
      <c r="B4940" s="37">
        <v>5113.5339999999997</v>
      </c>
      <c r="C4940" s="31">
        <v>20.816135053762402</v>
      </c>
      <c r="D4940" s="31">
        <v>2.68789945333952</v>
      </c>
      <c r="E4940" s="31">
        <f t="shared" si="50"/>
        <v>0.84349355216881594</v>
      </c>
      <c r="F4940" s="31">
        <v>18.975228130000701</v>
      </c>
      <c r="G4940" s="31">
        <v>2.0353453104896801</v>
      </c>
      <c r="H4940" s="31">
        <v>0.58178152020007601</v>
      </c>
      <c r="I4940" s="31">
        <v>4.84992705794774</v>
      </c>
      <c r="J4940" s="31">
        <v>11.9956756720019</v>
      </c>
      <c r="K4940" s="31">
        <v>465076.47382020706</v>
      </c>
      <c r="L4940" s="31">
        <v>355610.79888119001</v>
      </c>
    </row>
    <row r="4941" spans="1:12" ht="14.25">
      <c r="A4941" s="33">
        <v>42165</v>
      </c>
      <c r="B4941" s="37">
        <v>5106.0360000000001</v>
      </c>
      <c r="C4941" s="31">
        <v>20.716474974338698</v>
      </c>
      <c r="D4941" s="31">
        <v>2.6766894558756502</v>
      </c>
      <c r="E4941" s="31">
        <f t="shared" si="50"/>
        <v>0.8405627198124267</v>
      </c>
      <c r="F4941" s="31">
        <v>18.865064068448699</v>
      </c>
      <c r="G4941" s="31">
        <v>2.0268865937484599</v>
      </c>
      <c r="H4941" s="31">
        <v>0.58137182675385601</v>
      </c>
      <c r="I4941" s="31">
        <v>4.8465117151407</v>
      </c>
      <c r="J4941" s="31">
        <v>11.9956756720019</v>
      </c>
      <c r="K4941" s="31">
        <v>463151.08631007501</v>
      </c>
      <c r="L4941" s="31">
        <v>354563.46662099002</v>
      </c>
    </row>
    <row r="4942" spans="1:12" ht="14.25">
      <c r="A4942" s="33">
        <v>42166</v>
      </c>
      <c r="B4942" s="37">
        <v>5121.5919999999996</v>
      </c>
      <c r="C4942" s="31">
        <v>20.705436440153299</v>
      </c>
      <c r="D4942" s="31">
        <v>2.6779013277769801</v>
      </c>
      <c r="E4942" s="31">
        <f t="shared" si="50"/>
        <v>0.8405627198124267</v>
      </c>
      <c r="F4942" s="31">
        <v>18.8622320375279</v>
      </c>
      <c r="G4942" s="31">
        <v>2.0277267044214198</v>
      </c>
      <c r="H4942" s="31">
        <v>0.58109832277920603</v>
      </c>
      <c r="I4942" s="31">
        <v>4.8442316937219099</v>
      </c>
      <c r="J4942" s="31">
        <v>11.9956756720019</v>
      </c>
      <c r="K4942" s="31">
        <v>463364.87937642896</v>
      </c>
      <c r="L4942" s="31">
        <v>355209.806282126</v>
      </c>
    </row>
    <row r="4943" spans="1:12" ht="14.25">
      <c r="A4943" s="33">
        <v>42167</v>
      </c>
      <c r="B4943" s="37">
        <v>5166.3500000000004</v>
      </c>
      <c r="C4943" s="31">
        <v>20.877069592864601</v>
      </c>
      <c r="D4943" s="31">
        <v>2.70172768827205</v>
      </c>
      <c r="E4943" s="31">
        <f t="shared" si="50"/>
        <v>0.84701055099648304</v>
      </c>
      <c r="F4943" s="31">
        <v>19.007195370965398</v>
      </c>
      <c r="G4943" s="31">
        <v>2.0459330502998099</v>
      </c>
      <c r="H4943" s="31">
        <v>0.58085529756243803</v>
      </c>
      <c r="I4943" s="31">
        <v>4.8422057535130199</v>
      </c>
      <c r="J4943" s="31">
        <v>11.9956756720019</v>
      </c>
      <c r="K4943" s="31">
        <v>467488.29039953498</v>
      </c>
      <c r="L4943" s="31">
        <v>358405.534432474</v>
      </c>
    </row>
    <row r="4944" spans="1:12" ht="14.25">
      <c r="A4944" s="33">
        <v>42170</v>
      </c>
      <c r="B4944" s="37">
        <v>5062.9930000000004</v>
      </c>
      <c r="C4944" s="31">
        <v>20.453350424304599</v>
      </c>
      <c r="D4944" s="31">
        <v>2.6492191762448298</v>
      </c>
      <c r="E4944" s="31">
        <f t="shared" si="50"/>
        <v>0.83528722157092616</v>
      </c>
      <c r="F4944" s="31">
        <v>18.6191520308404</v>
      </c>
      <c r="G4944" s="31">
        <v>2.0062048725203199</v>
      </c>
      <c r="H4944" s="31">
        <v>0.58055740963402003</v>
      </c>
      <c r="I4944" s="31">
        <v>4.83972245922795</v>
      </c>
      <c r="J4944" s="31">
        <v>11.9956756720019</v>
      </c>
      <c r="K4944" s="31">
        <v>458396.42409733002</v>
      </c>
      <c r="L4944" s="31">
        <v>351593.17200401897</v>
      </c>
    </row>
    <row r="4945" spans="1:12" ht="14.25">
      <c r="A4945" s="33">
        <v>42171</v>
      </c>
      <c r="B4945" s="37">
        <v>4887.4319999999998</v>
      </c>
      <c r="C4945" s="31">
        <v>19.8428553067336</v>
      </c>
      <c r="D4945" s="31">
        <v>2.5681906421252898</v>
      </c>
      <c r="E4945" s="31">
        <f t="shared" si="50"/>
        <v>0.82766705744431424</v>
      </c>
      <c r="F4945" s="31">
        <v>18.0244300200686</v>
      </c>
      <c r="G4945" s="31">
        <v>1.9447696392937699</v>
      </c>
      <c r="H4945" s="31">
        <v>0.579669966242082</v>
      </c>
      <c r="I4945" s="31">
        <v>4.8323244316703198</v>
      </c>
      <c r="J4945" s="31">
        <v>11.9956756720019</v>
      </c>
      <c r="K4945" s="31">
        <v>444372.96358545299</v>
      </c>
      <c r="L4945" s="31">
        <v>339545.866767161</v>
      </c>
    </row>
    <row r="4946" spans="1:12" ht="14.25">
      <c r="A4946" s="33">
        <v>42172</v>
      </c>
      <c r="B4946" s="37">
        <v>4967.8980000000001</v>
      </c>
      <c r="C4946" s="31">
        <v>20.165100602236699</v>
      </c>
      <c r="D4946" s="31">
        <v>2.6109166543022799</v>
      </c>
      <c r="E4946" s="31">
        <f t="shared" si="50"/>
        <v>0.83001172332942552</v>
      </c>
      <c r="F4946" s="31">
        <v>18.291094117209301</v>
      </c>
      <c r="G4946" s="31">
        <v>1.97717945355475</v>
      </c>
      <c r="H4946" s="31">
        <v>0.57950640825434496</v>
      </c>
      <c r="I4946" s="31">
        <v>4.8309609570965799</v>
      </c>
      <c r="J4946" s="31">
        <v>11.9956756720019</v>
      </c>
      <c r="K4946" s="31">
        <v>451761.15414230397</v>
      </c>
      <c r="L4946" s="31">
        <v>345214.41160730697</v>
      </c>
    </row>
    <row r="4947" spans="1:12" ht="14.25">
      <c r="A4947" s="33">
        <v>42173</v>
      </c>
      <c r="B4947" s="37">
        <v>4785.3559999999998</v>
      </c>
      <c r="C4947" s="31">
        <v>19.4461683776996</v>
      </c>
      <c r="D4947" s="31">
        <v>2.5192086170688199</v>
      </c>
      <c r="E4947" s="31">
        <f t="shared" si="50"/>
        <v>0.82415005861664714</v>
      </c>
      <c r="F4947" s="31">
        <v>17.667548961249601</v>
      </c>
      <c r="G4947" s="31">
        <v>1.90782151203685</v>
      </c>
      <c r="H4947" s="31">
        <v>0.57825727945664895</v>
      </c>
      <c r="I4947" s="31">
        <v>4.8205477979561397</v>
      </c>
      <c r="J4947" s="31">
        <v>11.9956756720019</v>
      </c>
      <c r="K4947" s="31">
        <v>435906.54942285205</v>
      </c>
      <c r="L4947" s="31">
        <v>332835.32123029896</v>
      </c>
    </row>
    <row r="4948" spans="1:12" ht="14.25">
      <c r="A4948" s="33">
        <v>42174</v>
      </c>
      <c r="B4948" s="37">
        <v>4478.3639999999996</v>
      </c>
      <c r="C4948" s="31">
        <v>18.250593833232902</v>
      </c>
      <c r="D4948" s="31">
        <v>2.36329639095527</v>
      </c>
      <c r="E4948" s="31">
        <f t="shared" si="50"/>
        <v>0.80363423212192264</v>
      </c>
      <c r="F4948" s="31">
        <v>16.597941364460102</v>
      </c>
      <c r="G4948" s="31">
        <v>1.7898564972268101</v>
      </c>
      <c r="H4948" s="31">
        <v>0.57817996651332904</v>
      </c>
      <c r="I4948" s="31">
        <v>4.8199032911735804</v>
      </c>
      <c r="J4948" s="31">
        <v>11.9956756720019</v>
      </c>
      <c r="K4948" s="31">
        <v>408943.42531581502</v>
      </c>
      <c r="L4948" s="31">
        <v>311880.25870943599</v>
      </c>
    </row>
    <row r="4949" spans="1:12" ht="14.25">
      <c r="A4949" s="33">
        <v>42178</v>
      </c>
      <c r="B4949" s="37">
        <v>4576.4920000000002</v>
      </c>
      <c r="C4949" s="31">
        <v>18.711986781207798</v>
      </c>
      <c r="D4949" s="31">
        <v>2.42050611687436</v>
      </c>
      <c r="E4949" s="31">
        <f t="shared" si="50"/>
        <v>0.81242672919109027</v>
      </c>
      <c r="F4949" s="31">
        <v>17.010793080358798</v>
      </c>
      <c r="G4949" s="31">
        <v>1.8331616641480499</v>
      </c>
      <c r="H4949" s="31">
        <v>0.57780277530676705</v>
      </c>
      <c r="I4949" s="31">
        <v>4.8167588980032798</v>
      </c>
      <c r="J4949" s="31">
        <v>11.9956756720019</v>
      </c>
      <c r="K4949" s="31">
        <v>418818.97461092798</v>
      </c>
      <c r="L4949" s="31">
        <v>319118.63014881499</v>
      </c>
    </row>
    <row r="4950" spans="1:12" ht="14.25">
      <c r="A4950" s="33">
        <v>42179</v>
      </c>
      <c r="B4950" s="37">
        <v>4690.1499999999996</v>
      </c>
      <c r="C4950" s="31">
        <v>19.176292152157298</v>
      </c>
      <c r="D4950" s="31">
        <v>2.4822981208711599</v>
      </c>
      <c r="E4950" s="31">
        <f t="shared" si="50"/>
        <v>0.82180539273153574</v>
      </c>
      <c r="F4950" s="31">
        <v>17.434255014609899</v>
      </c>
      <c r="G4950" s="31">
        <v>1.8799064560899601</v>
      </c>
      <c r="H4950" s="31">
        <v>0.57741860830120295</v>
      </c>
      <c r="I4950" s="31">
        <v>4.8135563522187104</v>
      </c>
      <c r="J4950" s="31">
        <v>11.9956756720019</v>
      </c>
      <c r="K4950" s="31">
        <v>429501.69898839603</v>
      </c>
      <c r="L4950" s="31">
        <v>327104.01697538298</v>
      </c>
    </row>
    <row r="4951" spans="1:12" ht="14.25">
      <c r="A4951" s="33">
        <v>42180</v>
      </c>
      <c r="B4951" s="37">
        <v>4527.7790000000005</v>
      </c>
      <c r="C4951" s="31">
        <v>18.541218727035499</v>
      </c>
      <c r="D4951" s="31">
        <v>2.4009089950393001</v>
      </c>
      <c r="E4951" s="31">
        <f t="shared" si="50"/>
        <v>0.80832356389214532</v>
      </c>
      <c r="F4951" s="31">
        <v>16.844051435254499</v>
      </c>
      <c r="G4951" s="31">
        <v>1.81835496891974</v>
      </c>
      <c r="H4951" s="31">
        <v>0.57741357306388796</v>
      </c>
      <c r="I4951" s="31">
        <v>4.8135143767814501</v>
      </c>
      <c r="J4951" s="31">
        <v>11.9956756720019</v>
      </c>
      <c r="K4951" s="31">
        <v>415426.56890065502</v>
      </c>
      <c r="L4951" s="31">
        <v>315985.41173784301</v>
      </c>
    </row>
    <row r="4952" spans="1:12" ht="14.25">
      <c r="A4952" s="33">
        <v>42181</v>
      </c>
      <c r="B4952" s="37">
        <v>4192.8739999999998</v>
      </c>
      <c r="C4952" s="31">
        <v>17.2139262116964</v>
      </c>
      <c r="D4952" s="31">
        <v>2.22934221291999</v>
      </c>
      <c r="E4952" s="31">
        <f t="shared" si="50"/>
        <v>0.76377491207502934</v>
      </c>
      <c r="F4952" s="31">
        <v>15.627576994375</v>
      </c>
      <c r="G4952" s="31">
        <v>1.68853153939251</v>
      </c>
      <c r="H4952" s="31">
        <v>0.57705970765584202</v>
      </c>
      <c r="I4952" s="31">
        <v>4.8105644353382004</v>
      </c>
      <c r="J4952" s="31">
        <v>11.9956756720019</v>
      </c>
      <c r="K4952" s="31">
        <v>385760.64879950602</v>
      </c>
      <c r="L4952" s="31">
        <v>292637.45341731998</v>
      </c>
    </row>
    <row r="4953" spans="1:12" ht="14.25">
      <c r="A4953" s="33">
        <v>42184</v>
      </c>
      <c r="B4953" s="37">
        <v>4053.0309999999999</v>
      </c>
      <c r="C4953" s="31">
        <v>16.789969742013302</v>
      </c>
      <c r="D4953" s="31">
        <v>2.1723052157196601</v>
      </c>
      <c r="E4953" s="31">
        <f t="shared" si="50"/>
        <v>0.73329425556858152</v>
      </c>
      <c r="F4953" s="31">
        <v>15.237892306497001</v>
      </c>
      <c r="G4953" s="31">
        <v>1.6453743475951901</v>
      </c>
      <c r="H4953" s="31">
        <v>0.57689148193330397</v>
      </c>
      <c r="I4953" s="31">
        <v>4.80916204895217</v>
      </c>
      <c r="J4953" s="31">
        <v>11.9956756720019</v>
      </c>
      <c r="K4953" s="31">
        <v>375886.74475664296</v>
      </c>
      <c r="L4953" s="31">
        <v>283939.14905919699</v>
      </c>
    </row>
    <row r="4954" spans="1:12" ht="14.25">
      <c r="A4954" s="33">
        <v>42185</v>
      </c>
      <c r="B4954" s="37">
        <v>4277.2219999999998</v>
      </c>
      <c r="C4954" s="31">
        <v>17.770321430482099</v>
      </c>
      <c r="D4954" s="31">
        <v>2.24923275311478</v>
      </c>
      <c r="E4954" s="31">
        <f t="shared" si="50"/>
        <v>0.78546307151230954</v>
      </c>
      <c r="F4954" s="31">
        <v>16.087780227799598</v>
      </c>
      <c r="G4954" s="31">
        <v>1.7509963360077501</v>
      </c>
      <c r="H4954" s="31">
        <v>0.575003997241196</v>
      </c>
      <c r="I4954" s="31">
        <v>4.92813412088341</v>
      </c>
      <c r="J4954" s="31">
        <v>11.6677830419543</v>
      </c>
      <c r="K4954" s="31">
        <v>400012.32277635398</v>
      </c>
      <c r="L4954" s="31">
        <v>299775.034180635</v>
      </c>
    </row>
    <row r="4955" spans="1:12" ht="14.25">
      <c r="A4955" s="33">
        <v>42186</v>
      </c>
      <c r="B4955" s="37">
        <v>4053.7</v>
      </c>
      <c r="C4955" s="31">
        <v>16.8510935636418</v>
      </c>
      <c r="D4955" s="31">
        <v>2.1306480438373798</v>
      </c>
      <c r="E4955" s="31">
        <f t="shared" si="50"/>
        <v>0.73856975381008205</v>
      </c>
      <c r="F4955" s="31">
        <v>15.3034571058914</v>
      </c>
      <c r="G4955" s="31">
        <v>1.65872764243274</v>
      </c>
      <c r="H4955" s="31">
        <v>0.57484895850381701</v>
      </c>
      <c r="I4955" s="31">
        <v>4.9268053445698596</v>
      </c>
      <c r="J4955" s="31">
        <v>11.6677830419543</v>
      </c>
      <c r="K4955" s="31">
        <v>378927.58662844799</v>
      </c>
      <c r="L4955" s="31">
        <v>284255.977198101</v>
      </c>
    </row>
    <row r="4956" spans="1:12" ht="14.25">
      <c r="A4956" s="33">
        <v>42187</v>
      </c>
      <c r="B4956" s="37">
        <v>3912.7669999999998</v>
      </c>
      <c r="C4956" s="31">
        <v>16.4391368722446</v>
      </c>
      <c r="D4956" s="31">
        <v>2.0719610789852001</v>
      </c>
      <c r="E4956" s="31">
        <f t="shared" si="50"/>
        <v>0.69519343493552166</v>
      </c>
      <c r="F4956" s="31">
        <v>14.9566220426989</v>
      </c>
      <c r="G4956" s="31">
        <v>1.6130262954013299</v>
      </c>
      <c r="H4956" s="31">
        <v>0.57480888143400799</v>
      </c>
      <c r="I4956" s="31">
        <v>4.9264618596964604</v>
      </c>
      <c r="J4956" s="31">
        <v>11.6677830419543</v>
      </c>
      <c r="K4956" s="31">
        <v>368475.48835948296</v>
      </c>
      <c r="L4956" s="31">
        <v>275689.95607659599</v>
      </c>
    </row>
    <row r="4957" spans="1:12" ht="14.25">
      <c r="A4957" s="33">
        <v>42188</v>
      </c>
      <c r="B4957" s="37">
        <v>3686.915</v>
      </c>
      <c r="C4957" s="31">
        <v>15.5274373851924</v>
      </c>
      <c r="D4957" s="31">
        <v>1.9543792111656999</v>
      </c>
      <c r="E4957" s="31">
        <f t="shared" si="50"/>
        <v>0.61430246189917936</v>
      </c>
      <c r="F4957" s="31">
        <v>14.214161352578399</v>
      </c>
      <c r="G4957" s="31">
        <v>1.52150629994803</v>
      </c>
      <c r="H4957" s="31">
        <v>0.57480587016121798</v>
      </c>
      <c r="I4957" s="31">
        <v>4.92643605125643</v>
      </c>
      <c r="J4957" s="31">
        <v>11.6677830419543</v>
      </c>
      <c r="K4957" s="31">
        <v>347562.540354094</v>
      </c>
      <c r="L4957" s="31">
        <v>260292.846116033</v>
      </c>
    </row>
    <row r="4958" spans="1:12" ht="14.25">
      <c r="A4958" s="33">
        <v>42191</v>
      </c>
      <c r="B4958" s="37">
        <v>3775.9119999999998</v>
      </c>
      <c r="C4958" s="31">
        <v>16.073649897833398</v>
      </c>
      <c r="D4958" s="31">
        <v>2.0139402032515101</v>
      </c>
      <c r="E4958" s="31">
        <f t="shared" si="50"/>
        <v>0.65298944900351696</v>
      </c>
      <c r="F4958" s="31">
        <v>14.7400145169428</v>
      </c>
      <c r="G4958" s="31">
        <v>1.56778409521527</v>
      </c>
      <c r="H4958" s="31">
        <v>0.57459624803321896</v>
      </c>
      <c r="I4958" s="31">
        <v>4.9246627128908003</v>
      </c>
      <c r="J4958" s="31">
        <v>11.6677279548335</v>
      </c>
      <c r="K4958" s="31">
        <v>358121.749777761</v>
      </c>
      <c r="L4958" s="31">
        <v>268215.22035318601</v>
      </c>
    </row>
    <row r="4959" spans="1:12" ht="14.25">
      <c r="A4959" s="33">
        <v>42192</v>
      </c>
      <c r="B4959" s="37">
        <v>3727.125</v>
      </c>
      <c r="C4959" s="31">
        <v>16.113348577963599</v>
      </c>
      <c r="D4959" s="31">
        <v>2.0122822691867599</v>
      </c>
      <c r="E4959" s="31">
        <f t="shared" si="50"/>
        <v>0.65767878077373976</v>
      </c>
      <c r="F4959" s="31">
        <v>14.659720353243699</v>
      </c>
      <c r="G4959" s="31">
        <v>1.5664670615271199</v>
      </c>
      <c r="H4959" s="31">
        <v>0.574390788645879</v>
      </c>
      <c r="I4959" s="31">
        <v>4.9228567572791597</v>
      </c>
      <c r="J4959" s="31">
        <v>11.667834693677801</v>
      </c>
      <c r="K4959" s="31">
        <v>357808.17822559201</v>
      </c>
      <c r="L4959" s="31">
        <v>266260.74720535002</v>
      </c>
    </row>
    <row r="4960" spans="1:12" ht="14.25">
      <c r="A4960" s="33">
        <v>42193</v>
      </c>
      <c r="B4960" s="37">
        <v>3507.192</v>
      </c>
      <c r="C4960" s="31">
        <v>15.1616514266124</v>
      </c>
      <c r="D4960" s="31">
        <v>1.8934723559478599</v>
      </c>
      <c r="E4960" s="31">
        <f t="shared" si="50"/>
        <v>0.60433763188745604</v>
      </c>
      <c r="F4960" s="31">
        <v>13.7545358731536</v>
      </c>
      <c r="G4960" s="31">
        <v>1.47400214981305</v>
      </c>
      <c r="H4960" s="31">
        <v>0.57411884569266103</v>
      </c>
      <c r="I4960" s="31">
        <v>4.9204281827082204</v>
      </c>
      <c r="J4960" s="31">
        <v>11.6680667692758</v>
      </c>
      <c r="K4960" s="31">
        <v>336687.51580187399</v>
      </c>
      <c r="L4960" s="31">
        <v>250787.84452858102</v>
      </c>
    </row>
    <row r="4961" spans="1:12" ht="14.25">
      <c r="A4961" s="33">
        <v>42194</v>
      </c>
      <c r="B4961" s="37">
        <v>3709.33</v>
      </c>
      <c r="C4961" s="31">
        <v>15.979358805741899</v>
      </c>
      <c r="D4961" s="31">
        <v>1.9966023895568099</v>
      </c>
      <c r="E4961" s="31">
        <f t="shared" si="50"/>
        <v>0.64595545134818289</v>
      </c>
      <c r="F4961" s="31">
        <v>14.536278965740699</v>
      </c>
      <c r="G4961" s="31">
        <v>1.5539084472301601</v>
      </c>
      <c r="H4961" s="31">
        <v>0.57414890802184104</v>
      </c>
      <c r="I4961" s="31">
        <v>4.9190008358296602</v>
      </c>
      <c r="J4961" s="31">
        <v>11.672063640237299</v>
      </c>
      <c r="K4961" s="31">
        <v>355013.60574211599</v>
      </c>
      <c r="L4961" s="31">
        <v>264998.23360546498</v>
      </c>
    </row>
    <row r="4962" spans="1:12" ht="14.25">
      <c r="A4962" s="33">
        <v>42195</v>
      </c>
      <c r="B4962" s="37">
        <v>3877.8029999999999</v>
      </c>
      <c r="C4962" s="31">
        <v>16.610467782609</v>
      </c>
      <c r="D4962" s="31">
        <v>2.0776137575171898</v>
      </c>
      <c r="E4962" s="31">
        <f t="shared" si="50"/>
        <v>0.7186400937866354</v>
      </c>
      <c r="F4962" s="31">
        <v>15.1181198581438</v>
      </c>
      <c r="G4962" s="31">
        <v>1.61694187571443</v>
      </c>
      <c r="H4962" s="31">
        <v>0.57415177799262695</v>
      </c>
      <c r="I4962" s="31">
        <v>4.9187556381019597</v>
      </c>
      <c r="J4962" s="31">
        <v>11.672703834789001</v>
      </c>
      <c r="K4962" s="31">
        <v>369418.722035265</v>
      </c>
      <c r="L4962" s="31">
        <v>276172.42054816399</v>
      </c>
    </row>
    <row r="4963" spans="1:12" ht="14.25">
      <c r="A4963" s="33">
        <v>42198</v>
      </c>
      <c r="B4963" s="37">
        <v>3970.3879999999999</v>
      </c>
      <c r="C4963" s="31">
        <v>16.8129375655625</v>
      </c>
      <c r="D4963" s="31">
        <v>2.1081959777018699</v>
      </c>
      <c r="E4963" s="31">
        <f t="shared" si="50"/>
        <v>0.7403282532239156</v>
      </c>
      <c r="F4963" s="31">
        <v>15.286889424740799</v>
      </c>
      <c r="G4963" s="31">
        <v>1.6407470801962101</v>
      </c>
      <c r="H4963" s="31">
        <v>0.57409532579747802</v>
      </c>
      <c r="I4963" s="31">
        <v>4.91851022330696</v>
      </c>
      <c r="J4963" s="31">
        <v>11.67213850806</v>
      </c>
      <c r="K4963" s="31">
        <v>374868.27865727799</v>
      </c>
      <c r="L4963" s="31">
        <v>281009.96078639198</v>
      </c>
    </row>
    <row r="4964" spans="1:12" ht="14.25">
      <c r="A4964" s="33">
        <v>42199</v>
      </c>
      <c r="B4964" s="37">
        <v>3924.4870000000001</v>
      </c>
      <c r="C4964" s="31">
        <v>16.5086123185419</v>
      </c>
      <c r="D4964" s="31">
        <v>2.07868433404147</v>
      </c>
      <c r="E4964" s="31">
        <f t="shared" si="50"/>
        <v>0.70750293083235638</v>
      </c>
      <c r="F4964" s="31">
        <v>15.0198070026703</v>
      </c>
      <c r="G4964" s="31">
        <v>1.6166435848749501</v>
      </c>
      <c r="H4964" s="31">
        <v>0.57538899308217095</v>
      </c>
      <c r="I4964" s="31">
        <v>4.9156277634529699</v>
      </c>
      <c r="J4964" s="31">
        <v>11.705300335393801</v>
      </c>
      <c r="K4964" s="31">
        <v>369626.34611448797</v>
      </c>
      <c r="L4964" s="31">
        <v>277185.10384864896</v>
      </c>
    </row>
    <row r="4965" spans="1:12" ht="14.25">
      <c r="A4965" s="33">
        <v>42200</v>
      </c>
      <c r="B4965" s="37">
        <v>3805.703</v>
      </c>
      <c r="C4965" s="31">
        <v>16.165296421901299</v>
      </c>
      <c r="D4965" s="31">
        <v>2.0303070675519002</v>
      </c>
      <c r="E4965" s="31">
        <f t="shared" si="50"/>
        <v>0.66471277842907384</v>
      </c>
      <c r="F4965" s="31">
        <v>14.7606863739675</v>
      </c>
      <c r="G4965" s="31">
        <v>1.57901092731269</v>
      </c>
      <c r="H4965" s="31">
        <v>0.575108263609311</v>
      </c>
      <c r="I4965" s="31">
        <v>4.9128871555986899</v>
      </c>
      <c r="J4965" s="31">
        <v>11.7061158824689</v>
      </c>
      <c r="K4965" s="31">
        <v>361011.02941651997</v>
      </c>
      <c r="L4965" s="31">
        <v>270646.95815391897</v>
      </c>
    </row>
    <row r="4966" spans="1:12" ht="14.25">
      <c r="A4966" s="33">
        <v>42201</v>
      </c>
      <c r="B4966" s="37">
        <v>3823.1759999999999</v>
      </c>
      <c r="C4966" s="31">
        <v>16.221565726708501</v>
      </c>
      <c r="D4966" s="31">
        <v>2.0375807144953701</v>
      </c>
      <c r="E4966" s="31">
        <f t="shared" si="50"/>
        <v>0.66998827667057448</v>
      </c>
      <c r="F4966" s="31">
        <v>14.7789927472706</v>
      </c>
      <c r="G4966" s="31">
        <v>1.58462028688926</v>
      </c>
      <c r="H4966" s="31">
        <v>0.57436035740975799</v>
      </c>
      <c r="I4966" s="31">
        <v>4.9065306089571896</v>
      </c>
      <c r="J4966" s="31">
        <v>11.7060384044324</v>
      </c>
      <c r="K4966" s="31">
        <v>362294.46338208602</v>
      </c>
      <c r="L4966" s="31">
        <v>271693.84668823803</v>
      </c>
    </row>
    <row r="4967" spans="1:12" ht="14.25">
      <c r="A4967" s="33">
        <v>42202</v>
      </c>
      <c r="B4967" s="37">
        <v>3957.3519999999999</v>
      </c>
      <c r="C4967" s="31">
        <v>16.674322464828499</v>
      </c>
      <c r="D4967" s="31">
        <v>2.0987142158765799</v>
      </c>
      <c r="E4967" s="31">
        <f t="shared" si="50"/>
        <v>0.72743259085580303</v>
      </c>
      <c r="F4967" s="31">
        <v>15.1933617565722</v>
      </c>
      <c r="G4967" s="31">
        <v>1.6319338835703601</v>
      </c>
      <c r="H4967" s="31">
        <v>0.57441033128906505</v>
      </c>
      <c r="I4967" s="31">
        <v>4.9035122990325002</v>
      </c>
      <c r="J4967" s="31">
        <v>11.714263088570199</v>
      </c>
      <c r="K4967" s="31">
        <v>373168.10822572204</v>
      </c>
      <c r="L4967" s="31">
        <v>280250.485767262</v>
      </c>
    </row>
    <row r="4968" spans="1:12" ht="14.25">
      <c r="A4968" s="33">
        <v>42205</v>
      </c>
      <c r="B4968" s="37">
        <v>3992.11</v>
      </c>
      <c r="C4968" s="31">
        <v>16.7604326580453</v>
      </c>
      <c r="D4968" s="31">
        <v>2.1158146246129501</v>
      </c>
      <c r="E4968" s="31">
        <f t="shared" si="50"/>
        <v>0.73856975381008205</v>
      </c>
      <c r="F4968" s="31">
        <v>15.3370696776364</v>
      </c>
      <c r="G4968" s="31">
        <v>1.6445312854948</v>
      </c>
      <c r="H4968" s="31">
        <v>0.57573869058563898</v>
      </c>
      <c r="I4968" s="31">
        <v>4.9035122990325002</v>
      </c>
      <c r="J4968" s="31">
        <v>11.7413530440055</v>
      </c>
      <c r="K4968" s="31">
        <v>376218.15676531103</v>
      </c>
      <c r="L4968" s="31">
        <v>282884.64407419396</v>
      </c>
    </row>
    <row r="4969" spans="1:12" ht="14.25">
      <c r="A4969" s="33">
        <v>42206</v>
      </c>
      <c r="B4969" s="37">
        <v>4017.6750000000002</v>
      </c>
      <c r="C4969" s="31">
        <v>16.792558363999898</v>
      </c>
      <c r="D4969" s="31">
        <v>2.12253257137042</v>
      </c>
      <c r="E4969" s="31">
        <f t="shared" si="50"/>
        <v>0.74091441969519345</v>
      </c>
      <c r="F4969" s="31">
        <v>15.2839684196126</v>
      </c>
      <c r="G4969" s="31">
        <v>1.64977054556031</v>
      </c>
      <c r="H4969" s="31">
        <v>0.57573167194971098</v>
      </c>
      <c r="I4969" s="31">
        <v>4.9029842086159903</v>
      </c>
      <c r="J4969" s="31">
        <v>11.7424745308782</v>
      </c>
      <c r="K4969" s="31">
        <v>377426.65739428898</v>
      </c>
      <c r="L4969" s="31">
        <v>283979.80730958999</v>
      </c>
    </row>
    <row r="4970" spans="1:12" ht="14.25">
      <c r="A4970" s="33">
        <v>42207</v>
      </c>
      <c r="B4970" s="37">
        <v>4026.0450000000001</v>
      </c>
      <c r="C4970" s="31">
        <v>16.782055474820002</v>
      </c>
      <c r="D4970" s="31">
        <v>2.1241079658870898</v>
      </c>
      <c r="E4970" s="31">
        <f t="shared" si="50"/>
        <v>0.73974208675263775</v>
      </c>
      <c r="F4970" s="31">
        <v>15.309100867374299</v>
      </c>
      <c r="G4970" s="31">
        <v>1.65089006654436</v>
      </c>
      <c r="H4970" s="31">
        <v>0.57591187702790703</v>
      </c>
      <c r="I4970" s="31">
        <v>4.9021141344616597</v>
      </c>
      <c r="J4970" s="31">
        <v>11.748234766287299</v>
      </c>
      <c r="K4970" s="31">
        <v>377726.233487144</v>
      </c>
      <c r="L4970" s="31">
        <v>284373.35106115002</v>
      </c>
    </row>
    <row r="4971" spans="1:12" ht="14.25">
      <c r="A4971" s="33">
        <v>42208</v>
      </c>
      <c r="B4971" s="37">
        <v>4123.9229999999998</v>
      </c>
      <c r="C4971" s="31">
        <v>17.125415549183799</v>
      </c>
      <c r="D4971" s="31">
        <v>2.16940681727703</v>
      </c>
      <c r="E4971" s="31">
        <f t="shared" ref="E4971:E5034" si="51">COUNTIF(C3266:C4971,"&lt;"&amp;C4971)/COUNTA(C3266:C4971)</f>
        <v>0.77022274325908557</v>
      </c>
      <c r="F4971" s="31">
        <v>15.6088984912406</v>
      </c>
      <c r="G4971" s="31">
        <v>1.68612676855263</v>
      </c>
      <c r="H4971" s="31">
        <v>0.57590510038096898</v>
      </c>
      <c r="I4971" s="31">
        <v>4.9019497050207201</v>
      </c>
      <c r="J4971" s="31">
        <v>11.748490601425599</v>
      </c>
      <c r="K4971" s="31">
        <v>385792.15069533599</v>
      </c>
      <c r="L4971" s="31">
        <v>290519.16262186901</v>
      </c>
    </row>
    <row r="4972" spans="1:12" ht="14.25">
      <c r="A4972" s="33">
        <v>42209</v>
      </c>
      <c r="B4972" s="37">
        <v>4070.9079999999999</v>
      </c>
      <c r="C4972" s="31">
        <v>16.878456695971199</v>
      </c>
      <c r="D4972" s="31">
        <v>2.14277098466447</v>
      </c>
      <c r="E4972" s="31">
        <f t="shared" si="51"/>
        <v>0.75498241500586172</v>
      </c>
      <c r="F4972" s="31">
        <v>15.410136736337799</v>
      </c>
      <c r="G4972" s="31">
        <v>1.6649990051899</v>
      </c>
      <c r="H4972" s="31">
        <v>0.57694251637657201</v>
      </c>
      <c r="I4972" s="31">
        <v>4.90168513277691</v>
      </c>
      <c r="J4972" s="31">
        <v>11.7702892117373</v>
      </c>
      <c r="K4972" s="31">
        <v>381067.89935449703</v>
      </c>
      <c r="L4972" s="31">
        <v>286835.48595218104</v>
      </c>
    </row>
    <row r="4973" spans="1:12" ht="14.25">
      <c r="A4973" s="33">
        <v>42212</v>
      </c>
      <c r="B4973" s="37">
        <v>3725.558</v>
      </c>
      <c r="C4973" s="31">
        <v>15.4674224461824</v>
      </c>
      <c r="D4973" s="31">
        <v>1.9640736835175401</v>
      </c>
      <c r="E4973" s="31">
        <f t="shared" si="51"/>
        <v>0.61371629542790151</v>
      </c>
      <c r="F4973" s="31">
        <v>14.1342897194885</v>
      </c>
      <c r="G4973" s="31">
        <v>1.52620087353232</v>
      </c>
      <c r="H4973" s="31">
        <v>0.57541398781796704</v>
      </c>
      <c r="I4973" s="31">
        <v>4.8893491162678</v>
      </c>
      <c r="J4973" s="31">
        <v>11.768723691737499</v>
      </c>
      <c r="K4973" s="31">
        <v>349301.113018009</v>
      </c>
      <c r="L4973" s="31">
        <v>262862.60692062502</v>
      </c>
    </row>
    <row r="4974" spans="1:12" ht="14.25">
      <c r="A4974" s="33">
        <v>42213</v>
      </c>
      <c r="B4974" s="37">
        <v>3663.002</v>
      </c>
      <c r="C4974" s="31">
        <v>15.2351193092298</v>
      </c>
      <c r="D4974" s="31">
        <v>1.9377943540487499</v>
      </c>
      <c r="E4974" s="31">
        <f t="shared" si="51"/>
        <v>0.60785463071512313</v>
      </c>
      <c r="F4974" s="31">
        <v>13.961527146050299</v>
      </c>
      <c r="G4974" s="31">
        <v>1.50518922237452</v>
      </c>
      <c r="H4974" s="31">
        <v>0.57660054393440197</v>
      </c>
      <c r="I4974" s="31">
        <v>4.8892862000021697</v>
      </c>
      <c r="J4974" s="31">
        <v>11.7931436276761</v>
      </c>
      <c r="K4974" s="31">
        <v>344627.05215151102</v>
      </c>
      <c r="L4974" s="31">
        <v>258747.32404113398</v>
      </c>
    </row>
    <row r="4975" spans="1:12" ht="14.25">
      <c r="A4975" s="33">
        <v>42214</v>
      </c>
      <c r="B4975" s="37">
        <v>3789.1680000000001</v>
      </c>
      <c r="C4975" s="31">
        <v>15.660855799181499</v>
      </c>
      <c r="D4975" s="31">
        <v>1.9947674892270399</v>
      </c>
      <c r="E4975" s="31">
        <f t="shared" si="51"/>
        <v>0.62485345838218054</v>
      </c>
      <c r="F4975" s="31">
        <v>14.4025371247549</v>
      </c>
      <c r="G4975" s="31">
        <v>1.54922785797892</v>
      </c>
      <c r="H4975" s="31">
        <v>0.57669383148449105</v>
      </c>
      <c r="I4975" s="31">
        <v>4.88928636957111</v>
      </c>
      <c r="J4975" s="31">
        <v>11.7950512179772</v>
      </c>
      <c r="K4975" s="31">
        <v>354766.59788586205</v>
      </c>
      <c r="L4975" s="31">
        <v>266946.45512389601</v>
      </c>
    </row>
    <row r="4976" spans="1:12" ht="14.25">
      <c r="A4976" s="33">
        <v>42215</v>
      </c>
      <c r="B4976" s="37">
        <v>3705.7660000000001</v>
      </c>
      <c r="C4976" s="31">
        <v>15.352736714402299</v>
      </c>
      <c r="D4976" s="31">
        <v>1.9506115428739501</v>
      </c>
      <c r="E4976" s="31">
        <f t="shared" si="51"/>
        <v>0.60961313012895657</v>
      </c>
      <c r="F4976" s="31">
        <v>14.103509462685</v>
      </c>
      <c r="G4976" s="31">
        <v>1.5161462439498301</v>
      </c>
      <c r="H4976" s="31">
        <v>0.57532175491306203</v>
      </c>
      <c r="I4976" s="31">
        <v>4.8892754062907402</v>
      </c>
      <c r="J4976" s="31">
        <v>11.7670146822335</v>
      </c>
      <c r="K4976" s="31">
        <v>346914.54772787396</v>
      </c>
      <c r="L4976" s="31">
        <v>261202.97730277898</v>
      </c>
    </row>
    <row r="4977" spans="1:12" ht="14.25">
      <c r="A4977" s="33">
        <v>42216</v>
      </c>
      <c r="B4977" s="37">
        <v>3663.7260000000001</v>
      </c>
      <c r="C4977" s="31">
        <v>15.181833903148</v>
      </c>
      <c r="D4977" s="31">
        <v>1.92872224085746</v>
      </c>
      <c r="E4977" s="31">
        <f t="shared" si="51"/>
        <v>0.60609613130128959</v>
      </c>
      <c r="F4977" s="31">
        <v>13.955656870475</v>
      </c>
      <c r="G4977" s="31">
        <v>1.4989386262322999</v>
      </c>
      <c r="H4977" s="31">
        <v>0.57542012261068098</v>
      </c>
      <c r="I4977" s="31">
        <v>4.8892754062907402</v>
      </c>
      <c r="J4977" s="31">
        <v>11.7690265897135</v>
      </c>
      <c r="K4977" s="31">
        <v>343006.49453767901</v>
      </c>
      <c r="L4977" s="31">
        <v>258139.198860162</v>
      </c>
    </row>
    <row r="4978" spans="1:12" ht="14.25">
      <c r="A4978" s="33">
        <v>42219</v>
      </c>
      <c r="B4978" s="37">
        <v>3622.9050000000002</v>
      </c>
      <c r="C4978" s="31">
        <v>15.061581668061599</v>
      </c>
      <c r="D4978" s="31">
        <v>1.91159516346485</v>
      </c>
      <c r="E4978" s="31">
        <f t="shared" si="51"/>
        <v>0.6002344665885111</v>
      </c>
      <c r="F4978" s="31">
        <v>13.795974959669</v>
      </c>
      <c r="G4978" s="31">
        <v>1.48562032175351</v>
      </c>
      <c r="H4978" s="31">
        <v>0.57534179657250395</v>
      </c>
      <c r="I4978" s="31">
        <v>4.88893467193307</v>
      </c>
      <c r="J4978" s="31">
        <v>11.7682447236509</v>
      </c>
      <c r="K4978" s="31">
        <v>339944.75600458198</v>
      </c>
      <c r="L4978" s="31">
        <v>255176.902414507</v>
      </c>
    </row>
    <row r="4979" spans="1:12" ht="14.25">
      <c r="A4979" s="33">
        <v>42220</v>
      </c>
      <c r="B4979" s="37">
        <v>3756.5450000000001</v>
      </c>
      <c r="C4979" s="31">
        <v>15.5444136071818</v>
      </c>
      <c r="D4979" s="31">
        <v>1.9751725157242901</v>
      </c>
      <c r="E4979" s="31">
        <f t="shared" si="51"/>
        <v>0.61899179366940216</v>
      </c>
      <c r="F4979" s="31">
        <v>14.231878496538499</v>
      </c>
      <c r="G4979" s="31">
        <v>1.5349799675910301</v>
      </c>
      <c r="H4979" s="31">
        <v>0.57534134758394995</v>
      </c>
      <c r="I4979" s="31">
        <v>4.88893467193307</v>
      </c>
      <c r="J4979" s="31">
        <v>11.7682355398802</v>
      </c>
      <c r="K4979" s="31">
        <v>351258.06299222499</v>
      </c>
      <c r="L4979" s="31">
        <v>264137.177455595</v>
      </c>
    </row>
    <row r="4980" spans="1:12" ht="14.25">
      <c r="A4980" s="33">
        <v>42221</v>
      </c>
      <c r="B4980" s="37">
        <v>3694.5729999999999</v>
      </c>
      <c r="C4980" s="31">
        <v>15.2647168310525</v>
      </c>
      <c r="D4980" s="31">
        <v>1.9409041786536301</v>
      </c>
      <c r="E4980" s="31">
        <f t="shared" si="51"/>
        <v>0.60961313012895657</v>
      </c>
      <c r="F4980" s="31">
        <v>13.9571508943731</v>
      </c>
      <c r="G4980" s="31">
        <v>1.5083176461285901</v>
      </c>
      <c r="H4980" s="31">
        <v>0.57540597461280696</v>
      </c>
      <c r="I4980" s="31">
        <v>4.8888930881225701</v>
      </c>
      <c r="J4980" s="31">
        <v>11.769657553173699</v>
      </c>
      <c r="K4980" s="31">
        <v>345178.55158322799</v>
      </c>
      <c r="L4980" s="31">
        <v>259873.934615857</v>
      </c>
    </row>
    <row r="4981" spans="1:12" ht="14.25">
      <c r="A4981" s="33">
        <v>42222</v>
      </c>
      <c r="B4981" s="37">
        <v>3661.5390000000002</v>
      </c>
      <c r="C4981" s="31">
        <v>15.115327509118099</v>
      </c>
      <c r="D4981" s="31">
        <v>1.92477838066954</v>
      </c>
      <c r="E4981" s="31">
        <f t="shared" si="51"/>
        <v>0.60257913247362249</v>
      </c>
      <c r="F4981" s="31">
        <v>13.349729191937501</v>
      </c>
      <c r="G4981" s="31">
        <v>1.4954635433908701</v>
      </c>
      <c r="H4981" s="31">
        <v>0.57628100746406996</v>
      </c>
      <c r="I4981" s="31">
        <v>4.8888930881225701</v>
      </c>
      <c r="J4981" s="31">
        <v>11.7875559370306</v>
      </c>
      <c r="K4981" s="31">
        <v>342311.86105072603</v>
      </c>
      <c r="L4981" s="31">
        <v>257813.67337353801</v>
      </c>
    </row>
    <row r="4982" spans="1:12" ht="14.25">
      <c r="A4982" s="33">
        <v>42223</v>
      </c>
      <c r="B4982" s="37">
        <v>3744.2049999999999</v>
      </c>
      <c r="C4982" s="31">
        <v>15.4187167098996</v>
      </c>
      <c r="D4982" s="31">
        <v>1.9652747431475801</v>
      </c>
      <c r="E4982" s="31">
        <f t="shared" si="51"/>
        <v>0.61547479484173506</v>
      </c>
      <c r="F4982" s="31">
        <v>13.626442698218799</v>
      </c>
      <c r="G4982" s="31">
        <v>1.5268839909913099</v>
      </c>
      <c r="H4982" s="31">
        <v>0.57631035233334404</v>
      </c>
      <c r="I4982" s="31">
        <v>4.8885453632170899</v>
      </c>
      <c r="J4982" s="31">
        <v>11.7889946704735</v>
      </c>
      <c r="K4982" s="31">
        <v>349526.05212120299</v>
      </c>
      <c r="L4982" s="31">
        <v>263371.223826695</v>
      </c>
    </row>
    <row r="4983" spans="1:12" ht="14.25">
      <c r="A4983" s="33">
        <v>42226</v>
      </c>
      <c r="B4983" s="37">
        <v>3928.415</v>
      </c>
      <c r="C4983" s="31">
        <v>16.126093601421001</v>
      </c>
      <c r="D4983" s="31">
        <v>2.0560716628238098</v>
      </c>
      <c r="E4983" s="31">
        <f t="shared" si="51"/>
        <v>0.66705744431418523</v>
      </c>
      <c r="F4983" s="31">
        <v>13.3983955770052</v>
      </c>
      <c r="G4983" s="31">
        <v>1.5973981993947599</v>
      </c>
      <c r="H4983" s="31">
        <v>0.57614035124379803</v>
      </c>
      <c r="I4983" s="31">
        <v>4.8885453632170899</v>
      </c>
      <c r="J4983" s="31">
        <v>11.7855171311052</v>
      </c>
      <c r="K4983" s="31">
        <v>365676.49867411604</v>
      </c>
      <c r="L4983" s="31">
        <v>276086.15082795901</v>
      </c>
    </row>
    <row r="4984" spans="1:12" ht="14.25">
      <c r="A4984" s="33">
        <v>42227</v>
      </c>
      <c r="B4984" s="37">
        <v>3927.9079999999999</v>
      </c>
      <c r="C4984" s="31">
        <v>16.093166126965301</v>
      </c>
      <c r="D4984" s="31">
        <v>2.0539454657887299</v>
      </c>
      <c r="E4984" s="31">
        <f t="shared" si="51"/>
        <v>0.66295427901524029</v>
      </c>
      <c r="F4984" s="31">
        <v>13.375954110021</v>
      </c>
      <c r="G4984" s="31">
        <v>1.5956911970931</v>
      </c>
      <c r="H4984" s="31">
        <v>0.57612264005125902</v>
      </c>
      <c r="I4984" s="31">
        <v>4.8876949147895097</v>
      </c>
      <c r="J4984" s="31">
        <v>11.7872054229078</v>
      </c>
      <c r="K4984" s="31">
        <v>365313.18875475897</v>
      </c>
      <c r="L4984" s="31">
        <v>275978.027362869</v>
      </c>
    </row>
    <row r="4985" spans="1:12" ht="14.25">
      <c r="A4985" s="33">
        <v>42228</v>
      </c>
      <c r="B4985" s="37">
        <v>3886.32</v>
      </c>
      <c r="C4985" s="31">
        <v>15.9176812464289</v>
      </c>
      <c r="D4985" s="31">
        <v>2.0338567958432701</v>
      </c>
      <c r="E4985" s="31">
        <f t="shared" si="51"/>
        <v>0.64536928487690504</v>
      </c>
      <c r="F4985" s="31">
        <v>13.2765895802339</v>
      </c>
      <c r="G4985" s="31">
        <v>1.57999713977349</v>
      </c>
      <c r="H4985" s="31">
        <v>0.57600168667674201</v>
      </c>
      <c r="I4985" s="31">
        <v>4.8846212703896201</v>
      </c>
      <c r="J4985" s="31">
        <v>11.7921463055578</v>
      </c>
      <c r="K4985" s="31">
        <v>361755.89425197296</v>
      </c>
      <c r="L4985" s="31">
        <v>273310.20217951201</v>
      </c>
    </row>
    <row r="4986" spans="1:12" ht="14.25">
      <c r="A4986" s="33">
        <v>42229</v>
      </c>
      <c r="B4986" s="37">
        <v>3954.556</v>
      </c>
      <c r="C4986" s="31">
        <v>16.156308292048202</v>
      </c>
      <c r="D4986" s="31">
        <v>2.0660198444184901</v>
      </c>
      <c r="E4986" s="31">
        <f t="shared" si="51"/>
        <v>0.67174677608440803</v>
      </c>
      <c r="F4986" s="31">
        <v>13.2861442914209</v>
      </c>
      <c r="G4986" s="31">
        <v>1.60504468651518</v>
      </c>
      <c r="H4986" s="31">
        <v>0.57594904439324501</v>
      </c>
      <c r="I4986" s="31">
        <v>4.8841001899074703</v>
      </c>
      <c r="J4986" s="31">
        <v>11.792326569864201</v>
      </c>
      <c r="K4986" s="31">
        <v>367491.13544527104</v>
      </c>
      <c r="L4986" s="31">
        <v>277839.62377518002</v>
      </c>
    </row>
    <row r="4987" spans="1:12" ht="14.25">
      <c r="A4987" s="33">
        <v>42230</v>
      </c>
      <c r="B4987" s="37">
        <v>3965.335</v>
      </c>
      <c r="C4987" s="31">
        <v>16.156301007562401</v>
      </c>
      <c r="D4987" s="31">
        <v>2.0697375835781702</v>
      </c>
      <c r="E4987" s="31">
        <f t="shared" si="51"/>
        <v>0.67174677608440803</v>
      </c>
      <c r="F4987" s="31">
        <v>13.269247014496001</v>
      </c>
      <c r="G4987" s="31">
        <v>1.60822096243826</v>
      </c>
      <c r="H4987" s="31">
        <v>0.57621414022573803</v>
      </c>
      <c r="I4987" s="31">
        <v>4.8841007270802201</v>
      </c>
      <c r="J4987" s="31">
        <v>11.797753003554599</v>
      </c>
      <c r="K4987" s="31">
        <v>368170.05212171498</v>
      </c>
      <c r="L4987" s="31">
        <v>278401.84727654897</v>
      </c>
    </row>
    <row r="4988" spans="1:12" ht="14.25">
      <c r="A4988" s="33">
        <v>42233</v>
      </c>
      <c r="B4988" s="37">
        <v>3993.6680000000001</v>
      </c>
      <c r="C4988" s="31">
        <v>16.207423125405299</v>
      </c>
      <c r="D4988" s="31">
        <v>2.0826330857925299</v>
      </c>
      <c r="E4988" s="31">
        <f t="shared" si="51"/>
        <v>0.67819460726846426</v>
      </c>
      <c r="F4988" s="31">
        <v>13.274108204869201</v>
      </c>
      <c r="G4988" s="31">
        <v>1.61795047066034</v>
      </c>
      <c r="H4988" s="31">
        <v>0.57698017726945205</v>
      </c>
      <c r="I4988" s="31">
        <v>4.8841007270802201</v>
      </c>
      <c r="J4988" s="31">
        <v>11.813437304237901</v>
      </c>
      <c r="K4988" s="31">
        <v>370481.766695</v>
      </c>
      <c r="L4988" s="31">
        <v>280300.97021294897</v>
      </c>
    </row>
    <row r="4989" spans="1:12" ht="14.25">
      <c r="A4989" s="33">
        <v>42234</v>
      </c>
      <c r="B4989" s="37">
        <v>3748.1640000000002</v>
      </c>
      <c r="C4989" s="31">
        <v>15.299666913347901</v>
      </c>
      <c r="D4989" s="31">
        <v>1.9632936372418699</v>
      </c>
      <c r="E4989" s="31">
        <f t="shared" si="51"/>
        <v>0.61137162954279012</v>
      </c>
      <c r="F4989" s="31">
        <v>12.193928735057</v>
      </c>
      <c r="G4989" s="31">
        <v>1.52618775458496</v>
      </c>
      <c r="H4989" s="31">
        <v>0.57688105627008501</v>
      </c>
      <c r="I4989" s="31">
        <v>4.8832392385966497</v>
      </c>
      <c r="J4989" s="31">
        <v>11.8134915797382</v>
      </c>
      <c r="K4989" s="31">
        <v>349406.101810002</v>
      </c>
      <c r="L4989" s="31">
        <v>264252.99072217202</v>
      </c>
    </row>
    <row r="4990" spans="1:12" ht="14.25">
      <c r="A4990" s="33">
        <v>42235</v>
      </c>
      <c r="B4990" s="37">
        <v>3794.1089999999999</v>
      </c>
      <c r="C4990" s="31">
        <v>15.4322481091583</v>
      </c>
      <c r="D4990" s="31">
        <v>1.98266511370834</v>
      </c>
      <c r="E4990" s="31">
        <f t="shared" si="51"/>
        <v>0.61664712778429076</v>
      </c>
      <c r="F4990" s="31">
        <v>12.074292913665399</v>
      </c>
      <c r="G4990" s="31">
        <v>1.5407326278492599</v>
      </c>
      <c r="H4990" s="31">
        <v>0.57714660187070099</v>
      </c>
      <c r="I4990" s="31">
        <v>4.8832392385966497</v>
      </c>
      <c r="J4990" s="31">
        <v>11.818929478387801</v>
      </c>
      <c r="K4990" s="31">
        <v>352869.35865549202</v>
      </c>
      <c r="L4990" s="31">
        <v>267251.084071683</v>
      </c>
    </row>
    <row r="4991" spans="1:12" ht="14.25">
      <c r="A4991" s="33">
        <v>42236</v>
      </c>
      <c r="B4991" s="37">
        <v>3664.2910000000002</v>
      </c>
      <c r="C4991" s="31">
        <v>14.942877799428899</v>
      </c>
      <c r="D4991" s="31">
        <v>1.92010699403055</v>
      </c>
      <c r="E4991" s="31">
        <f t="shared" si="51"/>
        <v>0.59788980070339981</v>
      </c>
      <c r="F4991" s="31">
        <v>11.533366080062899</v>
      </c>
      <c r="G4991" s="31">
        <v>1.49177216517886</v>
      </c>
      <c r="H4991" s="31">
        <v>0.57754461588385198</v>
      </c>
      <c r="I4991" s="31">
        <v>4.8824463571265797</v>
      </c>
      <c r="J4991" s="31">
        <v>11.8290007434664</v>
      </c>
      <c r="K4991" s="31">
        <v>341738.60739726899</v>
      </c>
      <c r="L4991" s="31">
        <v>258686.034411723</v>
      </c>
    </row>
    <row r="4992" spans="1:12" ht="14.25">
      <c r="A4992" s="33">
        <v>42237</v>
      </c>
      <c r="B4992" s="37">
        <v>3507.7440000000001</v>
      </c>
      <c r="C4992" s="31">
        <v>14.3320807563953</v>
      </c>
      <c r="D4992" s="31">
        <v>1.84335435996638</v>
      </c>
      <c r="E4992" s="31">
        <f t="shared" si="51"/>
        <v>0.5615474794841735</v>
      </c>
      <c r="F4992" s="31">
        <v>10.2866538578673</v>
      </c>
      <c r="G4992" s="31">
        <v>1.4285294214761699</v>
      </c>
      <c r="H4992" s="31">
        <v>0.57863804546532105</v>
      </c>
      <c r="I4992" s="31">
        <v>4.8823693004857196</v>
      </c>
      <c r="J4992" s="31">
        <v>11.851582906843101</v>
      </c>
      <c r="K4992" s="31">
        <v>328081.90604444599</v>
      </c>
      <c r="L4992" s="31">
        <v>248192.17211338101</v>
      </c>
    </row>
    <row r="4993" spans="1:12" ht="14.25">
      <c r="A4993" s="33">
        <v>42240</v>
      </c>
      <c r="B4993" s="37">
        <v>3209.9050000000002</v>
      </c>
      <c r="C4993" s="31">
        <v>13.0753686964081</v>
      </c>
      <c r="D4993" s="31">
        <v>1.6877614447420499</v>
      </c>
      <c r="E4993" s="31">
        <f t="shared" si="51"/>
        <v>0.49237983587338802</v>
      </c>
      <c r="F4993" s="31">
        <v>8.5560788190699597</v>
      </c>
      <c r="G4993" s="31">
        <v>1.3089156137215701</v>
      </c>
      <c r="H4993" s="31">
        <v>0.57790618753048995</v>
      </c>
      <c r="I4993" s="31">
        <v>4.8822486207496496</v>
      </c>
      <c r="J4993" s="31">
        <v>11.8368856734247</v>
      </c>
      <c r="K4993" s="31">
        <v>300401.83671694604</v>
      </c>
      <c r="L4993" s="31">
        <v>227903.15567002198</v>
      </c>
    </row>
    <row r="4994" spans="1:12" ht="14.25">
      <c r="A4994" s="33">
        <v>42241</v>
      </c>
      <c r="B4994" s="37">
        <v>2964.9670000000001</v>
      </c>
      <c r="C4994" s="31">
        <v>12.0815080070041</v>
      </c>
      <c r="D4994" s="31">
        <v>1.5615479587285901</v>
      </c>
      <c r="E4994" s="31">
        <f t="shared" si="51"/>
        <v>0.45134818288393902</v>
      </c>
      <c r="F4994" s="31">
        <v>7.2804611262118302</v>
      </c>
      <c r="G4994" s="31">
        <v>1.20344068391589</v>
      </c>
      <c r="H4994" s="31">
        <v>0.57761393351307999</v>
      </c>
      <c r="I4994" s="31">
        <v>4.8804108909407802</v>
      </c>
      <c r="J4994" s="31">
        <v>11.8353545719946</v>
      </c>
      <c r="K4994" s="31">
        <v>277944.150300504</v>
      </c>
      <c r="L4994" s="31">
        <v>210842.854016823</v>
      </c>
    </row>
    <row r="4995" spans="1:12" ht="14.25">
      <c r="A4995" s="33">
        <v>42242</v>
      </c>
      <c r="B4995" s="37">
        <v>2927.288</v>
      </c>
      <c r="C4995" s="31">
        <v>11.990196798130899</v>
      </c>
      <c r="D4995" s="31">
        <v>1.5490910788987999</v>
      </c>
      <c r="E4995" s="31">
        <f t="shared" si="51"/>
        <v>0.44490035169988279</v>
      </c>
      <c r="F4995" s="31">
        <v>7.3267236499408597</v>
      </c>
      <c r="G4995" s="31">
        <v>1.1947162468882899</v>
      </c>
      <c r="H4995" s="31">
        <v>0.57820518599341797</v>
      </c>
      <c r="I4995" s="31">
        <v>4.88039973743658</v>
      </c>
      <c r="J4995" s="31">
        <v>11.8474964572701</v>
      </c>
      <c r="K4995" s="31">
        <v>275703.54619077302</v>
      </c>
      <c r="L4995" s="31">
        <v>208598.063303756</v>
      </c>
    </row>
    <row r="4996" spans="1:12" ht="14.25">
      <c r="A4996" s="33">
        <v>42243</v>
      </c>
      <c r="B4996" s="37">
        <v>3083.5909999999999</v>
      </c>
      <c r="C4996" s="31">
        <v>12.5340392774331</v>
      </c>
      <c r="D4996" s="31">
        <v>1.6331400158401499</v>
      </c>
      <c r="E4996" s="31">
        <f t="shared" si="51"/>
        <v>0.47186400937866352</v>
      </c>
      <c r="F4996" s="31">
        <v>7.5334731445153702</v>
      </c>
      <c r="G4996" s="31">
        <v>1.26559917775825</v>
      </c>
      <c r="H4996" s="31">
        <v>0.58159604176526802</v>
      </c>
      <c r="I4996" s="31">
        <v>4.8800452594089503</v>
      </c>
      <c r="J4996" s="31">
        <v>11.917841143869</v>
      </c>
      <c r="K4996" s="31">
        <v>290627.40105475101</v>
      </c>
      <c r="L4996" s="31">
        <v>219645.107378933</v>
      </c>
    </row>
    <row r="4997" spans="1:12" ht="14.25">
      <c r="A4997" s="33">
        <v>42244</v>
      </c>
      <c r="B4997" s="37">
        <v>3232.35</v>
      </c>
      <c r="C4997" s="31">
        <v>13.0492388780951</v>
      </c>
      <c r="D4997" s="31">
        <v>1.70422169800611</v>
      </c>
      <c r="E4997" s="31">
        <f t="shared" si="51"/>
        <v>0.49179366940211022</v>
      </c>
      <c r="F4997" s="31">
        <v>5.6560486310972298</v>
      </c>
      <c r="G4997" s="31">
        <v>1.3293427030835001</v>
      </c>
      <c r="H4997" s="31">
        <v>0.57866050636128596</v>
      </c>
      <c r="I4997" s="31">
        <v>4.8800452594089503</v>
      </c>
      <c r="J4997" s="31">
        <v>11.857687287748</v>
      </c>
      <c r="K4997" s="31">
        <v>303271.65399294201</v>
      </c>
      <c r="L4997" s="31">
        <v>229603.18721390699</v>
      </c>
    </row>
    <row r="4998" spans="1:12" ht="14.25">
      <c r="A4998" s="33">
        <v>42247</v>
      </c>
      <c r="B4998" s="37">
        <v>3205.9859999999999</v>
      </c>
      <c r="C4998" s="31">
        <v>12.9067857652865</v>
      </c>
      <c r="D4998" s="31">
        <v>1.6977329381555499</v>
      </c>
      <c r="E4998" s="31">
        <f t="shared" si="51"/>
        <v>0.48593200468933179</v>
      </c>
      <c r="F4998" s="31">
        <v>5.5262928014178101</v>
      </c>
      <c r="G4998" s="31">
        <v>1.3249927842611999</v>
      </c>
      <c r="H4998" s="31">
        <v>0.58171748448514304</v>
      </c>
      <c r="I4998" s="31">
        <v>4.8796015405987898</v>
      </c>
      <c r="J4998" s="31">
        <v>11.921413657348701</v>
      </c>
      <c r="K4998" s="31">
        <v>302114.46173845901</v>
      </c>
      <c r="L4998" s="31">
        <v>228926.55294463399</v>
      </c>
    </row>
    <row r="4999" spans="1:12" ht="14.25">
      <c r="A4999" s="33">
        <v>42248</v>
      </c>
      <c r="B4999" s="37">
        <v>3166.6239999999998</v>
      </c>
      <c r="C4999" s="31">
        <v>12.9127734098488</v>
      </c>
      <c r="D4999" s="31">
        <v>1.6946168279284901</v>
      </c>
      <c r="E4999" s="31">
        <f t="shared" si="51"/>
        <v>0.48710433763188743</v>
      </c>
      <c r="F4999" s="31">
        <v>5.52412963121128</v>
      </c>
      <c r="G4999" s="31">
        <v>1.32288290870586</v>
      </c>
      <c r="H4999" s="31">
        <v>0.58133178953588605</v>
      </c>
      <c r="I4999" s="31">
        <v>4.8763662284089504</v>
      </c>
      <c r="J4999" s="31">
        <v>11.921413657348701</v>
      </c>
      <c r="K4999" s="31">
        <v>301532.24198951398</v>
      </c>
      <c r="L4999" s="31">
        <v>227217.451885502</v>
      </c>
    </row>
    <row r="5000" spans="1:12" ht="14.25">
      <c r="A5000" s="33">
        <v>42249</v>
      </c>
      <c r="B5000" s="37">
        <v>3160.1669999999999</v>
      </c>
      <c r="C5000" s="31">
        <v>13.017158748737501</v>
      </c>
      <c r="D5000" s="31">
        <v>1.7022950914219599</v>
      </c>
      <c r="E5000" s="31">
        <f t="shared" si="51"/>
        <v>0.49296600234466587</v>
      </c>
      <c r="F5000" s="31">
        <v>5.5808346571774896</v>
      </c>
      <c r="G5000" s="31">
        <v>1.3290464671845399</v>
      </c>
      <c r="H5000" s="31">
        <v>0.58090171686026704</v>
      </c>
      <c r="I5000" s="31">
        <v>4.8727586640044196</v>
      </c>
      <c r="J5000" s="31">
        <v>11.921413657348701</v>
      </c>
      <c r="K5000" s="31">
        <v>302866.53868561104</v>
      </c>
      <c r="L5000" s="31">
        <v>227321.45479961499</v>
      </c>
    </row>
    <row r="5001" spans="1:12" ht="14.25">
      <c r="A5001" s="33">
        <v>42254</v>
      </c>
      <c r="B5001" s="37">
        <v>3080.42</v>
      </c>
      <c r="C5001" s="31">
        <v>12.5647652418874</v>
      </c>
      <c r="D5001" s="31">
        <v>1.64771601953559</v>
      </c>
      <c r="E5001" s="31">
        <f t="shared" si="51"/>
        <v>0.47362250879249707</v>
      </c>
      <c r="F5001" s="31">
        <v>5.3945066805742501</v>
      </c>
      <c r="G5001" s="31">
        <v>1.2860278428787399</v>
      </c>
      <c r="H5001" s="31">
        <v>0.58089323538174797</v>
      </c>
      <c r="I5001" s="31">
        <v>4.8726875190985997</v>
      </c>
      <c r="J5001" s="31">
        <v>11.921413657348701</v>
      </c>
      <c r="K5001" s="31">
        <v>293160.72700671398</v>
      </c>
      <c r="L5001" s="31">
        <v>220885.39986240899</v>
      </c>
    </row>
    <row r="5002" spans="1:12" ht="14.25">
      <c r="A5002" s="33">
        <v>42255</v>
      </c>
      <c r="B5002" s="37">
        <v>3170.4520000000002</v>
      </c>
      <c r="C5002" s="31">
        <v>12.883561882896</v>
      </c>
      <c r="D5002" s="31">
        <v>1.69103322931099</v>
      </c>
      <c r="E5002" s="31">
        <f t="shared" si="51"/>
        <v>0.48593200468933179</v>
      </c>
      <c r="F5002" s="31">
        <v>5.5433659160784901</v>
      </c>
      <c r="G5002" s="31">
        <v>1.3193727569018101</v>
      </c>
      <c r="H5002" s="31">
        <v>0.58072506130324997</v>
      </c>
      <c r="I5002" s="31">
        <v>4.8712768300366198</v>
      </c>
      <c r="J5002" s="31">
        <v>11.921413657348701</v>
      </c>
      <c r="K5002" s="31">
        <v>300863.78211815603</v>
      </c>
      <c r="L5002" s="31">
        <v>226679.04773889302</v>
      </c>
    </row>
    <row r="5003" spans="1:12" ht="14.25">
      <c r="A5003" s="33">
        <v>42256</v>
      </c>
      <c r="B5003" s="37">
        <v>3243.0889999999999</v>
      </c>
      <c r="C5003" s="31">
        <v>13.134529690404401</v>
      </c>
      <c r="D5003" s="31">
        <v>1.72551827812231</v>
      </c>
      <c r="E5003" s="31">
        <f t="shared" si="51"/>
        <v>0.50058616647127785</v>
      </c>
      <c r="F5003" s="31">
        <v>5.6420332439898502</v>
      </c>
      <c r="G5003" s="31">
        <v>1.34621288363833</v>
      </c>
      <c r="H5003" s="31">
        <v>0.58043114437827104</v>
      </c>
      <c r="I5003" s="31">
        <v>4.8688113764131904</v>
      </c>
      <c r="J5003" s="31">
        <v>11.921413657348701</v>
      </c>
      <c r="K5003" s="31">
        <v>307011.916496135</v>
      </c>
      <c r="L5003" s="31">
        <v>231487.01267361999</v>
      </c>
    </row>
    <row r="5004" spans="1:12" ht="14.25">
      <c r="A5004" s="33">
        <v>42257</v>
      </c>
      <c r="B5004" s="37">
        <v>3197.893</v>
      </c>
      <c r="C5004" s="31">
        <v>12.9941918453305</v>
      </c>
      <c r="D5004" s="31">
        <v>1.7058396912852301</v>
      </c>
      <c r="E5004" s="31">
        <f t="shared" si="51"/>
        <v>0.49237983587338802</v>
      </c>
      <c r="F5004" s="31">
        <v>5.5777929313371004</v>
      </c>
      <c r="G5004" s="31">
        <v>1.33129985826551</v>
      </c>
      <c r="H5004" s="31">
        <v>0.58040521127168998</v>
      </c>
      <c r="I5004" s="31">
        <v>4.8685938425927304</v>
      </c>
      <c r="J5004" s="31">
        <v>11.921413657348701</v>
      </c>
      <c r="K5004" s="31">
        <v>303526.015969573</v>
      </c>
      <c r="L5004" s="31">
        <v>229282.65508686603</v>
      </c>
    </row>
    <row r="5005" spans="1:12" ht="14.25">
      <c r="A5005" s="33">
        <v>42258</v>
      </c>
      <c r="B5005" s="37">
        <v>3200.2339999999999</v>
      </c>
      <c r="C5005" s="31">
        <v>12.97781655567</v>
      </c>
      <c r="D5005" s="31">
        <v>1.70533183159853</v>
      </c>
      <c r="E5005" s="31">
        <f t="shared" si="51"/>
        <v>0.49179366940211022</v>
      </c>
      <c r="F5005" s="31">
        <v>5.5747162808861699</v>
      </c>
      <c r="G5005" s="31">
        <v>1.3304362888460299</v>
      </c>
      <c r="H5005" s="31">
        <v>0.58035633631553596</v>
      </c>
      <c r="I5005" s="31">
        <v>4.8681838664140802</v>
      </c>
      <c r="J5005" s="31">
        <v>11.921413657348701</v>
      </c>
      <c r="K5005" s="31">
        <v>303439.94797273999</v>
      </c>
      <c r="L5005" s="31">
        <v>229253.22893331302</v>
      </c>
    </row>
    <row r="5006" spans="1:12" ht="14.25">
      <c r="A5006" s="33">
        <v>42261</v>
      </c>
      <c r="B5006" s="37">
        <v>3114.7979999999998</v>
      </c>
      <c r="C5006" s="31">
        <v>12.747440040776601</v>
      </c>
      <c r="D5006" s="31">
        <v>1.67094745304246</v>
      </c>
      <c r="E5006" s="31">
        <f t="shared" si="51"/>
        <v>0.48124267291910905</v>
      </c>
      <c r="F5006" s="31">
        <v>5.4729474711670196</v>
      </c>
      <c r="G5006" s="31">
        <v>1.30395914049659</v>
      </c>
      <c r="H5006" s="31">
        <v>0.58026860673380298</v>
      </c>
      <c r="I5006" s="31">
        <v>4.8674479672644102</v>
      </c>
      <c r="J5006" s="31">
        <v>11.921413657348701</v>
      </c>
      <c r="K5006" s="31">
        <v>297313.47166269302</v>
      </c>
      <c r="L5006" s="31">
        <v>224412.21473334701</v>
      </c>
    </row>
    <row r="5007" spans="1:12" ht="14.25">
      <c r="A5007" s="33">
        <v>42262</v>
      </c>
      <c r="B5007" s="37">
        <v>3005.172</v>
      </c>
      <c r="C5007" s="31">
        <v>12.3713141473688</v>
      </c>
      <c r="D5007" s="31">
        <v>1.6191357456471001</v>
      </c>
      <c r="E5007" s="31">
        <f t="shared" si="51"/>
        <v>0.46658851113716293</v>
      </c>
      <c r="F5007" s="31">
        <v>5.3023530628481002</v>
      </c>
      <c r="G5007" s="31">
        <v>1.2633694196067</v>
      </c>
      <c r="H5007" s="31">
        <v>0.58026860673380298</v>
      </c>
      <c r="I5007" s="31">
        <v>4.8674479672644102</v>
      </c>
      <c r="J5007" s="31">
        <v>11.921413657348701</v>
      </c>
      <c r="K5007" s="31">
        <v>288079.49424158398</v>
      </c>
      <c r="L5007" s="31">
        <v>216895.54226065899</v>
      </c>
    </row>
    <row r="5008" spans="1:12" ht="14.25">
      <c r="A5008" s="33">
        <v>42263</v>
      </c>
      <c r="B5008" s="37">
        <v>3152.2629999999999</v>
      </c>
      <c r="C5008" s="31">
        <v>12.8866161842947</v>
      </c>
      <c r="D5008" s="31">
        <v>1.6891541328700801</v>
      </c>
      <c r="E5008" s="31">
        <f t="shared" si="51"/>
        <v>0.48769050410316528</v>
      </c>
      <c r="F5008" s="31">
        <v>5.52643395460123</v>
      </c>
      <c r="G5008" s="31">
        <v>1.31774613119338</v>
      </c>
      <c r="H5008" s="31">
        <v>0.57990055903298698</v>
      </c>
      <c r="I5008" s="31">
        <v>4.8643606849051704</v>
      </c>
      <c r="J5008" s="31">
        <v>11.921413657348701</v>
      </c>
      <c r="K5008" s="31">
        <v>300540.76764470601</v>
      </c>
      <c r="L5008" s="31">
        <v>226691.16013557301</v>
      </c>
    </row>
    <row r="5009" spans="1:12" ht="14.25">
      <c r="A5009" s="33">
        <v>42264</v>
      </c>
      <c r="B5009" s="37">
        <v>3086.0610000000001</v>
      </c>
      <c r="C5009" s="31">
        <v>12.6340097068136</v>
      </c>
      <c r="D5009" s="31">
        <v>1.6559584895359001</v>
      </c>
      <c r="E5009" s="31">
        <f t="shared" si="51"/>
        <v>0.47655334114888631</v>
      </c>
      <c r="F5009" s="31">
        <v>5.4173919391526004</v>
      </c>
      <c r="G5009" s="31">
        <v>1.2921302309685301</v>
      </c>
      <c r="H5009" s="31">
        <v>0.57978200026522797</v>
      </c>
      <c r="I5009" s="31">
        <v>4.8633661823137198</v>
      </c>
      <c r="J5009" s="31">
        <v>11.921413657348701</v>
      </c>
      <c r="K5009" s="31">
        <v>294631.97965846898</v>
      </c>
      <c r="L5009" s="31">
        <v>222098.92997791199</v>
      </c>
    </row>
    <row r="5010" spans="1:12" ht="14.25">
      <c r="A5010" s="33">
        <v>42265</v>
      </c>
      <c r="B5010" s="37">
        <v>3097.9169999999999</v>
      </c>
      <c r="C5010" s="31">
        <v>12.6653622983702</v>
      </c>
      <c r="D5010" s="31">
        <v>1.66069128882231</v>
      </c>
      <c r="E5010" s="31">
        <f t="shared" si="51"/>
        <v>0.4783118405627198</v>
      </c>
      <c r="F5010" s="31">
        <v>5.4347941803605799</v>
      </c>
      <c r="G5010" s="31">
        <v>1.29589894527982</v>
      </c>
      <c r="H5010" s="31">
        <v>0.57978173589966897</v>
      </c>
      <c r="I5010" s="31">
        <v>4.8633639647448499</v>
      </c>
      <c r="J5010" s="31">
        <v>11.921413657348701</v>
      </c>
      <c r="K5010" s="31">
        <v>295472.73745599104</v>
      </c>
      <c r="L5010" s="31">
        <v>222768.868621979</v>
      </c>
    </row>
    <row r="5011" spans="1:12" ht="14.25">
      <c r="A5011" s="33">
        <v>42268</v>
      </c>
      <c r="B5011" s="37">
        <v>3156.54</v>
      </c>
      <c r="C5011" s="31">
        <v>12.8526800338673</v>
      </c>
      <c r="D5011" s="31">
        <v>1.68618697970862</v>
      </c>
      <c r="E5011" s="31">
        <f t="shared" si="51"/>
        <v>0.48710433763188743</v>
      </c>
      <c r="F5011" s="31">
        <v>5.5145211804616796</v>
      </c>
      <c r="G5011" s="31">
        <v>1.3157907590295499</v>
      </c>
      <c r="H5011" s="31">
        <v>0.57978137873510305</v>
      </c>
      <c r="I5011" s="31">
        <v>4.8633609687531303</v>
      </c>
      <c r="J5011" s="31">
        <v>11.921413657348701</v>
      </c>
      <c r="K5011" s="31">
        <v>300015.05844558001</v>
      </c>
      <c r="L5011" s="31">
        <v>226421.83291798001</v>
      </c>
    </row>
    <row r="5012" spans="1:12" ht="14.25">
      <c r="A5012" s="33">
        <v>42269</v>
      </c>
      <c r="B5012" s="37">
        <v>3185.6190000000001</v>
      </c>
      <c r="C5012" s="31">
        <v>12.970069150959301</v>
      </c>
      <c r="D5012" s="31">
        <v>1.7016967004419701</v>
      </c>
      <c r="E5012" s="31">
        <f t="shared" si="51"/>
        <v>0.49531066822977726</v>
      </c>
      <c r="F5012" s="31">
        <v>5.566681501912</v>
      </c>
      <c r="G5012" s="31">
        <v>1.32786929798132</v>
      </c>
      <c r="H5012" s="31">
        <v>0.57978120363096897</v>
      </c>
      <c r="I5012" s="31">
        <v>4.8633594999329102</v>
      </c>
      <c r="J5012" s="31">
        <v>11.921413657348701</v>
      </c>
      <c r="K5012" s="31">
        <v>302777.227685505</v>
      </c>
      <c r="L5012" s="31">
        <v>228338.059623685</v>
      </c>
    </row>
    <row r="5013" spans="1:12" ht="14.25">
      <c r="A5013" s="33">
        <v>42270</v>
      </c>
      <c r="B5013" s="37">
        <v>3115.8879999999999</v>
      </c>
      <c r="C5013" s="31">
        <v>12.6859307319446</v>
      </c>
      <c r="D5013" s="31">
        <v>1.66427792727237</v>
      </c>
      <c r="E5013" s="31">
        <f t="shared" si="51"/>
        <v>0.48007033997655335</v>
      </c>
      <c r="F5013" s="31">
        <v>5.4448258775539404</v>
      </c>
      <c r="G5013" s="31">
        <v>1.2989479358807301</v>
      </c>
      <c r="H5013" s="31">
        <v>0.57936297531632097</v>
      </c>
      <c r="I5013" s="31">
        <v>4.85985128918988</v>
      </c>
      <c r="J5013" s="31">
        <v>11.921413657348701</v>
      </c>
      <c r="K5013" s="31">
        <v>296146.71911980701</v>
      </c>
      <c r="L5013" s="31">
        <v>223389.62875837501</v>
      </c>
    </row>
    <row r="5014" spans="1:12" ht="14.25">
      <c r="A5014" s="33">
        <v>42271</v>
      </c>
      <c r="B5014" s="37">
        <v>3142.6869999999999</v>
      </c>
      <c r="C5014" s="31">
        <v>12.7707567935858</v>
      </c>
      <c r="D5014" s="31">
        <v>1.6760844271622499</v>
      </c>
      <c r="E5014" s="31">
        <f t="shared" si="51"/>
        <v>0.48475967174677609</v>
      </c>
      <c r="F5014" s="31">
        <v>5.4842260188658596</v>
      </c>
      <c r="G5014" s="31">
        <v>1.3082349104420301</v>
      </c>
      <c r="H5014" s="31">
        <v>0.57896654797756097</v>
      </c>
      <c r="I5014" s="31">
        <v>4.8565259508520402</v>
      </c>
      <c r="J5014" s="31">
        <v>11.921413657348701</v>
      </c>
      <c r="K5014" s="31">
        <v>298263.72518594499</v>
      </c>
      <c r="L5014" s="31">
        <v>225158.22627452199</v>
      </c>
    </row>
    <row r="5015" spans="1:12" ht="14.25">
      <c r="A5015" s="33">
        <v>42272</v>
      </c>
      <c r="B5015" s="37">
        <v>3092.3470000000002</v>
      </c>
      <c r="C5015" s="31">
        <v>12.627200654622801</v>
      </c>
      <c r="D5015" s="31">
        <v>1.6560034787853399</v>
      </c>
      <c r="E5015" s="31">
        <f t="shared" si="51"/>
        <v>0.47655334114888631</v>
      </c>
      <c r="F5015" s="31">
        <v>5.41788138435912</v>
      </c>
      <c r="G5015" s="31">
        <v>1.29293477366235</v>
      </c>
      <c r="H5015" s="31">
        <v>0.57871540976855196</v>
      </c>
      <c r="I5015" s="31">
        <v>4.8544193365173003</v>
      </c>
      <c r="J5015" s="31">
        <v>11.921413657348701</v>
      </c>
      <c r="K5015" s="31">
        <v>294707.76570010401</v>
      </c>
      <c r="L5015" s="31">
        <v>222256.42148382802</v>
      </c>
    </row>
    <row r="5016" spans="1:12" ht="14.25">
      <c r="A5016" s="33">
        <v>42275</v>
      </c>
      <c r="B5016" s="37">
        <v>3100.7559999999999</v>
      </c>
      <c r="C5016" s="31">
        <v>12.6301816729625</v>
      </c>
      <c r="D5016" s="31">
        <v>1.65709182300308</v>
      </c>
      <c r="E5016" s="31">
        <f t="shared" si="51"/>
        <v>0.47713950762016411</v>
      </c>
      <c r="F5016" s="31">
        <v>5.4227835690145998</v>
      </c>
      <c r="G5016" s="31">
        <v>1.29376534256242</v>
      </c>
      <c r="H5016" s="31">
        <v>0.57826187015607</v>
      </c>
      <c r="I5016" s="31">
        <v>4.8506149251822297</v>
      </c>
      <c r="J5016" s="31">
        <v>11.921413657348701</v>
      </c>
      <c r="K5016" s="31">
        <v>294918.09194803401</v>
      </c>
      <c r="L5016" s="31">
        <v>222492.32060454699</v>
      </c>
    </row>
    <row r="5017" spans="1:12" ht="14.25">
      <c r="A5017" s="33">
        <v>42276</v>
      </c>
      <c r="B5017" s="37">
        <v>3038.1370000000002</v>
      </c>
      <c r="C5017" s="31">
        <v>12.3848112760131</v>
      </c>
      <c r="D5017" s="31">
        <v>1.6243081252943701</v>
      </c>
      <c r="E5017" s="31">
        <f t="shared" si="51"/>
        <v>0.46717467760844078</v>
      </c>
      <c r="F5017" s="31">
        <v>5.32641962022951</v>
      </c>
      <c r="G5017" s="31">
        <v>1.26835384538975</v>
      </c>
      <c r="H5017" s="31">
        <v>0.57781650739250301</v>
      </c>
      <c r="I5017" s="31">
        <v>4.8468791034385301</v>
      </c>
      <c r="J5017" s="31">
        <v>11.921413657348701</v>
      </c>
      <c r="K5017" s="31">
        <v>289103.25650796498</v>
      </c>
      <c r="L5017" s="31">
        <v>218024.18809191301</v>
      </c>
    </row>
    <row r="5018" spans="1:12" ht="14.25">
      <c r="A5018" s="33">
        <v>42277</v>
      </c>
      <c r="B5018" s="37">
        <v>3052.7809999999999</v>
      </c>
      <c r="C5018" s="31">
        <v>12.4358294783356</v>
      </c>
      <c r="D5018" s="31">
        <v>1.5872993636275901</v>
      </c>
      <c r="E5018" s="31">
        <f t="shared" si="51"/>
        <v>0.46893317702227433</v>
      </c>
      <c r="F5018" s="31">
        <v>5.3398115259986101</v>
      </c>
      <c r="G5018" s="31">
        <v>1.2735815859002499</v>
      </c>
      <c r="H5018" s="31">
        <v>0.57772742226598495</v>
      </c>
      <c r="I5018" s="31">
        <v>4.9820946590435504</v>
      </c>
      <c r="J5018" s="31">
        <v>11.5960747798577</v>
      </c>
      <c r="K5018" s="31">
        <v>290299.448864037</v>
      </c>
      <c r="L5018" s="31">
        <v>219042.03217620897</v>
      </c>
    </row>
    <row r="5019" spans="1:12" ht="14.25">
      <c r="A5019" s="33">
        <v>42285</v>
      </c>
      <c r="B5019" s="37">
        <v>3143.357</v>
      </c>
      <c r="C5019" s="31">
        <v>12.7757447374384</v>
      </c>
      <c r="D5019" s="31">
        <v>1.6311523353274</v>
      </c>
      <c r="E5019" s="31">
        <f t="shared" si="51"/>
        <v>0.48769050410316528</v>
      </c>
      <c r="F5019" s="31">
        <v>5.48314910587521</v>
      </c>
      <c r="G5019" s="31">
        <v>1.30870877475289</v>
      </c>
      <c r="H5019" s="31">
        <v>0.57772742226598495</v>
      </c>
      <c r="I5019" s="31">
        <v>4.9820946590435504</v>
      </c>
      <c r="J5019" s="31">
        <v>11.5960747798577</v>
      </c>
      <c r="K5019" s="31">
        <v>298321.55072404002</v>
      </c>
      <c r="L5019" s="31">
        <v>225295.707890422</v>
      </c>
    </row>
    <row r="5020" spans="1:12" ht="14.25">
      <c r="A5020" s="33">
        <v>42286</v>
      </c>
      <c r="B5020" s="37">
        <v>3183.152</v>
      </c>
      <c r="C5020" s="31">
        <v>12.928747038369201</v>
      </c>
      <c r="D5020" s="31">
        <v>1.65095779064939</v>
      </c>
      <c r="E5020" s="31">
        <f t="shared" si="51"/>
        <v>0.49648300117233296</v>
      </c>
      <c r="F5020" s="31">
        <v>5.5581505168610503</v>
      </c>
      <c r="G5020" s="31">
        <v>1.32447491814775</v>
      </c>
      <c r="H5020" s="31">
        <v>0.57748774411103998</v>
      </c>
      <c r="I5020" s="31">
        <v>4.9799748431914601</v>
      </c>
      <c r="J5020" s="31">
        <v>11.5961980189633</v>
      </c>
      <c r="K5020" s="31">
        <v>301933.87703636801</v>
      </c>
      <c r="L5020" s="31">
        <v>228272.10397636602</v>
      </c>
    </row>
    <row r="5021" spans="1:12" ht="14.25">
      <c r="A5021" s="33">
        <v>42289</v>
      </c>
      <c r="B5021" s="37">
        <v>3287.6619999999998</v>
      </c>
      <c r="C5021" s="31">
        <v>13.3143399071164</v>
      </c>
      <c r="D5021" s="31">
        <v>1.7013050892136099</v>
      </c>
      <c r="E5021" s="31">
        <f t="shared" si="51"/>
        <v>0.5193434935521688</v>
      </c>
      <c r="F5021" s="31">
        <v>5.72245506169096</v>
      </c>
      <c r="G5021" s="31">
        <v>1.36452123814565</v>
      </c>
      <c r="H5021" s="31">
        <v>0.57719654686805399</v>
      </c>
      <c r="I5021" s="31">
        <v>4.9778755156427099</v>
      </c>
      <c r="J5021" s="31">
        <v>11.595238672687699</v>
      </c>
      <c r="K5021" s="31">
        <v>311146.87622226198</v>
      </c>
      <c r="L5021" s="31">
        <v>235411.42724091199</v>
      </c>
    </row>
    <row r="5022" spans="1:12" ht="14.25">
      <c r="A5022" s="33">
        <v>42290</v>
      </c>
      <c r="B5022" s="37">
        <v>3293.23</v>
      </c>
      <c r="C5022" s="31">
        <v>13.3146989696769</v>
      </c>
      <c r="D5022" s="31">
        <v>1.70223583634292</v>
      </c>
      <c r="E5022" s="31">
        <f t="shared" si="51"/>
        <v>0.51992966002344665</v>
      </c>
      <c r="F5022" s="31">
        <v>5.7222948880370197</v>
      </c>
      <c r="G5022" s="31">
        <v>1.3652832637897501</v>
      </c>
      <c r="H5022" s="31">
        <v>0.57629734598583404</v>
      </c>
      <c r="I5022" s="31">
        <v>4.9695769915480197</v>
      </c>
      <c r="J5022" s="31">
        <v>11.596507046092</v>
      </c>
      <c r="K5022" s="31">
        <v>311326.22930940299</v>
      </c>
      <c r="L5022" s="31">
        <v>235669.18799298102</v>
      </c>
    </row>
    <row r="5023" spans="1:12" ht="14.25">
      <c r="A5023" s="33">
        <v>42291</v>
      </c>
      <c r="B5023" s="37">
        <v>3262.4409999999998</v>
      </c>
      <c r="C5023" s="31">
        <v>13.1926942911645</v>
      </c>
      <c r="D5023" s="31">
        <v>1.6871861487217901</v>
      </c>
      <c r="E5023" s="31">
        <f t="shared" si="51"/>
        <v>0.51348182883939042</v>
      </c>
      <c r="F5023" s="31">
        <v>5.6664060610778302</v>
      </c>
      <c r="G5023" s="31">
        <v>1.35341457222104</v>
      </c>
      <c r="H5023" s="31">
        <v>0.57625303409866702</v>
      </c>
      <c r="I5023" s="31">
        <v>4.9691891254749603</v>
      </c>
      <c r="J5023" s="31">
        <v>11.596520469395299</v>
      </c>
      <c r="K5023" s="31">
        <v>308576.12172790396</v>
      </c>
      <c r="L5023" s="31">
        <v>234150.06673679102</v>
      </c>
    </row>
    <row r="5024" spans="1:12" ht="14.25">
      <c r="A5024" s="33">
        <v>42292</v>
      </c>
      <c r="B5024" s="37">
        <v>3338.0729999999999</v>
      </c>
      <c r="C5024" s="31">
        <v>13.4547053221811</v>
      </c>
      <c r="D5024" s="31">
        <v>1.7223239508014201</v>
      </c>
      <c r="E5024" s="31">
        <f t="shared" si="51"/>
        <v>0.52872215709261428</v>
      </c>
      <c r="F5024" s="31">
        <v>5.78846051031445</v>
      </c>
      <c r="G5024" s="31">
        <v>1.3815724938029901</v>
      </c>
      <c r="H5024" s="31">
        <v>0.57628056612523704</v>
      </c>
      <c r="I5024" s="31">
        <v>4.9691891254749603</v>
      </c>
      <c r="J5024" s="31">
        <v>11.597074524108701</v>
      </c>
      <c r="K5024" s="31">
        <v>315017.196019897</v>
      </c>
      <c r="L5024" s="31">
        <v>239145.672985994</v>
      </c>
    </row>
    <row r="5025" spans="1:12" ht="14.25">
      <c r="A5025" s="33">
        <v>42293</v>
      </c>
      <c r="B5025" s="37">
        <v>3391.3519999999999</v>
      </c>
      <c r="C5025" s="31">
        <v>13.661387297964099</v>
      </c>
      <c r="D5025" s="31">
        <v>1.74859891146865</v>
      </c>
      <c r="E5025" s="31">
        <f t="shared" si="51"/>
        <v>0.5398593200468933</v>
      </c>
      <c r="F5025" s="31">
        <v>5.8837651702298697</v>
      </c>
      <c r="G5025" s="31">
        <v>1.4025189843313</v>
      </c>
      <c r="H5025" s="31">
        <v>0.57591641020402695</v>
      </c>
      <c r="I5025" s="31">
        <v>4.9675370498650704</v>
      </c>
      <c r="J5025" s="31">
        <v>11.593600700364599</v>
      </c>
      <c r="K5025" s="31">
        <v>319837.91912602499</v>
      </c>
      <c r="L5025" s="31">
        <v>242755.13307592701</v>
      </c>
    </row>
    <row r="5026" spans="1:12" ht="14.25">
      <c r="A5026" s="33">
        <v>42296</v>
      </c>
      <c r="B5026" s="37">
        <v>3386.7</v>
      </c>
      <c r="C5026" s="31">
        <v>13.642145302370601</v>
      </c>
      <c r="D5026" s="31">
        <v>1.7458901412391401</v>
      </c>
      <c r="E5026" s="31">
        <f t="shared" si="51"/>
        <v>0.53692848769050405</v>
      </c>
      <c r="F5026" s="31">
        <v>5.8847671942356401</v>
      </c>
      <c r="G5026" s="31">
        <v>1.400597552305</v>
      </c>
      <c r="H5026" s="31">
        <v>0.57585664343728304</v>
      </c>
      <c r="I5026" s="31">
        <v>4.9672142613867596</v>
      </c>
      <c r="J5026" s="31">
        <v>11.593150871581601</v>
      </c>
      <c r="K5026" s="31">
        <v>319363.158941606</v>
      </c>
      <c r="L5026" s="31">
        <v>242390.15544741601</v>
      </c>
    </row>
    <row r="5027" spans="1:12" ht="14.25">
      <c r="A5027" s="33">
        <v>42297</v>
      </c>
      <c r="B5027" s="37">
        <v>3425.33</v>
      </c>
      <c r="C5027" s="31">
        <v>13.7667590800265</v>
      </c>
      <c r="D5027" s="31">
        <v>1.7637505507368201</v>
      </c>
      <c r="E5027" s="31">
        <f t="shared" si="51"/>
        <v>0.54630715123094964</v>
      </c>
      <c r="F5027" s="31">
        <v>5.9355743377339598</v>
      </c>
      <c r="G5027" s="31">
        <v>1.4145334357824999</v>
      </c>
      <c r="H5027" s="31">
        <v>0.57596996215523999</v>
      </c>
      <c r="I5027" s="31">
        <v>4.9670614602896404</v>
      </c>
      <c r="J5027" s="31">
        <v>11.595788913827</v>
      </c>
      <c r="K5027" s="31">
        <v>322621.98987308901</v>
      </c>
      <c r="L5027" s="31">
        <v>245000.77407019603</v>
      </c>
    </row>
    <row r="5028" spans="1:12" ht="14.25">
      <c r="A5028" s="33">
        <v>42298</v>
      </c>
      <c r="B5028" s="37">
        <v>3320.6759999999999</v>
      </c>
      <c r="C5028" s="31">
        <v>13.4831255300387</v>
      </c>
      <c r="D5028" s="31">
        <v>1.7225293583627801</v>
      </c>
      <c r="E5028" s="31">
        <f t="shared" si="51"/>
        <v>0.53048065650644782</v>
      </c>
      <c r="F5028" s="31">
        <v>5.8221974989331002</v>
      </c>
      <c r="G5028" s="31">
        <v>1.38165794641228</v>
      </c>
      <c r="H5028" s="31">
        <v>0.57572183542510103</v>
      </c>
      <c r="I5028" s="31">
        <v>4.9664426704722597</v>
      </c>
      <c r="J5028" s="31">
        <v>11.592237616030999</v>
      </c>
      <c r="K5028" s="31">
        <v>315055.41448146</v>
      </c>
      <c r="L5028" s="31">
        <v>238827.30348864102</v>
      </c>
    </row>
    <row r="5029" spans="1:12" ht="14.25">
      <c r="A5029" s="33">
        <v>42299</v>
      </c>
      <c r="B5029" s="37">
        <v>3368.739</v>
      </c>
      <c r="C5029" s="31">
        <v>13.623557461582701</v>
      </c>
      <c r="D5029" s="31">
        <v>1.74252914057533</v>
      </c>
      <c r="E5029" s="31">
        <f t="shared" si="51"/>
        <v>0.53634232121922631</v>
      </c>
      <c r="F5029" s="31">
        <v>5.8681234478014002</v>
      </c>
      <c r="G5029" s="31">
        <v>1.3975723391017001</v>
      </c>
      <c r="H5029" s="31">
        <v>0.57565723977759597</v>
      </c>
      <c r="I5029" s="31">
        <v>4.9652273379009797</v>
      </c>
      <c r="J5029" s="31">
        <v>11.593774073212</v>
      </c>
      <c r="K5029" s="31">
        <v>318732.68700898602</v>
      </c>
      <c r="L5029" s="31">
        <v>241645.21074659601</v>
      </c>
    </row>
    <row r="5030" spans="1:12" ht="14.25">
      <c r="A5030" s="33">
        <v>42300</v>
      </c>
      <c r="B5030" s="37">
        <v>3412.4340000000002</v>
      </c>
      <c r="C5030" s="31">
        <v>13.773970702347199</v>
      </c>
      <c r="D5030" s="31">
        <v>1.7620273747323001</v>
      </c>
      <c r="E5030" s="31">
        <f t="shared" si="51"/>
        <v>0.54806565064478308</v>
      </c>
      <c r="F5030" s="31">
        <v>5.98356669265854</v>
      </c>
      <c r="G5030" s="31">
        <v>1.4131855670131901</v>
      </c>
      <c r="H5030" s="31">
        <v>0.57543533951951398</v>
      </c>
      <c r="I5030" s="31">
        <v>4.9652273379009797</v>
      </c>
      <c r="J5030" s="31">
        <v>11.5893049876499</v>
      </c>
      <c r="K5030" s="31">
        <v>322319.17143023299</v>
      </c>
      <c r="L5030" s="31">
        <v>244536.24816044897</v>
      </c>
    </row>
    <row r="5031" spans="1:12" ht="14.25">
      <c r="A5031" s="33">
        <v>42303</v>
      </c>
      <c r="B5031" s="37">
        <v>3429.5810000000001</v>
      </c>
      <c r="C5031" s="31">
        <v>13.8474267356588</v>
      </c>
      <c r="D5031" s="31">
        <v>1.7695136162740199</v>
      </c>
      <c r="E5031" s="31">
        <f t="shared" si="51"/>
        <v>0.55451348182883942</v>
      </c>
      <c r="F5031" s="31">
        <v>5.9966896007686596</v>
      </c>
      <c r="G5031" s="31">
        <v>1.41994089290771</v>
      </c>
      <c r="H5031" s="31">
        <v>0.57502683071365601</v>
      </c>
      <c r="I5031" s="31">
        <v>4.9649573447678801</v>
      </c>
      <c r="J5031" s="31">
        <v>11.581707369945999</v>
      </c>
      <c r="K5031" s="31">
        <v>323666.67508271697</v>
      </c>
      <c r="L5031" s="31">
        <v>245743.21184463199</v>
      </c>
    </row>
    <row r="5032" spans="1:12" ht="14.25">
      <c r="A5032" s="33">
        <v>42304</v>
      </c>
      <c r="B5032" s="37">
        <v>3434.3359999999998</v>
      </c>
      <c r="C5032" s="31">
        <v>13.9502969135819</v>
      </c>
      <c r="D5032" s="31">
        <v>1.7717511464650599</v>
      </c>
      <c r="E5032" s="31">
        <f t="shared" si="51"/>
        <v>0.56096131301289565</v>
      </c>
      <c r="F5032" s="31">
        <v>6.0265312715352204</v>
      </c>
      <c r="G5032" s="31">
        <v>1.42303307220938</v>
      </c>
      <c r="H5032" s="31">
        <v>0.57400128478205603</v>
      </c>
      <c r="I5032" s="31">
        <v>4.9637280576362297</v>
      </c>
      <c r="J5032" s="31">
        <v>11.5639148260552</v>
      </c>
      <c r="K5032" s="31">
        <v>324072.804477308</v>
      </c>
      <c r="L5032" s="31">
        <v>245974.791609876</v>
      </c>
    </row>
    <row r="5033" spans="1:12" ht="14.25">
      <c r="A5033" s="33">
        <v>42305</v>
      </c>
      <c r="B5033" s="37">
        <v>3375.1959999999999</v>
      </c>
      <c r="C5033" s="31">
        <v>13.7253163812967</v>
      </c>
      <c r="D5033" s="31">
        <v>1.7458190771562401</v>
      </c>
      <c r="E5033" s="31">
        <f t="shared" si="51"/>
        <v>0.54396248534583824</v>
      </c>
      <c r="F5033" s="31">
        <v>6.0048187883693904</v>
      </c>
      <c r="G5033" s="31">
        <v>1.4013888717810199</v>
      </c>
      <c r="H5033" s="31">
        <v>0.573733823936736</v>
      </c>
      <c r="I5033" s="31">
        <v>4.9606564274678098</v>
      </c>
      <c r="J5033" s="31">
        <v>11.565683540587401</v>
      </c>
      <c r="K5033" s="31">
        <v>319329.91683032201</v>
      </c>
      <c r="L5033" s="31">
        <v>241931.83240449999</v>
      </c>
    </row>
    <row r="5034" spans="1:12" ht="14.25">
      <c r="A5034" s="33">
        <v>42306</v>
      </c>
      <c r="B5034" s="37">
        <v>3387.3150000000001</v>
      </c>
      <c r="C5034" s="31">
        <v>13.759816915779799</v>
      </c>
      <c r="D5034" s="31">
        <v>1.7504498075192501</v>
      </c>
      <c r="E5034" s="31">
        <f t="shared" si="51"/>
        <v>0.54747948417350523</v>
      </c>
      <c r="F5034" s="31">
        <v>5.98813326586379</v>
      </c>
      <c r="G5034" s="31">
        <v>1.40681303213149</v>
      </c>
      <c r="H5034" s="31">
        <v>0.56986239078545597</v>
      </c>
      <c r="I5034" s="31">
        <v>4.96065654200995</v>
      </c>
      <c r="J5034" s="31">
        <v>11.487640516119301</v>
      </c>
      <c r="K5034" s="31">
        <v>320195.40827152197</v>
      </c>
      <c r="L5034" s="31">
        <v>242722.013963481</v>
      </c>
    </row>
    <row r="5035" spans="1:12" ht="14.25">
      <c r="A5035" s="33">
        <v>42307</v>
      </c>
      <c r="B5035" s="37">
        <v>3382.5610000000001</v>
      </c>
      <c r="C5035" s="31">
        <v>13.939280740867799</v>
      </c>
      <c r="D5035" s="31">
        <v>1.74791543092079</v>
      </c>
      <c r="E5035" s="31">
        <f t="shared" ref="E5035:E5098" si="52">COUNTIF(C3330:C5035,"&lt;"&amp;C5035)/COUNTA(C3330:C5035)</f>
        <v>0.56096131301289565</v>
      </c>
      <c r="F5035" s="31">
        <v>6.0331946937268199</v>
      </c>
      <c r="G5035" s="31">
        <v>1.4320492087677801</v>
      </c>
      <c r="H5035" s="31">
        <v>0.55685952397789296</v>
      </c>
      <c r="I5035" s="31">
        <v>4.96065654200995</v>
      </c>
      <c r="J5035" s="31">
        <v>11.2255206394972</v>
      </c>
      <c r="K5035" s="31">
        <v>319721.22324710502</v>
      </c>
      <c r="L5035" s="31">
        <v>242173.32539077802</v>
      </c>
    </row>
    <row r="5036" spans="1:12" ht="14.25">
      <c r="A5036" s="33">
        <v>42310</v>
      </c>
      <c r="B5036" s="37">
        <v>3325.085</v>
      </c>
      <c r="C5036" s="31">
        <v>13.578279808239101</v>
      </c>
      <c r="D5036" s="31">
        <v>1.7172611457381199</v>
      </c>
      <c r="E5036" s="31">
        <f t="shared" si="52"/>
        <v>0.53399765533411492</v>
      </c>
      <c r="F5036" s="31">
        <v>7.1979137783006104</v>
      </c>
      <c r="G5036" s="31">
        <v>1.4044404027289901</v>
      </c>
      <c r="H5036" s="31">
        <v>0.55425604885949098</v>
      </c>
      <c r="I5036" s="31">
        <v>4.96065654200995</v>
      </c>
      <c r="J5036" s="31">
        <v>11.1730381687525</v>
      </c>
      <c r="K5036" s="31">
        <v>314096.31062930101</v>
      </c>
      <c r="L5036" s="31">
        <v>237955.55878996602</v>
      </c>
    </row>
    <row r="5037" spans="1:12" ht="14.25">
      <c r="A5037" s="33">
        <v>42311</v>
      </c>
      <c r="B5037" s="37">
        <v>3316.6950000000002</v>
      </c>
      <c r="C5037" s="31">
        <v>13.511500549884801</v>
      </c>
      <c r="D5037" s="31">
        <v>1.7095452006332901</v>
      </c>
      <c r="E5037" s="31">
        <f t="shared" si="52"/>
        <v>0.53106682297772567</v>
      </c>
      <c r="F5037" s="31">
        <v>7.1719469311025996</v>
      </c>
      <c r="G5037" s="31">
        <v>1.3982013886865099</v>
      </c>
      <c r="H5037" s="31">
        <v>0.554265676306535</v>
      </c>
      <c r="I5037" s="31">
        <v>4.9607427087883904</v>
      </c>
      <c r="J5037" s="31">
        <v>11.1730381687525</v>
      </c>
      <c r="K5037" s="31">
        <v>312692.28312536399</v>
      </c>
      <c r="L5037" s="31">
        <v>236994.418294448</v>
      </c>
    </row>
    <row r="5038" spans="1:12" ht="14.25">
      <c r="A5038" s="33">
        <v>42312</v>
      </c>
      <c r="B5038" s="37">
        <v>3459.64</v>
      </c>
      <c r="C5038" s="31">
        <v>14.081617784264299</v>
      </c>
      <c r="D5038" s="31">
        <v>1.78134454721782</v>
      </c>
      <c r="E5038" s="31">
        <f t="shared" si="52"/>
        <v>0.57092614302461897</v>
      </c>
      <c r="F5038" s="31">
        <v>7.4924688685670198</v>
      </c>
      <c r="G5038" s="31">
        <v>1.4567678274612299</v>
      </c>
      <c r="H5038" s="31">
        <v>0.55423027691584403</v>
      </c>
      <c r="I5038" s="31">
        <v>4.9604258800963503</v>
      </c>
      <c r="J5038" s="31">
        <v>11.1730381687525</v>
      </c>
      <c r="K5038" s="31">
        <v>325823.561295686</v>
      </c>
      <c r="L5038" s="31">
        <v>246864.756661855</v>
      </c>
    </row>
    <row r="5039" spans="1:12" ht="14.25">
      <c r="A5039" s="33">
        <v>42313</v>
      </c>
      <c r="B5039" s="37">
        <v>3522.819</v>
      </c>
      <c r="C5039" s="31">
        <v>14.360014336474499</v>
      </c>
      <c r="D5039" s="31">
        <v>1.81577382434796</v>
      </c>
      <c r="E5039" s="31">
        <f t="shared" si="52"/>
        <v>0.58851113716295433</v>
      </c>
      <c r="F5039" s="31">
        <v>7.6435016761015797</v>
      </c>
      <c r="G5039" s="31">
        <v>1.4848932400207899</v>
      </c>
      <c r="H5039" s="31">
        <v>0.55418488066910798</v>
      </c>
      <c r="I5039" s="31">
        <v>4.9600195783720604</v>
      </c>
      <c r="J5039" s="31">
        <v>11.1730381687525</v>
      </c>
      <c r="K5039" s="31">
        <v>332112.29337239399</v>
      </c>
      <c r="L5039" s="31">
        <v>251466.70238189801</v>
      </c>
    </row>
    <row r="5040" spans="1:12" ht="14.25">
      <c r="A5040" s="33">
        <v>42314</v>
      </c>
      <c r="B5040" s="37">
        <v>3590.0320000000002</v>
      </c>
      <c r="C5040" s="31">
        <v>14.604917614775299</v>
      </c>
      <c r="D5040" s="31">
        <v>1.8462849359878499</v>
      </c>
      <c r="E5040" s="31">
        <f t="shared" si="52"/>
        <v>0.60375146541617819</v>
      </c>
      <c r="F5040" s="31">
        <v>7.7868153817647201</v>
      </c>
      <c r="G5040" s="31">
        <v>1.50979782156817</v>
      </c>
      <c r="H5040" s="31">
        <v>0.55416152575294397</v>
      </c>
      <c r="I5040" s="31">
        <v>4.9598105491374804</v>
      </c>
      <c r="J5040" s="31">
        <v>11.1730381687525</v>
      </c>
      <c r="K5040" s="31">
        <v>337691.80320926802</v>
      </c>
      <c r="L5040" s="31">
        <v>255777.64900749899</v>
      </c>
    </row>
    <row r="5041" spans="1:12" ht="14.25">
      <c r="A5041" s="33">
        <v>42317</v>
      </c>
      <c r="B5041" s="37">
        <v>3646.8809999999999</v>
      </c>
      <c r="C5041" s="31">
        <v>14.857234159863101</v>
      </c>
      <c r="D5041" s="31">
        <v>1.8776029848507101</v>
      </c>
      <c r="E5041" s="31">
        <f t="shared" si="52"/>
        <v>0.61371629542790151</v>
      </c>
      <c r="F5041" s="31">
        <v>7.8801157678629803</v>
      </c>
      <c r="G5041" s="31">
        <v>1.5353067911360301</v>
      </c>
      <c r="H5041" s="31">
        <v>0.55416152575294397</v>
      </c>
      <c r="I5041" s="31">
        <v>4.9598105491374804</v>
      </c>
      <c r="J5041" s="31">
        <v>11.1730381687525</v>
      </c>
      <c r="K5041" s="31">
        <v>343413.86734407698</v>
      </c>
      <c r="L5041" s="31">
        <v>259845.11530691301</v>
      </c>
    </row>
    <row r="5042" spans="1:12" ht="14.25">
      <c r="A5042" s="33">
        <v>42318</v>
      </c>
      <c r="B5042" s="37">
        <v>3640.4850000000001</v>
      </c>
      <c r="C5042" s="31">
        <v>14.808816799965101</v>
      </c>
      <c r="D5042" s="31">
        <v>1.87331555911602</v>
      </c>
      <c r="E5042" s="31">
        <f t="shared" si="52"/>
        <v>0.60902696365767883</v>
      </c>
      <c r="F5042" s="31">
        <v>7.86208558996326</v>
      </c>
      <c r="G5042" s="31">
        <v>1.5318772581645901</v>
      </c>
      <c r="H5042" s="31">
        <v>0.55416152575294397</v>
      </c>
      <c r="I5042" s="31">
        <v>4.9598105491374804</v>
      </c>
      <c r="J5042" s="31">
        <v>11.1730381687525</v>
      </c>
      <c r="K5042" s="31">
        <v>342636.79288783803</v>
      </c>
      <c r="L5042" s="31">
        <v>259310.07804616899</v>
      </c>
    </row>
    <row r="5043" spans="1:12" ht="14.25">
      <c r="A5043" s="33">
        <v>42319</v>
      </c>
      <c r="B5043" s="37">
        <v>3650.25</v>
      </c>
      <c r="C5043" s="31">
        <v>14.8003598269365</v>
      </c>
      <c r="D5043" s="31">
        <v>1.8735462432590499</v>
      </c>
      <c r="E5043" s="31">
        <f t="shared" si="52"/>
        <v>0.60785463071512313</v>
      </c>
      <c r="F5043" s="31">
        <v>7.8655357917489699</v>
      </c>
      <c r="G5043" s="31">
        <v>1.53176209337366</v>
      </c>
      <c r="H5043" s="31">
        <v>0.55413830759987903</v>
      </c>
      <c r="I5043" s="31">
        <v>4.9596027439486399</v>
      </c>
      <c r="J5043" s="31">
        <v>11.1730381687525</v>
      </c>
      <c r="K5043" s="31">
        <v>342688.26342789398</v>
      </c>
      <c r="L5043" s="31">
        <v>259409.916463998</v>
      </c>
    </row>
    <row r="5044" spans="1:12" ht="14.25">
      <c r="A5044" s="33">
        <v>42320</v>
      </c>
      <c r="B5044" s="37">
        <v>3632.902</v>
      </c>
      <c r="C5044" s="31">
        <v>14.678656865606801</v>
      </c>
      <c r="D5044" s="31">
        <v>1.8590034493184</v>
      </c>
      <c r="E5044" s="31">
        <f t="shared" si="52"/>
        <v>0.60316529894490034</v>
      </c>
      <c r="F5044" s="31">
        <v>7.7974793258338799</v>
      </c>
      <c r="G5044" s="31">
        <v>1.5199840790761801</v>
      </c>
      <c r="H5044" s="31">
        <v>0.554130245279848</v>
      </c>
      <c r="I5044" s="31">
        <v>4.95953058524025</v>
      </c>
      <c r="J5044" s="31">
        <v>11.1730381687525</v>
      </c>
      <c r="K5044" s="31">
        <v>340035.899600123</v>
      </c>
      <c r="L5044" s="31">
        <v>257461.13681364397</v>
      </c>
    </row>
    <row r="5045" spans="1:12" ht="14.25">
      <c r="A5045" s="33">
        <v>42321</v>
      </c>
      <c r="B5045" s="37">
        <v>3580.8389999999999</v>
      </c>
      <c r="C5045" s="31">
        <v>14.5222658411524</v>
      </c>
      <c r="D5045" s="31">
        <v>1.8376015138549</v>
      </c>
      <c r="E5045" s="31">
        <f t="shared" si="52"/>
        <v>0.59495896834701056</v>
      </c>
      <c r="F5045" s="31">
        <v>7.7105977400099297</v>
      </c>
      <c r="G5045" s="31">
        <v>1.50265849792554</v>
      </c>
      <c r="H5045" s="31">
        <v>0.55242486849702499</v>
      </c>
      <c r="I5045" s="31">
        <v>4.9442672633302598</v>
      </c>
      <c r="J5045" s="31">
        <v>11.1730381687525</v>
      </c>
      <c r="K5045" s="31">
        <v>336125.094932009</v>
      </c>
      <c r="L5045" s="31">
        <v>254466.13940760802</v>
      </c>
    </row>
    <row r="5046" spans="1:12" ht="14.25">
      <c r="A5046" s="33">
        <v>42324</v>
      </c>
      <c r="B5046" s="37">
        <v>3606.9580000000001</v>
      </c>
      <c r="C5046" s="31">
        <v>14.619225521462401</v>
      </c>
      <c r="D5046" s="31">
        <v>1.8507464267713201</v>
      </c>
      <c r="E5046" s="31">
        <f t="shared" si="52"/>
        <v>0.60199296600234464</v>
      </c>
      <c r="F5046" s="31">
        <v>7.76737124334357</v>
      </c>
      <c r="G5046" s="31">
        <v>1.51322862424796</v>
      </c>
      <c r="H5046" s="31">
        <v>0.55196607091709304</v>
      </c>
      <c r="I5046" s="31">
        <v>4.9401609712635599</v>
      </c>
      <c r="J5046" s="31">
        <v>11.1730381687525</v>
      </c>
      <c r="K5046" s="31">
        <v>338539.08639363002</v>
      </c>
      <c r="L5046" s="31">
        <v>256251.52750355302</v>
      </c>
    </row>
    <row r="5047" spans="1:12" ht="14.25">
      <c r="A5047" s="33">
        <v>42325</v>
      </c>
      <c r="B5047" s="37">
        <v>3604.7950000000001</v>
      </c>
      <c r="C5047" s="31">
        <v>14.6289492898701</v>
      </c>
      <c r="D5047" s="31">
        <v>1.85176744519126</v>
      </c>
      <c r="E5047" s="31">
        <f t="shared" si="52"/>
        <v>0.60199296600234464</v>
      </c>
      <c r="F5047" s="31">
        <v>7.7683182248579499</v>
      </c>
      <c r="G5047" s="31">
        <v>1.51412619938577</v>
      </c>
      <c r="H5047" s="31">
        <v>0.55182074748193299</v>
      </c>
      <c r="I5047" s="31">
        <v>4.9388603095011501</v>
      </c>
      <c r="J5047" s="31">
        <v>11.1730381687525</v>
      </c>
      <c r="K5047" s="31">
        <v>338715.62589726399</v>
      </c>
      <c r="L5047" s="31">
        <v>256256.92354104601</v>
      </c>
    </row>
    <row r="5048" spans="1:12" ht="14.25">
      <c r="A5048" s="33">
        <v>42326</v>
      </c>
      <c r="B5048" s="37">
        <v>3568.4679999999998</v>
      </c>
      <c r="C5048" s="31">
        <v>14.527879399021399</v>
      </c>
      <c r="D5048" s="31">
        <v>1.83854838498916</v>
      </c>
      <c r="E5048" s="31">
        <f t="shared" si="52"/>
        <v>0.59378663540445487</v>
      </c>
      <c r="F5048" s="31">
        <v>7.6998161429157399</v>
      </c>
      <c r="G5048" s="31">
        <v>1.50270267658499</v>
      </c>
      <c r="H5048" s="31">
        <v>0.55166701549435304</v>
      </c>
      <c r="I5048" s="31">
        <v>4.9374843902099297</v>
      </c>
      <c r="J5048" s="31">
        <v>11.1730381687525</v>
      </c>
      <c r="K5048" s="31">
        <v>336285.086552875</v>
      </c>
      <c r="L5048" s="31">
        <v>254236.57141254898</v>
      </c>
    </row>
    <row r="5049" spans="1:12" ht="14.25">
      <c r="A5049" s="33">
        <v>42327</v>
      </c>
      <c r="B5049" s="37">
        <v>3617.0619999999999</v>
      </c>
      <c r="C5049" s="31">
        <v>14.6909125858765</v>
      </c>
      <c r="D5049" s="31">
        <v>1.85980651042159</v>
      </c>
      <c r="E5049" s="31">
        <f t="shared" si="52"/>
        <v>0.60316529894490034</v>
      </c>
      <c r="F5049" s="31">
        <v>7.7975712316713803</v>
      </c>
      <c r="G5049" s="31">
        <v>1.52019795597709</v>
      </c>
      <c r="H5049" s="31">
        <v>0.55161433022772799</v>
      </c>
      <c r="I5049" s="31">
        <v>4.9370128509040603</v>
      </c>
      <c r="J5049" s="31">
        <v>11.1730381687525</v>
      </c>
      <c r="K5049" s="31">
        <v>340175.66404479102</v>
      </c>
      <c r="L5049" s="31">
        <v>257381.924906848</v>
      </c>
    </row>
    <row r="5050" spans="1:12" ht="14.25">
      <c r="A5050" s="33">
        <v>42328</v>
      </c>
      <c r="B5050" s="37">
        <v>3630.5</v>
      </c>
      <c r="C5050" s="31">
        <v>14.7245160003738</v>
      </c>
      <c r="D5050" s="31">
        <v>1.8651000863958</v>
      </c>
      <c r="E5050" s="31">
        <f t="shared" si="52"/>
        <v>0.60492379835873389</v>
      </c>
      <c r="F5050" s="31">
        <v>7.8172407680638099</v>
      </c>
      <c r="G5050" s="31">
        <v>1.5245501530894801</v>
      </c>
      <c r="H5050" s="31">
        <v>0.55142687741134999</v>
      </c>
      <c r="I5050" s="31">
        <v>4.9353351262462999</v>
      </c>
      <c r="J5050" s="31">
        <v>11.1730381687525</v>
      </c>
      <c r="K5050" s="31">
        <v>341148.16577639198</v>
      </c>
      <c r="L5050" s="31">
        <v>258187.667405657</v>
      </c>
    </row>
    <row r="5051" spans="1:12" ht="14.25">
      <c r="A5051" s="33">
        <v>42331</v>
      </c>
      <c r="B5051" s="37">
        <v>3610.3150000000001</v>
      </c>
      <c r="C5051" s="31">
        <v>14.6514131582249</v>
      </c>
      <c r="D5051" s="31">
        <v>1.85499799043887</v>
      </c>
      <c r="E5051" s="31">
        <f t="shared" si="52"/>
        <v>0.60140679953106679</v>
      </c>
      <c r="F5051" s="31">
        <v>7.7756273147125698</v>
      </c>
      <c r="G5051" s="31">
        <v>1.5161979127206899</v>
      </c>
      <c r="H5051" s="31">
        <v>0.55142664496247196</v>
      </c>
      <c r="I5051" s="31">
        <v>4.93533304580163</v>
      </c>
      <c r="J5051" s="31">
        <v>11.1730381687525</v>
      </c>
      <c r="K5051" s="31">
        <v>339293.82330348698</v>
      </c>
      <c r="L5051" s="31">
        <v>256938.18129492499</v>
      </c>
    </row>
    <row r="5052" spans="1:12" ht="14.25">
      <c r="A5052" s="33">
        <v>42332</v>
      </c>
      <c r="B5052" s="37">
        <v>3616.1129999999998</v>
      </c>
      <c r="C5052" s="31">
        <v>14.645137196079901</v>
      </c>
      <c r="D5052" s="31">
        <v>1.8544788421769001</v>
      </c>
      <c r="E5052" s="31">
        <f t="shared" si="52"/>
        <v>0.60082063305978894</v>
      </c>
      <c r="F5052" s="31">
        <v>7.77404787969094</v>
      </c>
      <c r="G5052" s="31">
        <v>1.5157832845577801</v>
      </c>
      <c r="H5052" s="31">
        <v>0.55141755976901696</v>
      </c>
      <c r="I5052" s="31">
        <v>4.9352517322563001</v>
      </c>
      <c r="J5052" s="31">
        <v>11.1730381687525</v>
      </c>
      <c r="K5052" s="31">
        <v>339204.41939426499</v>
      </c>
      <c r="L5052" s="31">
        <v>256893.16279593302</v>
      </c>
    </row>
    <row r="5053" spans="1:12" ht="14.25">
      <c r="A5053" s="33">
        <v>42333</v>
      </c>
      <c r="B5053" s="37">
        <v>3647.93</v>
      </c>
      <c r="C5053" s="31">
        <v>14.7689542689162</v>
      </c>
      <c r="D5053" s="31">
        <v>1.87083929862193</v>
      </c>
      <c r="E5053" s="31">
        <f t="shared" si="52"/>
        <v>0.60726846424384529</v>
      </c>
      <c r="F5053" s="31">
        <v>7.8369526697416498</v>
      </c>
      <c r="G5053" s="31">
        <v>1.5292136934760301</v>
      </c>
      <c r="H5053" s="31">
        <v>0.55120859357077001</v>
      </c>
      <c r="I5053" s="31">
        <v>4.9333814603115496</v>
      </c>
      <c r="J5053" s="31">
        <v>11.1730381687525</v>
      </c>
      <c r="K5053" s="31">
        <v>342196.13175567897</v>
      </c>
      <c r="L5053" s="31">
        <v>259175.22567489499</v>
      </c>
    </row>
    <row r="5054" spans="1:12" ht="14.25">
      <c r="A5054" s="33">
        <v>42334</v>
      </c>
      <c r="B5054" s="37">
        <v>3635.5520000000001</v>
      </c>
      <c r="C5054" s="31">
        <v>14.7228573753729</v>
      </c>
      <c r="D5054" s="31">
        <v>1.86561044144758</v>
      </c>
      <c r="E5054" s="31">
        <f t="shared" si="52"/>
        <v>0.60433763188745604</v>
      </c>
      <c r="F5054" s="31">
        <v>7.81373932174807</v>
      </c>
      <c r="G5054" s="31">
        <v>1.5249408879773301</v>
      </c>
      <c r="H5054" s="31">
        <v>0.55116787263852596</v>
      </c>
      <c r="I5054" s="31">
        <v>4.93301700319945</v>
      </c>
      <c r="J5054" s="31">
        <v>11.1730381687525</v>
      </c>
      <c r="K5054" s="31">
        <v>341245.68117950001</v>
      </c>
      <c r="L5054" s="31">
        <v>258375.20059715101</v>
      </c>
    </row>
    <row r="5055" spans="1:12" ht="14.25">
      <c r="A5055" s="33">
        <v>42335</v>
      </c>
      <c r="B5055" s="37">
        <v>3436.3029999999999</v>
      </c>
      <c r="C5055" s="31">
        <v>13.9838152913523</v>
      </c>
      <c r="D5055" s="31">
        <v>1.7710886258957701</v>
      </c>
      <c r="E5055" s="31">
        <f t="shared" si="52"/>
        <v>0.55568581477139511</v>
      </c>
      <c r="F5055" s="31">
        <v>7.4033634922405902</v>
      </c>
      <c r="G5055" s="31">
        <v>1.4472644627806299</v>
      </c>
      <c r="H5055" s="31">
        <v>0.55115880242902804</v>
      </c>
      <c r="I5055" s="31">
        <v>4.9329358237622998</v>
      </c>
      <c r="J5055" s="31">
        <v>11.1730381687525</v>
      </c>
      <c r="K5055" s="31">
        <v>323967.81433853798</v>
      </c>
      <c r="L5055" s="31">
        <v>244863.92181675302</v>
      </c>
    </row>
    <row r="5056" spans="1:12" ht="14.25">
      <c r="A5056" s="33">
        <v>42338</v>
      </c>
      <c r="B5056" s="37">
        <v>3445.4050000000002</v>
      </c>
      <c r="C5056" s="31">
        <v>14.034973151558701</v>
      </c>
      <c r="D5056" s="31">
        <v>1.7759959141663699</v>
      </c>
      <c r="E5056" s="31">
        <f t="shared" si="52"/>
        <v>0.56096131301289565</v>
      </c>
      <c r="F5056" s="31">
        <v>7.3994702077911203</v>
      </c>
      <c r="G5056" s="31">
        <v>1.4512905134574701</v>
      </c>
      <c r="H5056" s="31">
        <v>0.551128684715531</v>
      </c>
      <c r="I5056" s="31">
        <v>4.9326662666996404</v>
      </c>
      <c r="J5056" s="31">
        <v>11.1730381687525</v>
      </c>
      <c r="K5056" s="31">
        <v>324858.60185336298</v>
      </c>
      <c r="L5056" s="31">
        <v>245388.28705616001</v>
      </c>
    </row>
    <row r="5057" spans="1:12" ht="14.25">
      <c r="A5057" s="33">
        <v>42339</v>
      </c>
      <c r="B5057" s="37">
        <v>3456.3090000000002</v>
      </c>
      <c r="C5057" s="31">
        <v>14.0712111813709</v>
      </c>
      <c r="D5057" s="31">
        <v>1.7806884025299099</v>
      </c>
      <c r="E5057" s="31">
        <f t="shared" si="52"/>
        <v>0.56330597889800704</v>
      </c>
      <c r="F5057" s="31">
        <v>7.4374706785634501</v>
      </c>
      <c r="G5057" s="31">
        <v>1.45523019439435</v>
      </c>
      <c r="H5057" s="31">
        <v>0.551128684715531</v>
      </c>
      <c r="I5057" s="31">
        <v>4.9326662666996404</v>
      </c>
      <c r="J5057" s="31">
        <v>11.1730381687525</v>
      </c>
      <c r="K5057" s="31">
        <v>325731.36256578303</v>
      </c>
      <c r="L5057" s="31">
        <v>246350.55933069397</v>
      </c>
    </row>
    <row r="5058" spans="1:12" ht="14.25">
      <c r="A5058" s="33">
        <v>42340</v>
      </c>
      <c r="B5058" s="37">
        <v>3536.9050000000002</v>
      </c>
      <c r="C5058" s="31">
        <v>14.487400955660201</v>
      </c>
      <c r="D5058" s="31">
        <v>1.8299378319826201</v>
      </c>
      <c r="E5058" s="31">
        <f t="shared" si="52"/>
        <v>0.58792497069167649</v>
      </c>
      <c r="F5058" s="31">
        <v>7.6465104529120804</v>
      </c>
      <c r="G5058" s="31">
        <v>1.49582483921391</v>
      </c>
      <c r="H5058" s="31">
        <v>0.550960579267043</v>
      </c>
      <c r="I5058" s="31">
        <v>4.9311617032501198</v>
      </c>
      <c r="J5058" s="31">
        <v>11.1730381687525</v>
      </c>
      <c r="K5058" s="31">
        <v>334752.46334945498</v>
      </c>
      <c r="L5058" s="31">
        <v>252770.91292891899</v>
      </c>
    </row>
    <row r="5059" spans="1:12" ht="14.25">
      <c r="A5059" s="33">
        <v>42341</v>
      </c>
      <c r="B5059" s="37">
        <v>3584.8240000000001</v>
      </c>
      <c r="C5059" s="31">
        <v>14.6936303830854</v>
      </c>
      <c r="D5059" s="31">
        <v>1.8559206868456399</v>
      </c>
      <c r="E5059" s="31">
        <f t="shared" si="52"/>
        <v>0.60257913247362249</v>
      </c>
      <c r="F5059" s="31">
        <v>7.7338401426226202</v>
      </c>
      <c r="G5059" s="31">
        <v>1.5172018358206101</v>
      </c>
      <c r="H5059" s="31">
        <v>0.55081507544747499</v>
      </c>
      <c r="I5059" s="31">
        <v>4.9298594270261402</v>
      </c>
      <c r="J5059" s="31">
        <v>11.1730381687525</v>
      </c>
      <c r="K5059" s="31">
        <v>339507.39231098304</v>
      </c>
      <c r="L5059" s="31">
        <v>256082.22556208397</v>
      </c>
    </row>
    <row r="5060" spans="1:12" ht="14.25">
      <c r="A5060" s="33">
        <v>42342</v>
      </c>
      <c r="B5060" s="37">
        <v>3524.9920000000002</v>
      </c>
      <c r="C5060" s="31">
        <v>14.405278241470301</v>
      </c>
      <c r="D5060" s="31">
        <v>1.8214112567303999</v>
      </c>
      <c r="E5060" s="31">
        <f t="shared" si="52"/>
        <v>0.58323563892145369</v>
      </c>
      <c r="F5060" s="31">
        <v>7.5832709205719997</v>
      </c>
      <c r="G5060" s="31">
        <v>1.48883347715394</v>
      </c>
      <c r="H5060" s="31">
        <v>0.55070585136972505</v>
      </c>
      <c r="I5060" s="31">
        <v>4.9288818587398699</v>
      </c>
      <c r="J5060" s="31">
        <v>11.1730381687525</v>
      </c>
      <c r="K5060" s="31">
        <v>333201.90375432302</v>
      </c>
      <c r="L5060" s="31">
        <v>251552.98606523397</v>
      </c>
    </row>
    <row r="5061" spans="1:12" ht="14.25">
      <c r="A5061" s="33">
        <v>42345</v>
      </c>
      <c r="B5061" s="37">
        <v>3536.9270000000001</v>
      </c>
      <c r="C5061" s="31">
        <v>14.425013744046201</v>
      </c>
      <c r="D5061" s="31">
        <v>1.82483324045946</v>
      </c>
      <c r="E5061" s="31">
        <f t="shared" si="52"/>
        <v>0.58382180539273154</v>
      </c>
      <c r="F5061" s="31">
        <v>7.6002970811172696</v>
      </c>
      <c r="G5061" s="31">
        <v>1.49165038674184</v>
      </c>
      <c r="H5061" s="31">
        <v>0.55067237732061802</v>
      </c>
      <c r="I5061" s="31">
        <v>4.9285822620804698</v>
      </c>
      <c r="J5061" s="31">
        <v>11.1730381687525</v>
      </c>
      <c r="K5061" s="31">
        <v>333828.209548274</v>
      </c>
      <c r="L5061" s="31">
        <v>252344.98558868899</v>
      </c>
    </row>
    <row r="5062" spans="1:12" ht="14.25">
      <c r="A5062" s="33">
        <v>42346</v>
      </c>
      <c r="B5062" s="37">
        <v>3470.07</v>
      </c>
      <c r="C5062" s="31">
        <v>14.1721146458879</v>
      </c>
      <c r="D5062" s="31">
        <v>1.7924237187445899</v>
      </c>
      <c r="E5062" s="31">
        <f t="shared" si="52"/>
        <v>0.56565064478311844</v>
      </c>
      <c r="F5062" s="31">
        <v>7.4724919445405096</v>
      </c>
      <c r="G5062" s="31">
        <v>1.4649691388916</v>
      </c>
      <c r="H5062" s="31">
        <v>0.55062473551493896</v>
      </c>
      <c r="I5062" s="31">
        <v>4.92815586234068</v>
      </c>
      <c r="J5062" s="31">
        <v>11.1730381687525</v>
      </c>
      <c r="K5062" s="31">
        <v>327890.54754680302</v>
      </c>
      <c r="L5062" s="31">
        <v>247765.15504801899</v>
      </c>
    </row>
    <row r="5063" spans="1:12" ht="14.25">
      <c r="A5063" s="33">
        <v>42347</v>
      </c>
      <c r="B5063" s="37">
        <v>3472.4389999999999</v>
      </c>
      <c r="C5063" s="31">
        <v>14.200360502677</v>
      </c>
      <c r="D5063" s="31">
        <v>1.79572511799774</v>
      </c>
      <c r="E5063" s="31">
        <f t="shared" si="52"/>
        <v>0.56799531066822972</v>
      </c>
      <c r="F5063" s="31">
        <v>7.47580614904036</v>
      </c>
      <c r="G5063" s="31">
        <v>1.4667433673486301</v>
      </c>
      <c r="H5063" s="31">
        <v>0.55057422144622803</v>
      </c>
      <c r="I5063" s="31">
        <v>4.9277037555104002</v>
      </c>
      <c r="J5063" s="31">
        <v>11.1730381687525</v>
      </c>
      <c r="K5063" s="31">
        <v>328495.45148827101</v>
      </c>
      <c r="L5063" s="31">
        <v>247980.90488931499</v>
      </c>
    </row>
    <row r="5064" spans="1:12" ht="14.25">
      <c r="A5064" s="33">
        <v>42348</v>
      </c>
      <c r="B5064" s="37">
        <v>3455.4949999999999</v>
      </c>
      <c r="C5064" s="31">
        <v>14.148055241226301</v>
      </c>
      <c r="D5064" s="31">
        <v>1.7887644095036801</v>
      </c>
      <c r="E5064" s="31">
        <f t="shared" si="52"/>
        <v>0.56330597889800704</v>
      </c>
      <c r="F5064" s="31">
        <v>7.4596116255312204</v>
      </c>
      <c r="G5064" s="31">
        <v>1.4614579799695899</v>
      </c>
      <c r="H5064" s="31">
        <v>0.54994000961835199</v>
      </c>
      <c r="I5064" s="31">
        <v>4.9220274853831798</v>
      </c>
      <c r="J5064" s="31">
        <v>11.1730381687525</v>
      </c>
      <c r="K5064" s="31">
        <v>327214.76517025998</v>
      </c>
      <c r="L5064" s="31">
        <v>246735.33648088301</v>
      </c>
    </row>
    <row r="5065" spans="1:12" ht="14.25">
      <c r="A5065" s="33">
        <v>42349</v>
      </c>
      <c r="B5065" s="37">
        <v>3434.5810000000001</v>
      </c>
      <c r="C5065" s="31">
        <v>14.054434166554399</v>
      </c>
      <c r="D5065" s="31">
        <v>1.77716874806331</v>
      </c>
      <c r="E5065" s="31">
        <f t="shared" si="52"/>
        <v>0.55861664712778425</v>
      </c>
      <c r="F5065" s="31">
        <v>7.4113246971340203</v>
      </c>
      <c r="G5065" s="31">
        <v>1.4523304510986099</v>
      </c>
      <c r="H5065" s="31">
        <v>0.54993637361741898</v>
      </c>
      <c r="I5065" s="31">
        <v>4.9219949427490404</v>
      </c>
      <c r="J5065" s="31">
        <v>11.1730381687525</v>
      </c>
      <c r="K5065" s="31">
        <v>325094.339883696</v>
      </c>
      <c r="L5065" s="31">
        <v>245164.718556154</v>
      </c>
    </row>
    <row r="5066" spans="1:12" ht="14.25">
      <c r="A5066" s="33">
        <v>42352</v>
      </c>
      <c r="B5066" s="37">
        <v>3520.6680000000001</v>
      </c>
      <c r="C5066" s="31">
        <v>14.3997865059485</v>
      </c>
      <c r="D5066" s="31">
        <v>1.82080137057217</v>
      </c>
      <c r="E5066" s="31">
        <f t="shared" si="52"/>
        <v>0.58264947245017584</v>
      </c>
      <c r="F5066" s="31">
        <v>7.6081244176210499</v>
      </c>
      <c r="G5066" s="31">
        <v>1.4882344801196501</v>
      </c>
      <c r="H5066" s="31">
        <v>0.54952320566290302</v>
      </c>
      <c r="I5066" s="31">
        <v>4.9182970411731599</v>
      </c>
      <c r="J5066" s="31">
        <v>11.1730381687525</v>
      </c>
      <c r="K5066" s="31">
        <v>333075.24521235202</v>
      </c>
      <c r="L5066" s="31">
        <v>251023.00316954</v>
      </c>
    </row>
    <row r="5067" spans="1:12" ht="14.25">
      <c r="A5067" s="33">
        <v>42353</v>
      </c>
      <c r="B5067" s="37">
        <v>3510.3539999999998</v>
      </c>
      <c r="C5067" s="31">
        <v>14.330076034215001</v>
      </c>
      <c r="D5067" s="31">
        <v>1.81390670959711</v>
      </c>
      <c r="E5067" s="31">
        <f t="shared" si="52"/>
        <v>0.57502930832356391</v>
      </c>
      <c r="F5067" s="31">
        <v>7.5738975569591096</v>
      </c>
      <c r="G5067" s="31">
        <v>1.48261771769572</v>
      </c>
      <c r="H5067" s="31">
        <v>0.54937483110165697</v>
      </c>
      <c r="I5067" s="31">
        <v>4.9169690714749903</v>
      </c>
      <c r="J5067" s="31">
        <v>11.1730381687525</v>
      </c>
      <c r="K5067" s="31">
        <v>331814.57620747702</v>
      </c>
      <c r="L5067" s="31">
        <v>250056.805668182</v>
      </c>
    </row>
    <row r="5068" spans="1:12" ht="14.25">
      <c r="A5068" s="33">
        <v>42354</v>
      </c>
      <c r="B5068" s="37">
        <v>3516.1869999999999</v>
      </c>
      <c r="C5068" s="31">
        <v>14.337755316494301</v>
      </c>
      <c r="D5068" s="31">
        <v>1.81583964881686</v>
      </c>
      <c r="E5068" s="31">
        <f t="shared" si="52"/>
        <v>0.57620164126611961</v>
      </c>
      <c r="F5068" s="31">
        <v>7.5847744130938999</v>
      </c>
      <c r="G5068" s="31">
        <v>1.4842180018032101</v>
      </c>
      <c r="H5068" s="31">
        <v>0.54935429473838004</v>
      </c>
      <c r="I5068" s="31">
        <v>4.9167852686188098</v>
      </c>
      <c r="J5068" s="31">
        <v>11.1730381687525</v>
      </c>
      <c r="K5068" s="31">
        <v>332165.09798700397</v>
      </c>
      <c r="L5068" s="31">
        <v>250209.10558452699</v>
      </c>
    </row>
    <row r="5069" spans="1:12" ht="14.25">
      <c r="A5069" s="33">
        <v>42355</v>
      </c>
      <c r="B5069" s="37">
        <v>3579.9989999999998</v>
      </c>
      <c r="C5069" s="31">
        <v>14.5611634621782</v>
      </c>
      <c r="D5069" s="31">
        <v>1.84490609795845</v>
      </c>
      <c r="E5069" s="31">
        <f t="shared" si="52"/>
        <v>0.59495896834701056</v>
      </c>
      <c r="F5069" s="31">
        <v>7.7010078781135203</v>
      </c>
      <c r="G5069" s="31">
        <v>1.50779134441079</v>
      </c>
      <c r="H5069" s="31">
        <v>0.54934838823750798</v>
      </c>
      <c r="I5069" s="31">
        <v>4.9167324047443302</v>
      </c>
      <c r="J5069" s="31">
        <v>11.1730381687525</v>
      </c>
      <c r="K5069" s="31">
        <v>337484.37447991397</v>
      </c>
      <c r="L5069" s="31">
        <v>254376.56190807602</v>
      </c>
    </row>
    <row r="5070" spans="1:12" ht="14.25">
      <c r="A5070" s="33">
        <v>42356</v>
      </c>
      <c r="B5070" s="37">
        <v>3578.9639999999999</v>
      </c>
      <c r="C5070" s="31">
        <v>14.584419535873201</v>
      </c>
      <c r="D5070" s="31">
        <v>1.8467938950400999</v>
      </c>
      <c r="E5070" s="31">
        <f t="shared" si="52"/>
        <v>0.59671746776084411</v>
      </c>
      <c r="F5070" s="31">
        <v>7.6988154670754403</v>
      </c>
      <c r="G5070" s="31">
        <v>1.5094377779956301</v>
      </c>
      <c r="H5070" s="31">
        <v>0.54925341031622599</v>
      </c>
      <c r="I5070" s="31">
        <v>4.9158823412267196</v>
      </c>
      <c r="J5070" s="31">
        <v>11.1730381687525</v>
      </c>
      <c r="K5070" s="31">
        <v>337842.72002396302</v>
      </c>
      <c r="L5070" s="31">
        <v>254607.925672793</v>
      </c>
    </row>
    <row r="5071" spans="1:12" ht="14.25">
      <c r="A5071" s="33">
        <v>42359</v>
      </c>
      <c r="B5071" s="37">
        <v>3642.4720000000002</v>
      </c>
      <c r="C5071" s="31">
        <v>14.8625054263478</v>
      </c>
      <c r="D5071" s="31">
        <v>1.8809483696190199</v>
      </c>
      <c r="E5071" s="31">
        <f t="shared" si="52"/>
        <v>0.61488862837045721</v>
      </c>
      <c r="F5071" s="31">
        <v>7.8398183890169504</v>
      </c>
      <c r="G5071" s="31">
        <v>1.5370611327492401</v>
      </c>
      <c r="H5071" s="31">
        <v>0.54925133293124795</v>
      </c>
      <c r="I5071" s="31">
        <v>4.9158637483878902</v>
      </c>
      <c r="J5071" s="31">
        <v>11.1730381687525</v>
      </c>
      <c r="K5071" s="31">
        <v>344078.95311120199</v>
      </c>
      <c r="L5071" s="31">
        <v>259353.215457151</v>
      </c>
    </row>
    <row r="5072" spans="1:12" ht="14.25">
      <c r="A5072" s="33">
        <v>42360</v>
      </c>
      <c r="B5072" s="37">
        <v>3651.7669999999998</v>
      </c>
      <c r="C5072" s="31">
        <v>14.878421203298</v>
      </c>
      <c r="D5072" s="31">
        <v>1.88397039141103</v>
      </c>
      <c r="E5072" s="31">
        <f t="shared" si="52"/>
        <v>0.61606096131301291</v>
      </c>
      <c r="F5072" s="31">
        <v>7.8617371841568904</v>
      </c>
      <c r="G5072" s="31">
        <v>1.5398363170237199</v>
      </c>
      <c r="H5072" s="31">
        <v>0.54925133293124795</v>
      </c>
      <c r="I5072" s="31">
        <v>4.9158637483878902</v>
      </c>
      <c r="J5072" s="31">
        <v>11.1730381687525</v>
      </c>
      <c r="K5072" s="31">
        <v>344639.85152204399</v>
      </c>
      <c r="L5072" s="31">
        <v>259944.734352347</v>
      </c>
    </row>
    <row r="5073" spans="1:12" ht="14.25">
      <c r="A5073" s="33">
        <v>42361</v>
      </c>
      <c r="B5073" s="37">
        <v>3636.0889999999999</v>
      </c>
      <c r="C5073" s="31">
        <v>14.848627229521099</v>
      </c>
      <c r="D5073" s="31">
        <v>1.8782071342127</v>
      </c>
      <c r="E5073" s="31">
        <f t="shared" si="52"/>
        <v>0.61195779601406797</v>
      </c>
      <c r="F5073" s="31">
        <v>7.8476914942489202</v>
      </c>
      <c r="G5073" s="31">
        <v>1.5353405092057499</v>
      </c>
      <c r="H5073" s="31">
        <v>0.54922192777605705</v>
      </c>
      <c r="I5073" s="31">
        <v>4.9156005688055204</v>
      </c>
      <c r="J5073" s="31">
        <v>11.1730381687525</v>
      </c>
      <c r="K5073" s="31">
        <v>343582.27879082999</v>
      </c>
      <c r="L5073" s="31">
        <v>259050.40313153301</v>
      </c>
    </row>
    <row r="5074" spans="1:12" ht="14.25">
      <c r="A5074" s="33">
        <v>42362</v>
      </c>
      <c r="B5074" s="37">
        <v>3612.4850000000001</v>
      </c>
      <c r="C5074" s="31">
        <v>14.7626421116911</v>
      </c>
      <c r="D5074" s="31">
        <v>1.8676711957619301</v>
      </c>
      <c r="E5074" s="31">
        <f t="shared" si="52"/>
        <v>0.60609613130128959</v>
      </c>
      <c r="F5074" s="31">
        <v>7.80707329254653</v>
      </c>
      <c r="G5074" s="31">
        <v>1.52692885381868</v>
      </c>
      <c r="H5074" s="31">
        <v>0.54909372758374397</v>
      </c>
      <c r="I5074" s="31">
        <v>4.9144531620717702</v>
      </c>
      <c r="J5074" s="31">
        <v>11.1730381687525</v>
      </c>
      <c r="K5074" s="31">
        <v>341642.18358805502</v>
      </c>
      <c r="L5074" s="31">
        <v>257469.91381001301</v>
      </c>
    </row>
    <row r="5075" spans="1:12" ht="14.25">
      <c r="A5075" s="33">
        <v>42363</v>
      </c>
      <c r="B5075" s="37">
        <v>3627.9140000000002</v>
      </c>
      <c r="C5075" s="31">
        <v>14.8181377084112</v>
      </c>
      <c r="D5075" s="31">
        <v>1.8752682952025199</v>
      </c>
      <c r="E5075" s="31">
        <f t="shared" si="52"/>
        <v>0.60961313012895657</v>
      </c>
      <c r="F5075" s="31">
        <v>7.84110710470702</v>
      </c>
      <c r="G5075" s="31">
        <v>1.53312124704741</v>
      </c>
      <c r="H5075" s="31">
        <v>0.54901180676823202</v>
      </c>
      <c r="I5075" s="31">
        <v>4.9137199611798197</v>
      </c>
      <c r="J5075" s="31">
        <v>11.1730381687525</v>
      </c>
      <c r="K5075" s="31">
        <v>343038.14013917302</v>
      </c>
      <c r="L5075" s="31">
        <v>258444.38440929199</v>
      </c>
    </row>
    <row r="5076" spans="1:12" ht="14.25">
      <c r="A5076" s="33">
        <v>42366</v>
      </c>
      <c r="B5076" s="37">
        <v>3533.779</v>
      </c>
      <c r="C5076" s="31">
        <v>14.437732512987701</v>
      </c>
      <c r="D5076" s="31">
        <v>1.8266522239164</v>
      </c>
      <c r="E5076" s="31">
        <f t="shared" si="52"/>
        <v>0.58382180539273154</v>
      </c>
      <c r="F5076" s="31">
        <v>7.6332827604559998</v>
      </c>
      <c r="G5076" s="31">
        <v>1.4934927289009401</v>
      </c>
      <c r="H5076" s="31">
        <v>0.54897542734990501</v>
      </c>
      <c r="I5076" s="31">
        <v>4.9133943611256701</v>
      </c>
      <c r="J5076" s="31">
        <v>11.1730381687525</v>
      </c>
      <c r="K5076" s="31">
        <v>334148.82993993</v>
      </c>
      <c r="L5076" s="31">
        <v>251889.61398027799</v>
      </c>
    </row>
    <row r="5077" spans="1:12" ht="14.25">
      <c r="A5077" s="33">
        <v>42367</v>
      </c>
      <c r="B5077" s="37">
        <v>3563.7359999999999</v>
      </c>
      <c r="C5077" s="31">
        <v>14.5508295893798</v>
      </c>
      <c r="D5077" s="31">
        <v>1.84135996689898</v>
      </c>
      <c r="E5077" s="31">
        <f t="shared" si="52"/>
        <v>0.59202813599062132</v>
      </c>
      <c r="F5077" s="31">
        <v>7.6918197984074101</v>
      </c>
      <c r="G5077" s="31">
        <v>1.5055888171985301</v>
      </c>
      <c r="H5077" s="31">
        <v>0.548917809442524</v>
      </c>
      <c r="I5077" s="31">
        <v>4.91287867410741</v>
      </c>
      <c r="J5077" s="31">
        <v>11.1730381687525</v>
      </c>
      <c r="K5077" s="31">
        <v>336840.48418465699</v>
      </c>
      <c r="L5077" s="31">
        <v>253951.63222771802</v>
      </c>
    </row>
    <row r="5078" spans="1:12" ht="14.25">
      <c r="A5078" s="33">
        <v>42368</v>
      </c>
      <c r="B5078" s="37">
        <v>3572.8760000000002</v>
      </c>
      <c r="C5078" s="31">
        <v>14.5753031493244</v>
      </c>
      <c r="D5078" s="31">
        <v>1.8447037738490899</v>
      </c>
      <c r="E5078" s="31">
        <f t="shared" si="52"/>
        <v>0.59378663540445487</v>
      </c>
      <c r="F5078" s="31">
        <v>7.7001619501413501</v>
      </c>
      <c r="G5078" s="31">
        <v>1.50826135184987</v>
      </c>
      <c r="H5078" s="31">
        <v>0.548917809442524</v>
      </c>
      <c r="I5078" s="31">
        <v>4.91287867410741</v>
      </c>
      <c r="J5078" s="31">
        <v>11.1730381687525</v>
      </c>
      <c r="K5078" s="31">
        <v>337453.27239696501</v>
      </c>
      <c r="L5078" s="31">
        <v>254786.86898526101</v>
      </c>
    </row>
    <row r="5079" spans="1:12" ht="14.25">
      <c r="A5079" s="33">
        <v>42369</v>
      </c>
      <c r="B5079" s="37">
        <v>3539.1819999999998</v>
      </c>
      <c r="C5079" s="31">
        <v>14.469486461502401</v>
      </c>
      <c r="D5079" s="31">
        <v>1.7623510545665499</v>
      </c>
      <c r="E5079" s="31">
        <f t="shared" si="52"/>
        <v>0.58440797186400939</v>
      </c>
      <c r="F5079" s="31">
        <v>7.6428839773435397</v>
      </c>
      <c r="G5079" s="31">
        <v>1.49693877299185</v>
      </c>
      <c r="H5079" s="31">
        <v>0.54883335028479197</v>
      </c>
      <c r="I5079" s="31">
        <v>5.1050375665243299</v>
      </c>
      <c r="J5079" s="31">
        <v>10.750819031846099</v>
      </c>
      <c r="K5079" s="31">
        <v>334862.09396921197</v>
      </c>
      <c r="L5079" s="31">
        <v>252714.37241395001</v>
      </c>
    </row>
    <row r="5080" spans="1:12" ht="14.25">
      <c r="A5080" s="33">
        <v>42373</v>
      </c>
      <c r="B5080" s="37">
        <v>3296.2579999999998</v>
      </c>
      <c r="C5080" s="31">
        <v>13.571098662839001</v>
      </c>
      <c r="D5080" s="31">
        <v>1.6501628814456299</v>
      </c>
      <c r="E5080" s="31">
        <f t="shared" si="52"/>
        <v>0.52696365767878073</v>
      </c>
      <c r="F5080" s="31">
        <v>7.1612053630714101</v>
      </c>
      <c r="G5080" s="31">
        <v>1.4019552002981801</v>
      </c>
      <c r="H5080" s="31">
        <v>0.54877280226181302</v>
      </c>
      <c r="I5080" s="31">
        <v>5.1044743720105004</v>
      </c>
      <c r="J5080" s="31">
        <v>10.750819031846099</v>
      </c>
      <c r="K5080" s="31">
        <v>313537.67443262</v>
      </c>
      <c r="L5080" s="31">
        <v>236440.516174619</v>
      </c>
    </row>
    <row r="5081" spans="1:12" ht="14.25">
      <c r="A5081" s="33">
        <v>42374</v>
      </c>
      <c r="B5081" s="37">
        <v>3287.7109999999998</v>
      </c>
      <c r="C5081" s="31">
        <v>13.557131132413501</v>
      </c>
      <c r="D5081" s="31">
        <v>1.6487566311715001</v>
      </c>
      <c r="E5081" s="31">
        <f t="shared" si="52"/>
        <v>0.52637749120750288</v>
      </c>
      <c r="F5081" s="31">
        <v>7.1517671326432302</v>
      </c>
      <c r="G5081" s="31">
        <v>1.4008247719925</v>
      </c>
      <c r="H5081" s="31">
        <v>0.54906239535345303</v>
      </c>
      <c r="I5081" s="31">
        <v>5.1041436090858303</v>
      </c>
      <c r="J5081" s="31">
        <v>10.7571894014908</v>
      </c>
      <c r="K5081" s="31">
        <v>313262.37524243997</v>
      </c>
      <c r="L5081" s="31">
        <v>236263.44445411899</v>
      </c>
    </row>
    <row r="5082" spans="1:12" ht="14.25">
      <c r="A5082" s="33">
        <v>42375</v>
      </c>
      <c r="B5082" s="37">
        <v>3361.84</v>
      </c>
      <c r="C5082" s="31">
        <v>13.815209527933501</v>
      </c>
      <c r="D5082" s="31">
        <v>1.68326415680662</v>
      </c>
      <c r="E5082" s="31">
        <f t="shared" si="52"/>
        <v>0.54279015240328254</v>
      </c>
      <c r="F5082" s="31">
        <v>7.2906289484925297</v>
      </c>
      <c r="G5082" s="31">
        <v>1.4301924242330799</v>
      </c>
      <c r="H5082" s="31">
        <v>0.54904664830683902</v>
      </c>
      <c r="I5082" s="31">
        <v>5.10402986484634</v>
      </c>
      <c r="J5082" s="31">
        <v>10.7571206055897</v>
      </c>
      <c r="K5082" s="31">
        <v>319829.00562936702</v>
      </c>
      <c r="L5082" s="31">
        <v>241316.74419190601</v>
      </c>
    </row>
    <row r="5083" spans="1:12" ht="14.25">
      <c r="A5083" s="33">
        <v>42376</v>
      </c>
      <c r="B5083" s="37">
        <v>3125.002</v>
      </c>
      <c r="C5083" s="31">
        <v>12.9550239164118</v>
      </c>
      <c r="D5083" s="31">
        <v>1.57509071667961</v>
      </c>
      <c r="E5083" s="31">
        <f t="shared" si="52"/>
        <v>0.49413833528722156</v>
      </c>
      <c r="F5083" s="31">
        <v>6.8175106656514002</v>
      </c>
      <c r="G5083" s="31">
        <v>1.3385472881443501</v>
      </c>
      <c r="H5083" s="31">
        <v>0.54871281994378496</v>
      </c>
      <c r="I5083" s="31">
        <v>5.1009265403109501</v>
      </c>
      <c r="J5083" s="31">
        <v>10.7571206055897</v>
      </c>
      <c r="K5083" s="31">
        <v>299268.72941035201</v>
      </c>
      <c r="L5083" s="31">
        <v>225861.91576726999</v>
      </c>
    </row>
    <row r="5084" spans="1:12" ht="14.25">
      <c r="A5084" s="33">
        <v>42377</v>
      </c>
      <c r="B5084" s="37">
        <v>3186.4119999999998</v>
      </c>
      <c r="C5084" s="31">
        <v>13.186215189864701</v>
      </c>
      <c r="D5084" s="31">
        <v>1.6046535707923799</v>
      </c>
      <c r="E5084" s="31">
        <f t="shared" si="52"/>
        <v>0.50703399765533408</v>
      </c>
      <c r="F5084" s="31">
        <v>6.9366823372355197</v>
      </c>
      <c r="G5084" s="31">
        <v>1.3636072679087701</v>
      </c>
      <c r="H5084" s="31">
        <v>0.548712610633174</v>
      </c>
      <c r="I5084" s="31">
        <v>5.1009245945243604</v>
      </c>
      <c r="J5084" s="31">
        <v>10.7571206055897</v>
      </c>
      <c r="K5084" s="31">
        <v>304887.169505417</v>
      </c>
      <c r="L5084" s="31">
        <v>230255.510466787</v>
      </c>
    </row>
    <row r="5085" spans="1:12" ht="14.25">
      <c r="A5085" s="33">
        <v>42380</v>
      </c>
      <c r="B5085" s="37">
        <v>3016.7040000000002</v>
      </c>
      <c r="C5085" s="31">
        <v>12.5343777579162</v>
      </c>
      <c r="D5085" s="31">
        <v>1.5237588820893899</v>
      </c>
      <c r="E5085" s="31">
        <f t="shared" si="52"/>
        <v>0.47303634232121922</v>
      </c>
      <c r="F5085" s="31">
        <v>6.5776592500618598</v>
      </c>
      <c r="G5085" s="31">
        <v>1.2948354204032899</v>
      </c>
      <c r="H5085" s="31">
        <v>0.54870427473790595</v>
      </c>
      <c r="I5085" s="31">
        <v>5.1007828962042998</v>
      </c>
      <c r="J5085" s="31">
        <v>10.757256011547101</v>
      </c>
      <c r="K5085" s="31">
        <v>289508.89152565901</v>
      </c>
      <c r="L5085" s="31">
        <v>218740.38869550102</v>
      </c>
    </row>
    <row r="5086" spans="1:12" ht="14.25">
      <c r="A5086" s="33">
        <v>42381</v>
      </c>
      <c r="B5086" s="37">
        <v>3022.8609999999999</v>
      </c>
      <c r="C5086" s="31">
        <v>12.5690218986611</v>
      </c>
      <c r="D5086" s="31">
        <v>1.5264526482712699</v>
      </c>
      <c r="E5086" s="31">
        <f t="shared" si="52"/>
        <v>0.47538100820633061</v>
      </c>
      <c r="F5086" s="31">
        <v>6.6052847104435504</v>
      </c>
      <c r="G5086" s="31">
        <v>1.2968482785119699</v>
      </c>
      <c r="H5086" s="31">
        <v>0.54867420626651697</v>
      </c>
      <c r="I5086" s="31">
        <v>5.1007828962042998</v>
      </c>
      <c r="J5086" s="31">
        <v>10.7566665241684</v>
      </c>
      <c r="K5086" s="31">
        <v>290014.649191604</v>
      </c>
      <c r="L5086" s="31">
        <v>219205.36494797101</v>
      </c>
    </row>
    <row r="5087" spans="1:12" ht="14.25">
      <c r="A5087" s="33">
        <v>42382</v>
      </c>
      <c r="B5087" s="37">
        <v>2949.5970000000002</v>
      </c>
      <c r="C5087" s="31">
        <v>12.30268986868</v>
      </c>
      <c r="D5087" s="31">
        <v>1.49281262963217</v>
      </c>
      <c r="E5087" s="31">
        <f t="shared" si="52"/>
        <v>0.46365767878077374</v>
      </c>
      <c r="F5087" s="31">
        <v>6.4675155845579697</v>
      </c>
      <c r="G5087" s="31">
        <v>1.2683793076401499</v>
      </c>
      <c r="H5087" s="31">
        <v>0.54867420626651697</v>
      </c>
      <c r="I5087" s="31">
        <v>5.1007828962042998</v>
      </c>
      <c r="J5087" s="31">
        <v>10.7566665241684</v>
      </c>
      <c r="K5087" s="31">
        <v>283617.65385049803</v>
      </c>
      <c r="L5087" s="31">
        <v>214321.18489093398</v>
      </c>
    </row>
    <row r="5088" spans="1:12" ht="14.25">
      <c r="A5088" s="33">
        <v>42383</v>
      </c>
      <c r="B5088" s="37">
        <v>3007.6489999999999</v>
      </c>
      <c r="C5088" s="31">
        <v>12.503765262439799</v>
      </c>
      <c r="D5088" s="31">
        <v>1.5187228620325299</v>
      </c>
      <c r="E5088" s="31">
        <f t="shared" si="52"/>
        <v>0.47245017584994137</v>
      </c>
      <c r="F5088" s="31">
        <v>6.5796318997189598</v>
      </c>
      <c r="G5088" s="31">
        <v>1.29008480074731</v>
      </c>
      <c r="H5088" s="31">
        <v>0.54851760583573805</v>
      </c>
      <c r="I5088" s="31">
        <v>5.09932705084156</v>
      </c>
      <c r="J5088" s="31">
        <v>10.7566665241684</v>
      </c>
      <c r="K5088" s="31">
        <v>288544.633080156</v>
      </c>
      <c r="L5088" s="31">
        <v>218028.953447726</v>
      </c>
    </row>
    <row r="5089" spans="1:12" ht="14.25">
      <c r="A5089" s="33">
        <v>42384</v>
      </c>
      <c r="B5089" s="37">
        <v>2900.97</v>
      </c>
      <c r="C5089" s="31">
        <v>12.093077098888999</v>
      </c>
      <c r="D5089" s="31">
        <v>1.4676760147853201</v>
      </c>
      <c r="E5089" s="31">
        <f t="shared" si="52"/>
        <v>0.45369284876905042</v>
      </c>
      <c r="F5089" s="31">
        <v>6.3658946223457802</v>
      </c>
      <c r="G5089" s="31">
        <v>1.24617120009474</v>
      </c>
      <c r="H5089" s="31">
        <v>0.54867000497201901</v>
      </c>
      <c r="I5089" s="31">
        <v>5.09932705084156</v>
      </c>
      <c r="J5089" s="31">
        <v>10.7596551368768</v>
      </c>
      <c r="K5089" s="31">
        <v>278842.21374516201</v>
      </c>
      <c r="L5089" s="31">
        <v>210615.14856367302</v>
      </c>
    </row>
    <row r="5090" spans="1:12" ht="14.25">
      <c r="A5090" s="33">
        <v>42387</v>
      </c>
      <c r="B5090" s="37">
        <v>2913.837</v>
      </c>
      <c r="C5090" s="31">
        <v>12.1279699985497</v>
      </c>
      <c r="D5090" s="31">
        <v>1.4721231902668299</v>
      </c>
      <c r="E5090" s="31">
        <f t="shared" si="52"/>
        <v>0.45662368112543961</v>
      </c>
      <c r="F5090" s="31">
        <v>6.3836413769685398</v>
      </c>
      <c r="G5090" s="31">
        <v>1.2499610190864201</v>
      </c>
      <c r="H5090" s="31">
        <v>0.54908517254243205</v>
      </c>
      <c r="I5090" s="31">
        <v>5.0989429539679998</v>
      </c>
      <c r="J5090" s="31">
        <v>10.7686078761704</v>
      </c>
      <c r="K5090" s="31">
        <v>279690.86556930799</v>
      </c>
      <c r="L5090" s="31">
        <v>211318.48305059603</v>
      </c>
    </row>
    <row r="5091" spans="1:12" ht="14.25">
      <c r="A5091" s="33">
        <v>42388</v>
      </c>
      <c r="B5091" s="37">
        <v>3007.739</v>
      </c>
      <c r="C5091" s="31">
        <v>12.481261240948101</v>
      </c>
      <c r="D5091" s="31">
        <v>1.51670057451079</v>
      </c>
      <c r="E5091" s="31">
        <f t="shared" si="52"/>
        <v>0.47303634232121922</v>
      </c>
      <c r="F5091" s="31">
        <v>6.5790582866599197</v>
      </c>
      <c r="G5091" s="31">
        <v>1.2871655134986399</v>
      </c>
      <c r="H5091" s="31">
        <v>0.54899673575909003</v>
      </c>
      <c r="I5091" s="31">
        <v>5.0989429539679998</v>
      </c>
      <c r="J5091" s="31">
        <v>10.766873462113601</v>
      </c>
      <c r="K5091" s="31">
        <v>288164.20264761901</v>
      </c>
      <c r="L5091" s="31">
        <v>217775.08356986102</v>
      </c>
    </row>
    <row r="5092" spans="1:12" ht="14.25">
      <c r="A5092" s="33">
        <v>42389</v>
      </c>
      <c r="B5092" s="37">
        <v>2976.694</v>
      </c>
      <c r="C5092" s="31">
        <v>12.360536145965</v>
      </c>
      <c r="D5092" s="31">
        <v>1.5020688475411701</v>
      </c>
      <c r="E5092" s="31">
        <f t="shared" si="52"/>
        <v>0.46834701055099648</v>
      </c>
      <c r="F5092" s="31">
        <v>6.5140367763515403</v>
      </c>
      <c r="G5092" s="31">
        <v>1.2745721762972799</v>
      </c>
      <c r="H5092" s="31">
        <v>0.54865014021967495</v>
      </c>
      <c r="I5092" s="31">
        <v>5.0955319948267404</v>
      </c>
      <c r="J5092" s="31">
        <v>10.767278878372199</v>
      </c>
      <c r="K5092" s="31">
        <v>285388.633981021</v>
      </c>
      <c r="L5092" s="31">
        <v>215419.36439712701</v>
      </c>
    </row>
    <row r="5093" spans="1:12" ht="14.25">
      <c r="A5093" s="33">
        <v>42390</v>
      </c>
      <c r="B5093" s="37">
        <v>2880.482</v>
      </c>
      <c r="C5093" s="31">
        <v>12.013069675315601</v>
      </c>
      <c r="D5093" s="31">
        <v>1.4584595919701799</v>
      </c>
      <c r="E5093" s="31">
        <f t="shared" si="52"/>
        <v>0.44724501758499413</v>
      </c>
      <c r="F5093" s="31">
        <v>6.3184684568780396</v>
      </c>
      <c r="G5093" s="31">
        <v>1.2375462806985</v>
      </c>
      <c r="H5093" s="31">
        <v>0.54841573557155199</v>
      </c>
      <c r="I5093" s="31">
        <v>5.09486505248735</v>
      </c>
      <c r="J5093" s="31">
        <v>10.7640875650634</v>
      </c>
      <c r="K5093" s="31">
        <v>277100.55332100199</v>
      </c>
      <c r="L5093" s="31">
        <v>209029.15085333897</v>
      </c>
    </row>
    <row r="5094" spans="1:12" ht="14.25">
      <c r="A5094" s="33">
        <v>42391</v>
      </c>
      <c r="B5094" s="37">
        <v>2916.5619999999999</v>
      </c>
      <c r="C5094" s="31">
        <v>12.1445381229506</v>
      </c>
      <c r="D5094" s="31">
        <v>1.4752347944730899</v>
      </c>
      <c r="E5094" s="31">
        <f t="shared" si="52"/>
        <v>0.45838218053927315</v>
      </c>
      <c r="F5094" s="31">
        <v>6.3969641735479303</v>
      </c>
      <c r="G5094" s="31">
        <v>1.2515108681262499</v>
      </c>
      <c r="H5094" s="31">
        <v>0.54844590777380897</v>
      </c>
      <c r="I5094" s="31">
        <v>5.0943064870885104</v>
      </c>
      <c r="J5094" s="31">
        <v>10.765860066798901</v>
      </c>
      <c r="K5094" s="31">
        <v>280286.38021510199</v>
      </c>
      <c r="L5094" s="31">
        <v>211475.224828762</v>
      </c>
    </row>
    <row r="5095" spans="1:12" ht="14.25">
      <c r="A5095" s="33">
        <v>42394</v>
      </c>
      <c r="B5095" s="37">
        <v>2938.5149999999999</v>
      </c>
      <c r="C5095" s="31">
        <v>12.2169608651443</v>
      </c>
      <c r="D5095" s="31">
        <v>1.4853640170356901</v>
      </c>
      <c r="E5095" s="31">
        <f t="shared" si="52"/>
        <v>0.46365767878077374</v>
      </c>
      <c r="F5095" s="31">
        <v>6.4465813312130003</v>
      </c>
      <c r="G5095" s="31">
        <v>1.25998121013739</v>
      </c>
      <c r="H5095" s="31">
        <v>0.54822490081200603</v>
      </c>
      <c r="I5095" s="31">
        <v>5.09280507758948</v>
      </c>
      <c r="J5095" s="31">
        <v>10.764694357230201</v>
      </c>
      <c r="K5095" s="31">
        <v>282211.72983416799</v>
      </c>
      <c r="L5095" s="31">
        <v>212932.72990399</v>
      </c>
    </row>
    <row r="5096" spans="1:12" ht="14.25">
      <c r="A5096" s="33">
        <v>42395</v>
      </c>
      <c r="B5096" s="37">
        <v>2749.7849999999999</v>
      </c>
      <c r="C5096" s="31">
        <v>11.4965838529197</v>
      </c>
      <c r="D5096" s="31">
        <v>1.39622293231721</v>
      </c>
      <c r="E5096" s="31">
        <f t="shared" si="52"/>
        <v>0.38980070339976552</v>
      </c>
      <c r="F5096" s="31">
        <v>6.0609209203254002</v>
      </c>
      <c r="G5096" s="31">
        <v>1.18436069882026</v>
      </c>
      <c r="H5096" s="31">
        <v>0.54826402152023002</v>
      </c>
      <c r="I5096" s="31">
        <v>5.09280507758948</v>
      </c>
      <c r="J5096" s="31">
        <v>10.7654625136318</v>
      </c>
      <c r="K5096" s="31">
        <v>265272.84993085201</v>
      </c>
      <c r="L5096" s="31">
        <v>199959.03374756302</v>
      </c>
    </row>
    <row r="5097" spans="1:12" ht="14.25">
      <c r="A5097" s="33">
        <v>42396</v>
      </c>
      <c r="B5097" s="37">
        <v>2735.558</v>
      </c>
      <c r="C5097" s="31">
        <v>11.449023473584999</v>
      </c>
      <c r="D5097" s="31">
        <v>1.3901064841519299</v>
      </c>
      <c r="E5097" s="31">
        <f t="shared" si="52"/>
        <v>0.38686987104337633</v>
      </c>
      <c r="F5097" s="31">
        <v>6.0465527225459796</v>
      </c>
      <c r="G5097" s="31">
        <v>1.1791328861282599</v>
      </c>
      <c r="H5097" s="31">
        <v>0.54823445619253297</v>
      </c>
      <c r="I5097" s="31">
        <v>5.0925964538048403</v>
      </c>
      <c r="J5097" s="31">
        <v>10.7653229774947</v>
      </c>
      <c r="K5097" s="31">
        <v>264107.14377061103</v>
      </c>
      <c r="L5097" s="31">
        <v>199074.22997682603</v>
      </c>
    </row>
    <row r="5098" spans="1:12" ht="14.25">
      <c r="A5098" s="33">
        <v>42397</v>
      </c>
      <c r="B5098" s="37">
        <v>2655.6610000000001</v>
      </c>
      <c r="C5098" s="31">
        <v>11.1737404764201</v>
      </c>
      <c r="D5098" s="31">
        <v>1.35397768699744</v>
      </c>
      <c r="E5098" s="31">
        <f t="shared" si="52"/>
        <v>0.35287221570926142</v>
      </c>
      <c r="F5098" s="31">
        <v>5.9015378267482896</v>
      </c>
      <c r="G5098" s="31">
        <v>1.14838157102898</v>
      </c>
      <c r="H5098" s="31">
        <v>0.54821621447427604</v>
      </c>
      <c r="I5098" s="31">
        <v>5.0924877183164803</v>
      </c>
      <c r="J5098" s="31">
        <v>10.765194631741</v>
      </c>
      <c r="K5098" s="31">
        <v>257234.26542493</v>
      </c>
      <c r="L5098" s="31">
        <v>193694.048815171</v>
      </c>
    </row>
    <row r="5099" spans="1:12" ht="14.25">
      <c r="A5099" s="33">
        <v>42398</v>
      </c>
      <c r="B5099" s="37">
        <v>2737.6</v>
      </c>
      <c r="C5099" s="31">
        <v>11.4806888128011</v>
      </c>
      <c r="D5099" s="31">
        <v>1.39223812621757</v>
      </c>
      <c r="E5099" s="31">
        <f t="shared" ref="E5099:E5162" si="53">COUNTIF(C3394:C5099,"&lt;"&amp;C5099)/COUNTA(C3394:C5099)</f>
        <v>0.38980070339976552</v>
      </c>
      <c r="F5099" s="31">
        <v>6.0699871670336396</v>
      </c>
      <c r="G5099" s="31">
        <v>1.18019312986101</v>
      </c>
      <c r="H5099" s="31">
        <v>0.54830525745786196</v>
      </c>
      <c r="I5099" s="31">
        <v>5.0924877175485301</v>
      </c>
      <c r="J5099" s="31">
        <v>10.766943149777699</v>
      </c>
      <c r="K5099" s="31">
        <v>264502.211024708</v>
      </c>
      <c r="L5099" s="31">
        <v>199234.02656671501</v>
      </c>
    </row>
    <row r="5100" spans="1:12" ht="14.25">
      <c r="A5100" s="33">
        <v>42401</v>
      </c>
      <c r="B5100" s="37">
        <v>2688.8539999999998</v>
      </c>
      <c r="C5100" s="31">
        <v>11.3360801111362</v>
      </c>
      <c r="D5100" s="31">
        <v>1.3671067942538699</v>
      </c>
      <c r="E5100" s="31">
        <f t="shared" si="53"/>
        <v>0.37573270808909731</v>
      </c>
      <c r="F5100" s="31">
        <v>5.9599939061303404</v>
      </c>
      <c r="G5100" s="31">
        <v>1.1593753535061</v>
      </c>
      <c r="H5100" s="31">
        <v>0.54562933007271397</v>
      </c>
      <c r="I5100" s="31">
        <v>5.0908705162650696</v>
      </c>
      <c r="J5100" s="31">
        <v>10.717800194081899</v>
      </c>
      <c r="K5100" s="31">
        <v>259726.51866868397</v>
      </c>
      <c r="L5100" s="31">
        <v>195709.77309018103</v>
      </c>
    </row>
    <row r="5101" spans="1:12" ht="14.25">
      <c r="A5101" s="33">
        <v>42402</v>
      </c>
      <c r="B5101" s="37">
        <v>2749.57</v>
      </c>
      <c r="C5101" s="31">
        <v>11.551379201182501</v>
      </c>
      <c r="D5101" s="31">
        <v>1.39495147975802</v>
      </c>
      <c r="E5101" s="31">
        <f t="shared" si="53"/>
        <v>0.39976553341148885</v>
      </c>
      <c r="F5101" s="31">
        <v>6.08951692374995</v>
      </c>
      <c r="G5101" s="31">
        <v>1.18281803850866</v>
      </c>
      <c r="H5101" s="31">
        <v>0.54554034205201796</v>
      </c>
      <c r="I5101" s="31">
        <v>5.09023186860016</v>
      </c>
      <c r="J5101" s="31">
        <v>10.717396694976999</v>
      </c>
      <c r="K5101" s="31">
        <v>265020.19712960901</v>
      </c>
      <c r="L5101" s="31">
        <v>199755.87666851602</v>
      </c>
    </row>
    <row r="5102" spans="1:12" ht="14.25">
      <c r="A5102" s="33">
        <v>42403</v>
      </c>
      <c r="B5102" s="37">
        <v>2739.2469999999998</v>
      </c>
      <c r="C5102" s="31">
        <v>11.4919543310591</v>
      </c>
      <c r="D5102" s="31">
        <v>1.3887528028621501</v>
      </c>
      <c r="E5102" s="31">
        <f t="shared" si="53"/>
        <v>0.39155920281359907</v>
      </c>
      <c r="F5102" s="31">
        <v>6.0677245900295498</v>
      </c>
      <c r="G5102" s="31">
        <v>1.17736511114209</v>
      </c>
      <c r="H5102" s="31">
        <v>0.54553436324700699</v>
      </c>
      <c r="I5102" s="31">
        <v>5.0898943793640097</v>
      </c>
      <c r="J5102" s="31">
        <v>10.7179898557182</v>
      </c>
      <c r="K5102" s="31">
        <v>263842.80030699901</v>
      </c>
      <c r="L5102" s="31">
        <v>198868.147784945</v>
      </c>
    </row>
    <row r="5103" spans="1:12" ht="14.25">
      <c r="A5103" s="33">
        <v>42404</v>
      </c>
      <c r="B5103" s="37">
        <v>2781.0230000000001</v>
      </c>
      <c r="C5103" s="31">
        <v>11.644617420617299</v>
      </c>
      <c r="D5103" s="31">
        <v>1.4078278755562601</v>
      </c>
      <c r="E5103" s="31">
        <f t="shared" si="53"/>
        <v>0.41266119577960142</v>
      </c>
      <c r="F5103" s="31">
        <v>6.1520912468579496</v>
      </c>
      <c r="G5103" s="31">
        <v>1.1936098345159301</v>
      </c>
      <c r="H5103" s="31">
        <v>0.54546312027670296</v>
      </c>
      <c r="I5103" s="31">
        <v>5.08889197248405</v>
      </c>
      <c r="J5103" s="31">
        <v>10.7187011087297</v>
      </c>
      <c r="K5103" s="31">
        <v>267464.179275523</v>
      </c>
      <c r="L5103" s="31">
        <v>201633.460422548</v>
      </c>
    </row>
    <row r="5104" spans="1:12" ht="14.25">
      <c r="A5104" s="33">
        <v>42405</v>
      </c>
      <c r="B5104" s="37">
        <v>2763.4920000000002</v>
      </c>
      <c r="C5104" s="31">
        <v>11.5958900793766</v>
      </c>
      <c r="D5104" s="31">
        <v>1.4008935907753099</v>
      </c>
      <c r="E5104" s="31">
        <f t="shared" si="53"/>
        <v>0.40621336459554513</v>
      </c>
      <c r="F5104" s="31">
        <v>6.1259693010017697</v>
      </c>
      <c r="G5104" s="31">
        <v>1.1876177699319701</v>
      </c>
      <c r="H5104" s="31">
        <v>0.54538906482577998</v>
      </c>
      <c r="I5104" s="31">
        <v>5.0876823248624898</v>
      </c>
      <c r="J5104" s="31">
        <v>10.719794004444299</v>
      </c>
      <c r="K5104" s="31">
        <v>266148.18866669398</v>
      </c>
      <c r="L5104" s="31">
        <v>200707.994126187</v>
      </c>
    </row>
    <row r="5105" spans="1:12" ht="14.25">
      <c r="A5105" s="33">
        <v>42415</v>
      </c>
      <c r="B5105" s="37">
        <v>2746.1959999999999</v>
      </c>
      <c r="C5105" s="31">
        <v>11.5166506562246</v>
      </c>
      <c r="D5105" s="31">
        <v>1.3918650203284999</v>
      </c>
      <c r="E5105" s="31">
        <f t="shared" si="53"/>
        <v>0.39507620164126611</v>
      </c>
      <c r="F5105" s="31">
        <v>6.0804511760754902</v>
      </c>
      <c r="G5105" s="31">
        <v>1.18016098134499</v>
      </c>
      <c r="H5105" s="31">
        <v>0.54544244944353704</v>
      </c>
      <c r="I5105" s="31">
        <v>5.0876823248624898</v>
      </c>
      <c r="J5105" s="31">
        <v>10.7208432959359</v>
      </c>
      <c r="K5105" s="31">
        <v>264438.00990957499</v>
      </c>
      <c r="L5105" s="31">
        <v>199615.449969501</v>
      </c>
    </row>
    <row r="5106" spans="1:12" ht="14.25">
      <c r="A5106" s="33">
        <v>42416</v>
      </c>
      <c r="B5106" s="37">
        <v>2836.5709999999999</v>
      </c>
      <c r="C5106" s="31">
        <v>11.862201272581</v>
      </c>
      <c r="D5106" s="31">
        <v>1.4346730883088199</v>
      </c>
      <c r="E5106" s="31">
        <f t="shared" si="53"/>
        <v>0.44021101992966</v>
      </c>
      <c r="F5106" s="31">
        <v>6.2655780022826697</v>
      </c>
      <c r="G5106" s="31">
        <v>1.21665985795457</v>
      </c>
      <c r="H5106" s="31">
        <v>0.54534122649494698</v>
      </c>
      <c r="I5106" s="31">
        <v>5.0876879656314902</v>
      </c>
      <c r="J5106" s="31">
        <v>10.7188418428735</v>
      </c>
      <c r="K5106" s="31">
        <v>272571.56842069898</v>
      </c>
      <c r="L5106" s="31">
        <v>205828.96028158499</v>
      </c>
    </row>
    <row r="5107" spans="1:12" ht="14.25">
      <c r="A5107" s="33">
        <v>42417</v>
      </c>
      <c r="B5107" s="37">
        <v>2867.3380000000002</v>
      </c>
      <c r="C5107" s="31">
        <v>11.977043470439799</v>
      </c>
      <c r="D5107" s="31">
        <v>1.44903351431935</v>
      </c>
      <c r="E5107" s="31">
        <f t="shared" si="53"/>
        <v>0.45076201641266117</v>
      </c>
      <c r="F5107" s="31">
        <v>6.3293319889870103</v>
      </c>
      <c r="G5107" s="31">
        <v>1.22883615809501</v>
      </c>
      <c r="H5107" s="31">
        <v>0.54533444686908605</v>
      </c>
      <c r="I5107" s="31">
        <v>5.0876828030957801</v>
      </c>
      <c r="J5107" s="31">
        <v>10.718719463746</v>
      </c>
      <c r="K5107" s="31">
        <v>275298.81491445401</v>
      </c>
      <c r="L5107" s="31">
        <v>208059.716622473</v>
      </c>
    </row>
    <row r="5108" spans="1:12" ht="14.25">
      <c r="A5108" s="33">
        <v>42418</v>
      </c>
      <c r="B5108" s="37">
        <v>2862.893</v>
      </c>
      <c r="C5108" s="31">
        <v>11.9552299694927</v>
      </c>
      <c r="D5108" s="31">
        <v>1.4468945688391901</v>
      </c>
      <c r="E5108" s="31">
        <f t="shared" si="53"/>
        <v>0.45017584994138338</v>
      </c>
      <c r="F5108" s="31">
        <v>6.3183292667585</v>
      </c>
      <c r="G5108" s="31">
        <v>1.2267169094366199</v>
      </c>
      <c r="H5108" s="31">
        <v>0.54506456711964901</v>
      </c>
      <c r="I5108" s="31">
        <v>5.0875558734126303</v>
      </c>
      <c r="J5108" s="31">
        <v>10.7136821822073</v>
      </c>
      <c r="K5108" s="31">
        <v>274893.03432131198</v>
      </c>
      <c r="L5108" s="31">
        <v>207643.32048443001</v>
      </c>
    </row>
    <row r="5109" spans="1:12" ht="14.25">
      <c r="A5109" s="33">
        <v>42419</v>
      </c>
      <c r="B5109" s="37">
        <v>2860.0210000000002</v>
      </c>
      <c r="C5109" s="31">
        <v>11.936389702915299</v>
      </c>
      <c r="D5109" s="31">
        <v>1.4446796786587099</v>
      </c>
      <c r="E5109" s="31">
        <f t="shared" si="53"/>
        <v>0.44841735052754983</v>
      </c>
      <c r="F5109" s="31">
        <v>6.3134423498491197</v>
      </c>
      <c r="G5109" s="31">
        <v>1.22484554438542</v>
      </c>
      <c r="H5109" s="31">
        <v>0.54502684091759201</v>
      </c>
      <c r="I5109" s="31">
        <v>5.0871926804278402</v>
      </c>
      <c r="J5109" s="31">
        <v>10.7137054787505</v>
      </c>
      <c r="K5109" s="31">
        <v>274474.40286113397</v>
      </c>
      <c r="L5109" s="31">
        <v>207384.49860587399</v>
      </c>
    </row>
    <row r="5110" spans="1:12" ht="14.25">
      <c r="A5110" s="33">
        <v>42422</v>
      </c>
      <c r="B5110" s="37">
        <v>2927.1750000000002</v>
      </c>
      <c r="C5110" s="31">
        <v>12.204197626217001</v>
      </c>
      <c r="D5110" s="31">
        <v>1.4775366077450001</v>
      </c>
      <c r="E5110" s="31">
        <f t="shared" si="53"/>
        <v>0.47127784290738572</v>
      </c>
      <c r="F5110" s="31">
        <v>6.4611450342166297</v>
      </c>
      <c r="G5110" s="31">
        <v>1.2524430127977799</v>
      </c>
      <c r="H5110" s="31">
        <v>0.54502818405352504</v>
      </c>
      <c r="I5110" s="31">
        <v>5.0871926804278402</v>
      </c>
      <c r="J5110" s="31">
        <v>10.7137318810517</v>
      </c>
      <c r="K5110" s="31">
        <v>280717.53768689901</v>
      </c>
      <c r="L5110" s="31">
        <v>212274.21925826199</v>
      </c>
    </row>
    <row r="5111" spans="1:12" ht="14.25">
      <c r="A5111" s="33">
        <v>42423</v>
      </c>
      <c r="B5111" s="37">
        <v>2903.3310000000001</v>
      </c>
      <c r="C5111" s="31">
        <v>12.091758278602599</v>
      </c>
      <c r="D5111" s="31">
        <v>1.4648976775099001</v>
      </c>
      <c r="E5111" s="31">
        <f t="shared" si="53"/>
        <v>0.46248534583821804</v>
      </c>
      <c r="F5111" s="31">
        <v>6.4056482873248601</v>
      </c>
      <c r="G5111" s="31">
        <v>1.24188071324116</v>
      </c>
      <c r="H5111" s="31">
        <v>0.54503011233441101</v>
      </c>
      <c r="I5111" s="31">
        <v>5.0871926804278402</v>
      </c>
      <c r="J5111" s="31">
        <v>10.713769785668401</v>
      </c>
      <c r="K5111" s="31">
        <v>278315.54805395601</v>
      </c>
      <c r="L5111" s="31">
        <v>210569.493230408</v>
      </c>
    </row>
    <row r="5112" spans="1:12" ht="14.25">
      <c r="A5112" s="33">
        <v>42424</v>
      </c>
      <c r="B5112" s="37">
        <v>2928.8960000000002</v>
      </c>
      <c r="C5112" s="31">
        <v>12.195821586503699</v>
      </c>
      <c r="D5112" s="31">
        <v>1.47826817185151</v>
      </c>
      <c r="E5112" s="31">
        <f t="shared" si="53"/>
        <v>0.47186400937866352</v>
      </c>
      <c r="F5112" s="31">
        <v>6.4707061298895798</v>
      </c>
      <c r="G5112" s="31">
        <v>1.25313983908738</v>
      </c>
      <c r="H5112" s="31">
        <v>0.54496347617355001</v>
      </c>
      <c r="I5112" s="31">
        <v>5.08680913797006</v>
      </c>
      <c r="J5112" s="31">
        <v>10.713267618116699</v>
      </c>
      <c r="K5112" s="31">
        <v>280858.82994504104</v>
      </c>
      <c r="L5112" s="31">
        <v>212558.85821401601</v>
      </c>
    </row>
    <row r="5113" spans="1:12" ht="14.25">
      <c r="A5113" s="33">
        <v>42425</v>
      </c>
      <c r="B5113" s="37">
        <v>2741.2449999999999</v>
      </c>
      <c r="C5113" s="31">
        <v>11.4885089782428</v>
      </c>
      <c r="D5113" s="31">
        <v>1.39037403026307</v>
      </c>
      <c r="E5113" s="31">
        <f t="shared" si="53"/>
        <v>0.39155920281359907</v>
      </c>
      <c r="F5113" s="31">
        <v>6.0784562634191097</v>
      </c>
      <c r="G5113" s="31">
        <v>1.1787439207369099</v>
      </c>
      <c r="H5113" s="31">
        <v>0.54497661849174095</v>
      </c>
      <c r="I5113" s="31">
        <v>5.08680913797006</v>
      </c>
      <c r="J5113" s="31">
        <v>10.7135259788658</v>
      </c>
      <c r="K5113" s="31">
        <v>264158.48701580998</v>
      </c>
      <c r="L5113" s="31">
        <v>199673.86278612999</v>
      </c>
    </row>
    <row r="5114" spans="1:12" ht="14.25">
      <c r="A5114" s="33">
        <v>42426</v>
      </c>
      <c r="B5114" s="37">
        <v>2767.21</v>
      </c>
      <c r="C5114" s="31">
        <v>11.608450458027299</v>
      </c>
      <c r="D5114" s="31">
        <v>1.40477670337261</v>
      </c>
      <c r="E5114" s="31">
        <f t="shared" si="53"/>
        <v>0.41031652989449002</v>
      </c>
      <c r="F5114" s="31">
        <v>6.1443319885999497</v>
      </c>
      <c r="G5114" s="31">
        <v>1.190662203876</v>
      </c>
      <c r="H5114" s="31">
        <v>0.54482797996588805</v>
      </c>
      <c r="I5114" s="31">
        <v>5.08525055663885</v>
      </c>
      <c r="J5114" s="31">
        <v>10.713886639363499</v>
      </c>
      <c r="K5114" s="31">
        <v>266894.31273324898</v>
      </c>
      <c r="L5114" s="31">
        <v>201539.128944297</v>
      </c>
    </row>
    <row r="5115" spans="1:12" ht="14.25">
      <c r="A5115" s="33">
        <v>42429</v>
      </c>
      <c r="B5115" s="37">
        <v>2687.9789999999998</v>
      </c>
      <c r="C5115" s="31">
        <v>11.3518369334884</v>
      </c>
      <c r="D5115" s="31">
        <v>1.37043079992868</v>
      </c>
      <c r="E5115" s="31">
        <f t="shared" si="53"/>
        <v>0.37749120750293086</v>
      </c>
      <c r="F5115" s="31">
        <v>6.0784558037128598</v>
      </c>
      <c r="G5115" s="31">
        <v>1.1613100808568799</v>
      </c>
      <c r="H5115" s="31">
        <v>0.54454537467020603</v>
      </c>
      <c r="I5115" s="31">
        <v>5.0852505561292398</v>
      </c>
      <c r="J5115" s="31">
        <v>10.7083292880007</v>
      </c>
      <c r="K5115" s="31">
        <v>260361.29709315699</v>
      </c>
      <c r="L5115" s="31">
        <v>196593.14362059001</v>
      </c>
    </row>
    <row r="5116" spans="1:12" ht="14.25">
      <c r="A5116" s="33">
        <v>42430</v>
      </c>
      <c r="B5116" s="37">
        <v>2733.17</v>
      </c>
      <c r="C5116" s="31">
        <v>11.519524418577999</v>
      </c>
      <c r="D5116" s="31">
        <v>1.39126250452051</v>
      </c>
      <c r="E5116" s="31">
        <f t="shared" si="53"/>
        <v>0.39683470105509966</v>
      </c>
      <c r="F5116" s="31">
        <v>6.29611448066834</v>
      </c>
      <c r="G5116" s="31">
        <v>1.1786632131094501</v>
      </c>
      <c r="H5116" s="31">
        <v>0.54481163122439802</v>
      </c>
      <c r="I5116" s="31">
        <v>5.0852505561292398</v>
      </c>
      <c r="J5116" s="31">
        <v>10.7135651471045</v>
      </c>
      <c r="K5116" s="31">
        <v>264319.649985264</v>
      </c>
      <c r="L5116" s="31">
        <v>199609.13683174699</v>
      </c>
    </row>
    <row r="5117" spans="1:12" ht="14.25">
      <c r="A5117" s="33">
        <v>42431</v>
      </c>
      <c r="B5117" s="37">
        <v>2849.681</v>
      </c>
      <c r="C5117" s="31">
        <v>11.971095365771101</v>
      </c>
      <c r="D5117" s="31">
        <v>1.4474779955200401</v>
      </c>
      <c r="E5117" s="31">
        <f t="shared" si="53"/>
        <v>0.45369284876905042</v>
      </c>
      <c r="F5117" s="31">
        <v>6.5516107882325603</v>
      </c>
      <c r="G5117" s="31">
        <v>1.22583442613585</v>
      </c>
      <c r="H5117" s="31">
        <v>0.54514547300149097</v>
      </c>
      <c r="I5117" s="31">
        <v>5.0851617900417203</v>
      </c>
      <c r="J5117" s="31">
        <v>10.720317179859499</v>
      </c>
      <c r="K5117" s="31">
        <v>274998.24580230104</v>
      </c>
      <c r="L5117" s="31">
        <v>207722.99635987001</v>
      </c>
    </row>
    <row r="5118" spans="1:12" ht="14.25">
      <c r="A5118" s="33">
        <v>42432</v>
      </c>
      <c r="B5118" s="37">
        <v>2859.7579999999998</v>
      </c>
      <c r="C5118" s="31">
        <v>12.0209020639518</v>
      </c>
      <c r="D5118" s="31">
        <v>1.4532734921157</v>
      </c>
      <c r="E5118" s="31">
        <f t="shared" si="53"/>
        <v>0.458968347010551</v>
      </c>
      <c r="F5118" s="31">
        <v>6.5777776466333204</v>
      </c>
      <c r="G5118" s="31">
        <v>1.23045268231215</v>
      </c>
      <c r="H5118" s="31">
        <v>0.54514371787385496</v>
      </c>
      <c r="I5118" s="31">
        <v>5.0851617900417203</v>
      </c>
      <c r="J5118" s="31">
        <v>10.720282665173201</v>
      </c>
      <c r="K5118" s="31">
        <v>276103.74811998499</v>
      </c>
      <c r="L5118" s="31">
        <v>208839.06491130101</v>
      </c>
    </row>
    <row r="5119" spans="1:12" ht="14.25">
      <c r="A5119" s="33">
        <v>42433</v>
      </c>
      <c r="B5119" s="37">
        <v>2874.1469999999999</v>
      </c>
      <c r="C5119" s="31">
        <v>12.178068869913201</v>
      </c>
      <c r="D5119" s="31">
        <v>1.4670324029202899</v>
      </c>
      <c r="E5119" s="31">
        <f t="shared" si="53"/>
        <v>0.47479484173505276</v>
      </c>
      <c r="F5119" s="31">
        <v>6.6407968318679096</v>
      </c>
      <c r="G5119" s="31">
        <v>1.24223402083978</v>
      </c>
      <c r="H5119" s="31">
        <v>0.54515678188871097</v>
      </c>
      <c r="I5119" s="31">
        <v>5.0851628551592398</v>
      </c>
      <c r="J5119" s="31">
        <v>10.720537324298499</v>
      </c>
      <c r="K5119" s="31">
        <v>278709.93367013399</v>
      </c>
      <c r="L5119" s="31">
        <v>210723.98399528101</v>
      </c>
    </row>
    <row r="5120" spans="1:12" ht="14.25">
      <c r="A5120" s="33">
        <v>42436</v>
      </c>
      <c r="B5120" s="37">
        <v>2897.34</v>
      </c>
      <c r="C5120" s="31">
        <v>12.231211395654899</v>
      </c>
      <c r="D5120" s="31">
        <v>1.47532583934386</v>
      </c>
      <c r="E5120" s="31">
        <f t="shared" si="53"/>
        <v>0.4783118405627198</v>
      </c>
      <c r="F5120" s="31">
        <v>6.7182405084491599</v>
      </c>
      <c r="G5120" s="31">
        <v>1.2493169076030799</v>
      </c>
      <c r="H5120" s="31">
        <v>0.54543247358313196</v>
      </c>
      <c r="I5120" s="31">
        <v>5.0851628551592398</v>
      </c>
      <c r="J5120" s="31">
        <v>10.7259588162404</v>
      </c>
      <c r="K5120" s="31">
        <v>280289.49189219699</v>
      </c>
      <c r="L5120" s="31">
        <v>212046.80346061397</v>
      </c>
    </row>
    <row r="5121" spans="1:12" ht="14.25">
      <c r="A5121" s="33">
        <v>42437</v>
      </c>
      <c r="B5121" s="37">
        <v>2901.3870000000002</v>
      </c>
      <c r="C5121" s="31">
        <v>12.2528316585142</v>
      </c>
      <c r="D5121" s="31">
        <v>1.4774407537493399</v>
      </c>
      <c r="E5121" s="31">
        <f t="shared" si="53"/>
        <v>0.47889800703399765</v>
      </c>
      <c r="F5121" s="31">
        <v>6.7356751819955498</v>
      </c>
      <c r="G5121" s="31">
        <v>1.2514848484887799</v>
      </c>
      <c r="H5121" s="31">
        <v>0.54562770007466099</v>
      </c>
      <c r="I5121" s="31">
        <v>5.0851628551592398</v>
      </c>
      <c r="J5121" s="31">
        <v>10.7297979556561</v>
      </c>
      <c r="K5121" s="31">
        <v>280694.81974503398</v>
      </c>
      <c r="L5121" s="31">
        <v>212437.32762781001</v>
      </c>
    </row>
    <row r="5122" spans="1:12" ht="14.25">
      <c r="A5122" s="33">
        <v>42438</v>
      </c>
      <c r="B5122" s="37">
        <v>2862.556</v>
      </c>
      <c r="C5122" s="31">
        <v>12.1365841533837</v>
      </c>
      <c r="D5122" s="31">
        <v>1.4599229452892299</v>
      </c>
      <c r="E5122" s="31">
        <f t="shared" si="53"/>
        <v>0.47010550996483003</v>
      </c>
      <c r="F5122" s="31">
        <v>6.6602562078171701</v>
      </c>
      <c r="G5122" s="31">
        <v>1.2369044835732901</v>
      </c>
      <c r="H5122" s="31">
        <v>0.54562783603826404</v>
      </c>
      <c r="I5122" s="31">
        <v>5.08516412231827</v>
      </c>
      <c r="J5122" s="31">
        <v>10.7297979556561</v>
      </c>
      <c r="K5122" s="31">
        <v>277366.27436817798</v>
      </c>
      <c r="L5122" s="31">
        <v>209946.79283659603</v>
      </c>
    </row>
    <row r="5123" spans="1:12" ht="14.25">
      <c r="A5123" s="33">
        <v>42439</v>
      </c>
      <c r="B5123" s="37">
        <v>2804.7260000000001</v>
      </c>
      <c r="C5123" s="31">
        <v>11.9080244074585</v>
      </c>
      <c r="D5123" s="31">
        <v>1.4318631294047599</v>
      </c>
      <c r="E5123" s="31">
        <f t="shared" si="53"/>
        <v>0.44900351699882768</v>
      </c>
      <c r="F5123" s="31">
        <v>6.5301425336404897</v>
      </c>
      <c r="G5123" s="31">
        <v>1.21307528010997</v>
      </c>
      <c r="H5123" s="31">
        <v>0.54569969362707904</v>
      </c>
      <c r="I5123" s="31">
        <v>5.08516412231827</v>
      </c>
      <c r="J5123" s="31">
        <v>10.731211038638</v>
      </c>
      <c r="K5123" s="31">
        <v>272038.46405760304</v>
      </c>
      <c r="L5123" s="31">
        <v>205737.507504137</v>
      </c>
    </row>
    <row r="5124" spans="1:12" ht="14.25">
      <c r="A5124" s="33">
        <v>42440</v>
      </c>
      <c r="B5124" s="37">
        <v>2810.3069999999998</v>
      </c>
      <c r="C5124" s="31">
        <v>11.935594218255799</v>
      </c>
      <c r="D5124" s="31">
        <v>1.4348719540861501</v>
      </c>
      <c r="E5124" s="31">
        <f t="shared" si="53"/>
        <v>0.45134818288393902</v>
      </c>
      <c r="F5124" s="31">
        <v>6.54669779210887</v>
      </c>
      <c r="G5124" s="31">
        <v>1.21569643964339</v>
      </c>
      <c r="H5124" s="31">
        <v>0.54589181373094298</v>
      </c>
      <c r="I5124" s="31">
        <v>5.08516412231827</v>
      </c>
      <c r="J5124" s="31">
        <v>10.734989089832499</v>
      </c>
      <c r="K5124" s="31">
        <v>272605.59325104399</v>
      </c>
      <c r="L5124" s="31">
        <v>206125.97063369898</v>
      </c>
    </row>
    <row r="5125" spans="1:12" ht="14.25">
      <c r="A5125" s="33">
        <v>42443</v>
      </c>
      <c r="B5125" s="37">
        <v>2859.4989999999998</v>
      </c>
      <c r="C5125" s="31">
        <v>12.1043407712154</v>
      </c>
      <c r="D5125" s="31">
        <v>1.45619810572188</v>
      </c>
      <c r="E5125" s="31">
        <f t="shared" si="53"/>
        <v>0.46834701055099648</v>
      </c>
      <c r="F5125" s="31">
        <v>6.6418623044407497</v>
      </c>
      <c r="G5125" s="31">
        <v>1.23381364647833</v>
      </c>
      <c r="H5125" s="31">
        <v>0.545771687024875</v>
      </c>
      <c r="I5125" s="31">
        <v>5.08516412231827</v>
      </c>
      <c r="J5125" s="31">
        <v>10.732626792310199</v>
      </c>
      <c r="K5125" s="31">
        <v>276656.18321409303</v>
      </c>
      <c r="L5125" s="31">
        <v>209238.81777662499</v>
      </c>
    </row>
    <row r="5126" spans="1:12" ht="14.25">
      <c r="A5126" s="33">
        <v>42444</v>
      </c>
      <c r="B5126" s="37">
        <v>2864.3679999999999</v>
      </c>
      <c r="C5126" s="31">
        <v>12.1554844388851</v>
      </c>
      <c r="D5126" s="31">
        <v>1.4602554016563001</v>
      </c>
      <c r="E5126" s="31">
        <f t="shared" si="53"/>
        <v>0.47362250879249707</v>
      </c>
      <c r="F5126" s="31">
        <v>6.6639935637930998</v>
      </c>
      <c r="G5126" s="31">
        <v>1.2369952097435899</v>
      </c>
      <c r="H5126" s="31">
        <v>0.545971629695016</v>
      </c>
      <c r="I5126" s="31">
        <v>5.0847572730021398</v>
      </c>
      <c r="J5126" s="31">
        <v>10.737417744479</v>
      </c>
      <c r="K5126" s="31">
        <v>277427.85575678502</v>
      </c>
      <c r="L5126" s="31">
        <v>209658.00091549</v>
      </c>
    </row>
    <row r="5127" spans="1:12" ht="14.25">
      <c r="A5127" s="33">
        <v>42445</v>
      </c>
      <c r="B5127" s="37">
        <v>2870.43</v>
      </c>
      <c r="C5127" s="31">
        <v>12.229269148834099</v>
      </c>
      <c r="D5127" s="31">
        <v>1.4666251343277299</v>
      </c>
      <c r="E5127" s="31">
        <f t="shared" si="53"/>
        <v>0.48124267291910905</v>
      </c>
      <c r="F5127" s="31">
        <v>7.1607736936678501</v>
      </c>
      <c r="G5127" s="31">
        <v>1.24121062131085</v>
      </c>
      <c r="H5127" s="31">
        <v>0.54548012363758502</v>
      </c>
      <c r="I5127" s="31">
        <v>5.0839295539152403</v>
      </c>
      <c r="J5127" s="31">
        <v>10.7294980753126</v>
      </c>
      <c r="K5127" s="31">
        <v>278636.04884426302</v>
      </c>
      <c r="L5127" s="31">
        <v>210639.5946601</v>
      </c>
    </row>
    <row r="5128" spans="1:12" ht="14.25">
      <c r="A5128" s="33">
        <v>42446</v>
      </c>
      <c r="B5128" s="37">
        <v>2904.8319999999999</v>
      </c>
      <c r="C5128" s="31">
        <v>12.319412745404099</v>
      </c>
      <c r="D5128" s="31">
        <v>1.48097072463926</v>
      </c>
      <c r="E5128" s="31">
        <f t="shared" si="53"/>
        <v>0.48651817116060964</v>
      </c>
      <c r="F5128" s="31">
        <v>7.2186119117638103</v>
      </c>
      <c r="G5128" s="31">
        <v>1.2539671645285599</v>
      </c>
      <c r="H5128" s="31">
        <v>0.54552716660257206</v>
      </c>
      <c r="I5128" s="31">
        <v>5.0802517772128697</v>
      </c>
      <c r="J5128" s="31">
        <v>10.738191541007799</v>
      </c>
      <c r="K5128" s="31">
        <v>281361.657800449</v>
      </c>
      <c r="L5128" s="31">
        <v>212644.54200050898</v>
      </c>
    </row>
    <row r="5129" spans="1:12" ht="14.25">
      <c r="A5129" s="33">
        <v>42447</v>
      </c>
      <c r="B5129" s="37">
        <v>2955.15</v>
      </c>
      <c r="C5129" s="31">
        <v>12.5080374022257</v>
      </c>
      <c r="D5129" s="31">
        <v>1.5022931815612499</v>
      </c>
      <c r="E5129" s="31">
        <f t="shared" si="53"/>
        <v>0.49648300117233296</v>
      </c>
      <c r="F5129" s="31">
        <v>7.2930491927850198</v>
      </c>
      <c r="G5129" s="31">
        <v>1.27272107915377</v>
      </c>
      <c r="H5129" s="31">
        <v>0.54854593184584999</v>
      </c>
      <c r="I5129" s="31">
        <v>5.0773800216783096</v>
      </c>
      <c r="J5129" s="31">
        <v>10.803720216012699</v>
      </c>
      <c r="K5129" s="31">
        <v>285411.74140988599</v>
      </c>
      <c r="L5129" s="31">
        <v>215773.126451544</v>
      </c>
    </row>
    <row r="5130" spans="1:12" ht="14.25">
      <c r="A5130" s="33">
        <v>42450</v>
      </c>
      <c r="B5130" s="37">
        <v>3018.8020000000001</v>
      </c>
      <c r="C5130" s="31">
        <v>12.7261590222311</v>
      </c>
      <c r="D5130" s="31">
        <v>1.5308922090282799</v>
      </c>
      <c r="E5130" s="31">
        <f t="shared" si="53"/>
        <v>0.50703399765533408</v>
      </c>
      <c r="F5130" s="31">
        <v>7.4901207355665003</v>
      </c>
      <c r="G5130" s="31">
        <v>1.2964959530195901</v>
      </c>
      <c r="H5130" s="31">
        <v>0.54879949564622998</v>
      </c>
      <c r="I5130" s="31">
        <v>5.0773800216783096</v>
      </c>
      <c r="J5130" s="31">
        <v>10.8087142050247</v>
      </c>
      <c r="K5130" s="31">
        <v>290844.06485077896</v>
      </c>
      <c r="L5130" s="31">
        <v>219934.68303160201</v>
      </c>
    </row>
    <row r="5131" spans="1:12" ht="14.25">
      <c r="A5131" s="33">
        <v>42451</v>
      </c>
      <c r="B5131" s="37">
        <v>2999.3629999999998</v>
      </c>
      <c r="C5131" s="31">
        <v>12.6369847679491</v>
      </c>
      <c r="D5131" s="31">
        <v>1.5211819248134399</v>
      </c>
      <c r="E5131" s="31">
        <f t="shared" si="53"/>
        <v>0.50293083235638925</v>
      </c>
      <c r="F5131" s="31">
        <v>7.4424762658930899</v>
      </c>
      <c r="G5131" s="31">
        <v>1.28838435705298</v>
      </c>
      <c r="H5131" s="31">
        <v>0.548742434226829</v>
      </c>
      <c r="I5131" s="31">
        <v>5.0773741806995298</v>
      </c>
      <c r="J5131" s="31">
        <v>10.807602802108701</v>
      </c>
      <c r="K5131" s="31">
        <v>288999.50462301599</v>
      </c>
      <c r="L5131" s="31">
        <v>218570.23895346897</v>
      </c>
    </row>
    <row r="5132" spans="1:12" ht="14.25">
      <c r="A5132" s="33">
        <v>42452</v>
      </c>
      <c r="B5132" s="37">
        <v>3009.96</v>
      </c>
      <c r="C5132" s="31">
        <v>12.671739848143901</v>
      </c>
      <c r="D5132" s="31">
        <v>1.5247011914509301</v>
      </c>
      <c r="E5132" s="31">
        <f t="shared" si="53"/>
        <v>0.50527549824150053</v>
      </c>
      <c r="F5132" s="31">
        <v>7.4823102437905096</v>
      </c>
      <c r="G5132" s="31">
        <v>1.28979135987692</v>
      </c>
      <c r="H5132" s="31">
        <v>0.54859452564961797</v>
      </c>
      <c r="I5132" s="31">
        <v>5.0773741806995298</v>
      </c>
      <c r="J5132" s="31">
        <v>10.8046897101847</v>
      </c>
      <c r="K5132" s="31">
        <v>289669.24568199302</v>
      </c>
      <c r="L5132" s="31">
        <v>219162.36122253397</v>
      </c>
    </row>
    <row r="5133" spans="1:12" ht="14.25">
      <c r="A5133" s="33">
        <v>42453</v>
      </c>
      <c r="B5133" s="37">
        <v>2960.97</v>
      </c>
      <c r="C5133" s="31">
        <v>12.5541328059455</v>
      </c>
      <c r="D5133" s="31">
        <v>1.5009610215367899</v>
      </c>
      <c r="E5133" s="31">
        <f t="shared" si="53"/>
        <v>0.5</v>
      </c>
      <c r="F5133" s="31">
        <v>7.0226300522279201</v>
      </c>
      <c r="G5133" s="31">
        <v>1.27650178000001</v>
      </c>
      <c r="H5133" s="31">
        <v>0.54529449360159299</v>
      </c>
      <c r="I5133" s="31">
        <v>5.0756222913494602</v>
      </c>
      <c r="J5133" s="31">
        <v>10.743401740727499</v>
      </c>
      <c r="K5133" s="31">
        <v>285161.15460671898</v>
      </c>
      <c r="L5133" s="31">
        <v>215651.462222348</v>
      </c>
    </row>
    <row r="5134" spans="1:12" ht="14.25">
      <c r="A5134" s="33">
        <v>42454</v>
      </c>
      <c r="B5134" s="37">
        <v>2979.4340000000002</v>
      </c>
      <c r="C5134" s="31">
        <v>12.657637738901</v>
      </c>
      <c r="D5134" s="31">
        <v>1.5101688980666299</v>
      </c>
      <c r="E5134" s="31">
        <f t="shared" si="53"/>
        <v>0.50468933177022279</v>
      </c>
      <c r="F5134" s="31">
        <v>7.1972423438382203</v>
      </c>
      <c r="G5134" s="31">
        <v>1.2823963382227599</v>
      </c>
      <c r="H5134" s="31">
        <v>0.54569405814679905</v>
      </c>
      <c r="I5134" s="31">
        <v>5.07535082019412</v>
      </c>
      <c r="J5134" s="31">
        <v>10.751849034268899</v>
      </c>
      <c r="K5134" s="31">
        <v>286903.73874762701</v>
      </c>
      <c r="L5134" s="31">
        <v>216998.088532264</v>
      </c>
    </row>
    <row r="5135" spans="1:12" ht="14.25">
      <c r="A5135" s="33">
        <v>42457</v>
      </c>
      <c r="B5135" s="37">
        <v>2957.82</v>
      </c>
      <c r="C5135" s="31">
        <v>12.5698415120743</v>
      </c>
      <c r="D5135" s="31">
        <v>1.5001949529019001</v>
      </c>
      <c r="E5135" s="31">
        <f t="shared" si="53"/>
        <v>0.50175849941383355</v>
      </c>
      <c r="F5135" s="31">
        <v>7.1644970998696396</v>
      </c>
      <c r="G5135" s="31">
        <v>1.2735197232184099</v>
      </c>
      <c r="H5135" s="31">
        <v>0.54566471840221298</v>
      </c>
      <c r="I5135" s="31">
        <v>5.07534680263909</v>
      </c>
      <c r="J5135" s="31">
        <v>10.7512794617006</v>
      </c>
      <c r="K5135" s="31">
        <v>285008.36129241803</v>
      </c>
      <c r="L5135" s="31">
        <v>215633.374218037</v>
      </c>
    </row>
    <row r="5136" spans="1:12" ht="14.25">
      <c r="A5136" s="33">
        <v>42458</v>
      </c>
      <c r="B5136" s="37">
        <v>2919.8319999999999</v>
      </c>
      <c r="C5136" s="31">
        <v>12.442230379108199</v>
      </c>
      <c r="D5136" s="31">
        <v>1.4834736150079499</v>
      </c>
      <c r="E5136" s="31">
        <f t="shared" si="53"/>
        <v>0.49355216881594371</v>
      </c>
      <c r="F5136" s="31">
        <v>7.0729337327417303</v>
      </c>
      <c r="G5136" s="31">
        <v>1.2591706797525499</v>
      </c>
      <c r="H5136" s="31">
        <v>0.54523809862523198</v>
      </c>
      <c r="I5136" s="31">
        <v>5.0743805521087397</v>
      </c>
      <c r="J5136" s="31">
        <v>10.744919365549901</v>
      </c>
      <c r="K5136" s="31">
        <v>281833.05546128604</v>
      </c>
      <c r="L5136" s="31">
        <v>213136.50552861101</v>
      </c>
    </row>
    <row r="5137" spans="1:12" ht="14.25">
      <c r="A5137" s="33">
        <v>42459</v>
      </c>
      <c r="B5137" s="37">
        <v>3000.645</v>
      </c>
      <c r="C5137" s="31">
        <v>12.663353074359</v>
      </c>
      <c r="D5137" s="31">
        <v>1.52198906677476</v>
      </c>
      <c r="E5137" s="31">
        <f t="shared" si="53"/>
        <v>0.50644783118405623</v>
      </c>
      <c r="F5137" s="31">
        <v>7.7515395741808097</v>
      </c>
      <c r="G5137" s="31">
        <v>1.29596588470027</v>
      </c>
      <c r="H5137" s="31">
        <v>0.549886650740668</v>
      </c>
      <c r="I5137" s="31">
        <v>5.0739743235812904</v>
      </c>
      <c r="J5137" s="31">
        <v>10.8373952186764</v>
      </c>
      <c r="K5137" s="31">
        <v>289147.27103680302</v>
      </c>
      <c r="L5137" s="31">
        <v>218701.93329851801</v>
      </c>
    </row>
    <row r="5138" spans="1:12" ht="14.25">
      <c r="A5138" s="33">
        <v>42460</v>
      </c>
      <c r="B5138" s="37">
        <v>3003.915</v>
      </c>
      <c r="C5138" s="31">
        <v>12.706490599104299</v>
      </c>
      <c r="D5138" s="31">
        <v>1.4754107977164499</v>
      </c>
      <c r="E5138" s="31">
        <f t="shared" si="53"/>
        <v>0.50996483001172332</v>
      </c>
      <c r="F5138" s="31">
        <v>7.7057474569181004</v>
      </c>
      <c r="G5138" s="31">
        <v>1.2955513413395501</v>
      </c>
      <c r="H5138" s="31">
        <v>0.54616887448627605</v>
      </c>
      <c r="I5138" s="31">
        <v>5.2340946429811703</v>
      </c>
      <c r="J5138" s="31">
        <v>10.434829932215301</v>
      </c>
      <c r="K5138" s="31">
        <v>289222.27762934798</v>
      </c>
      <c r="L5138" s="31">
        <v>218917.949162084</v>
      </c>
    </row>
    <row r="5139" spans="1:12" ht="14.25">
      <c r="A5139" s="33">
        <v>42461</v>
      </c>
      <c r="B5139" s="37">
        <v>3009.53</v>
      </c>
      <c r="C5139" s="31">
        <v>12.740059260784699</v>
      </c>
      <c r="D5139" s="31">
        <v>1.47922553141142</v>
      </c>
      <c r="E5139" s="31">
        <f t="shared" si="53"/>
        <v>0.51348182883939042</v>
      </c>
      <c r="F5139" s="31">
        <v>7.8500646912073497</v>
      </c>
      <c r="G5139" s="31">
        <v>1.29893655079496</v>
      </c>
      <c r="H5139" s="31">
        <v>0.54622121147047298</v>
      </c>
      <c r="I5139" s="31">
        <v>5.2340019773255104</v>
      </c>
      <c r="J5139" s="31">
        <v>10.4360146181982</v>
      </c>
      <c r="K5139" s="31">
        <v>289970.63749644702</v>
      </c>
      <c r="L5139" s="31">
        <v>219526.65479466802</v>
      </c>
    </row>
    <row r="5140" spans="1:12" ht="14.25">
      <c r="A5140" s="33">
        <v>42465</v>
      </c>
      <c r="B5140" s="37">
        <v>3053.0650000000001</v>
      </c>
      <c r="C5140" s="31">
        <v>12.893969063713</v>
      </c>
      <c r="D5140" s="31">
        <v>1.49756277839875</v>
      </c>
      <c r="E5140" s="31">
        <f t="shared" si="53"/>
        <v>0.52227432590855805</v>
      </c>
      <c r="F5140" s="31">
        <v>7.9580977352143698</v>
      </c>
      <c r="G5140" s="31">
        <v>1.31476561970131</v>
      </c>
      <c r="H5140" s="31">
        <v>0.54639886624878098</v>
      </c>
      <c r="I5140" s="31">
        <v>5.2340019773255104</v>
      </c>
      <c r="J5140" s="31">
        <v>10.4394088618205</v>
      </c>
      <c r="K5140" s="31">
        <v>293569.50309166603</v>
      </c>
      <c r="L5140" s="31">
        <v>222380.94322189398</v>
      </c>
    </row>
    <row r="5141" spans="1:12" ht="14.25">
      <c r="A5141" s="33">
        <v>42466</v>
      </c>
      <c r="B5141" s="37">
        <v>3050.5920000000001</v>
      </c>
      <c r="C5141" s="31">
        <v>12.874845529442</v>
      </c>
      <c r="D5141" s="31">
        <v>1.4952027340310701</v>
      </c>
      <c r="E5141" s="31">
        <f t="shared" si="53"/>
        <v>0.5205158264947245</v>
      </c>
      <c r="F5141" s="31">
        <v>7.95125357004859</v>
      </c>
      <c r="G5141" s="31">
        <v>1.3125821982426</v>
      </c>
      <c r="H5141" s="31">
        <v>0.54632974235973097</v>
      </c>
      <c r="I5141" s="31">
        <v>5.2331972029391496</v>
      </c>
      <c r="J5141" s="31">
        <v>10.4396933876845</v>
      </c>
      <c r="K5141" s="31">
        <v>293112.431594047</v>
      </c>
      <c r="L5141" s="31">
        <v>222134.60167071398</v>
      </c>
    </row>
    <row r="5142" spans="1:12" ht="14.25">
      <c r="A5142" s="33">
        <v>42467</v>
      </c>
      <c r="B5142" s="37">
        <v>3008.42</v>
      </c>
      <c r="C5142" s="31">
        <v>12.7085006839751</v>
      </c>
      <c r="D5142" s="31">
        <v>1.47557367229796</v>
      </c>
      <c r="E5142" s="31">
        <f t="shared" si="53"/>
        <v>0.51113716295427902</v>
      </c>
      <c r="F5142" s="31">
        <v>8.2462276039225308</v>
      </c>
      <c r="G5142" s="31">
        <v>1.29541885990641</v>
      </c>
      <c r="H5142" s="31">
        <v>0.54645237649423395</v>
      </c>
      <c r="I5142" s="31">
        <v>5.2331967203544201</v>
      </c>
      <c r="J5142" s="31">
        <v>10.442037738975401</v>
      </c>
      <c r="K5142" s="31">
        <v>289266.02813272801</v>
      </c>
      <c r="L5142" s="31">
        <v>219160.368827734</v>
      </c>
    </row>
    <row r="5143" spans="1:12" ht="14.25">
      <c r="A5143" s="33">
        <v>42468</v>
      </c>
      <c r="B5143" s="37">
        <v>2984.9580000000001</v>
      </c>
      <c r="C5143" s="31">
        <v>12.6138062617917</v>
      </c>
      <c r="D5143" s="31">
        <v>1.464677183417</v>
      </c>
      <c r="E5143" s="31">
        <f t="shared" si="53"/>
        <v>0.50293083235638925</v>
      </c>
      <c r="F5143" s="31">
        <v>8.1782032719823903</v>
      </c>
      <c r="G5143" s="31">
        <v>1.2854754569585001</v>
      </c>
      <c r="H5143" s="31">
        <v>0.54653284662646795</v>
      </c>
      <c r="I5143" s="31">
        <v>5.2331967203544201</v>
      </c>
      <c r="J5143" s="31">
        <v>10.4435754249547</v>
      </c>
      <c r="K5143" s="31">
        <v>287133.43865560601</v>
      </c>
      <c r="L5143" s="31">
        <v>217582.54372407601</v>
      </c>
    </row>
    <row r="5144" spans="1:12" ht="14.25">
      <c r="A5144" s="33">
        <v>42471</v>
      </c>
      <c r="B5144" s="37">
        <v>3033.9569999999999</v>
      </c>
      <c r="C5144" s="31">
        <v>12.789713268512999</v>
      </c>
      <c r="D5144" s="31">
        <v>1.4861405001276</v>
      </c>
      <c r="E5144" s="31">
        <f t="shared" si="53"/>
        <v>0.51875732708089095</v>
      </c>
      <c r="F5144" s="31">
        <v>8.3025986129319893</v>
      </c>
      <c r="G5144" s="31">
        <v>1.3043690165108199</v>
      </c>
      <c r="H5144" s="31">
        <v>0.54545511179751605</v>
      </c>
      <c r="I5144" s="31">
        <v>5.2331967203544201</v>
      </c>
      <c r="J5144" s="31">
        <v>10.422981228203799</v>
      </c>
      <c r="K5144" s="31">
        <v>291340.51509643998</v>
      </c>
      <c r="L5144" s="31">
        <v>220907.921649155</v>
      </c>
    </row>
    <row r="5145" spans="1:12" ht="14.25">
      <c r="A5145" s="33">
        <v>42472</v>
      </c>
      <c r="B5145" s="37">
        <v>3023.6460000000002</v>
      </c>
      <c r="C5145" s="31">
        <v>12.762757662760199</v>
      </c>
      <c r="D5145" s="31">
        <v>1.48192357267133</v>
      </c>
      <c r="E5145" s="31">
        <f t="shared" si="53"/>
        <v>0.5169988276670574</v>
      </c>
      <c r="F5145" s="31">
        <v>8.2864472747439901</v>
      </c>
      <c r="G5145" s="31">
        <v>1.3000808559767201</v>
      </c>
      <c r="H5145" s="31">
        <v>0.54559986400768601</v>
      </c>
      <c r="I5145" s="31">
        <v>5.2327329696148102</v>
      </c>
      <c r="J5145" s="31">
        <v>10.4266712476224</v>
      </c>
      <c r="K5145" s="31">
        <v>290511.74020401301</v>
      </c>
      <c r="L5145" s="31">
        <v>220257.581424598</v>
      </c>
    </row>
    <row r="5146" spans="1:12" ht="14.25">
      <c r="A5146" s="33">
        <v>42473</v>
      </c>
      <c r="B5146" s="37">
        <v>3066.6379999999999</v>
      </c>
      <c r="C5146" s="31">
        <v>12.968101852420199</v>
      </c>
      <c r="D5146" s="31">
        <v>1.50563209621843</v>
      </c>
      <c r="E5146" s="31">
        <f t="shared" si="53"/>
        <v>0.53106682297772567</v>
      </c>
      <c r="F5146" s="31">
        <v>8.3945173389271996</v>
      </c>
      <c r="G5146" s="31">
        <v>1.31206238213018</v>
      </c>
      <c r="H5146" s="31">
        <v>0.54486322472660698</v>
      </c>
      <c r="I5146" s="31">
        <v>5.2250522445499303</v>
      </c>
      <c r="J5146" s="31">
        <v>10.4279000328645</v>
      </c>
      <c r="K5146" s="31">
        <v>295156.12313848303</v>
      </c>
      <c r="L5146" s="31">
        <v>223311.89981126602</v>
      </c>
    </row>
    <row r="5147" spans="1:12" ht="14.25">
      <c r="A5147" s="33">
        <v>42474</v>
      </c>
      <c r="B5147" s="37">
        <v>3082.3620000000001</v>
      </c>
      <c r="C5147" s="31">
        <v>12.999382105455799</v>
      </c>
      <c r="D5147" s="31">
        <v>1.5115586322519201</v>
      </c>
      <c r="E5147" s="31">
        <f t="shared" si="53"/>
        <v>0.53399765533411492</v>
      </c>
      <c r="F5147" s="31">
        <v>8.4110942745781596</v>
      </c>
      <c r="G5147" s="31">
        <v>1.31694119044352</v>
      </c>
      <c r="H5147" s="31">
        <v>0.54468715952422198</v>
      </c>
      <c r="I5147" s="31">
        <v>5.2250522515221496</v>
      </c>
      <c r="J5147" s="31">
        <v>10.4245303837018</v>
      </c>
      <c r="K5147" s="31">
        <v>296314.87367795</v>
      </c>
      <c r="L5147" s="31">
        <v>224263.61019209301</v>
      </c>
    </row>
    <row r="5148" spans="1:12" ht="14.25">
      <c r="A5148" s="33">
        <v>42475</v>
      </c>
      <c r="B5148" s="37">
        <v>3078.1170000000002</v>
      </c>
      <c r="C5148" s="31">
        <v>12.994346528437701</v>
      </c>
      <c r="D5148" s="31">
        <v>1.5101242132488499</v>
      </c>
      <c r="E5148" s="31">
        <f t="shared" si="53"/>
        <v>0.53399765533411492</v>
      </c>
      <c r="F5148" s="31">
        <v>8.3608559314731998</v>
      </c>
      <c r="G5148" s="31">
        <v>1.31581597315928</v>
      </c>
      <c r="H5148" s="31">
        <v>0.54463570435614606</v>
      </c>
      <c r="I5148" s="31">
        <v>5.2250526838003504</v>
      </c>
      <c r="J5148" s="31">
        <v>10.423544743285101</v>
      </c>
      <c r="K5148" s="31">
        <v>296035.90484942001</v>
      </c>
      <c r="L5148" s="31">
        <v>224072.07000876</v>
      </c>
    </row>
    <row r="5149" spans="1:12" ht="14.25">
      <c r="A5149" s="33">
        <v>42478</v>
      </c>
      <c r="B5149" s="37">
        <v>3033.66</v>
      </c>
      <c r="C5149" s="31">
        <v>12.8231530051759</v>
      </c>
      <c r="D5149" s="31">
        <v>1.4899891284964799</v>
      </c>
      <c r="E5149" s="31">
        <f t="shared" si="53"/>
        <v>0.5205158264947245</v>
      </c>
      <c r="F5149" s="31">
        <v>8.2637592888335796</v>
      </c>
      <c r="G5149" s="31">
        <v>1.29894542760848</v>
      </c>
      <c r="H5149" s="31">
        <v>0.54262396121318401</v>
      </c>
      <c r="I5149" s="31">
        <v>5.2241300322074702</v>
      </c>
      <c r="J5149" s="31">
        <v>10.386877008570499</v>
      </c>
      <c r="K5149" s="31">
        <v>292094.12117598997</v>
      </c>
      <c r="L5149" s="31">
        <v>221055.64829365801</v>
      </c>
    </row>
    <row r="5150" spans="1:12" ht="14.25">
      <c r="A5150" s="33">
        <v>42479</v>
      </c>
      <c r="B5150" s="37">
        <v>3042.8229999999999</v>
      </c>
      <c r="C5150" s="31">
        <v>12.855666481160799</v>
      </c>
      <c r="D5150" s="31">
        <v>1.49384851972917</v>
      </c>
      <c r="E5150" s="31">
        <f t="shared" si="53"/>
        <v>0.52286049237983589</v>
      </c>
      <c r="F5150" s="31">
        <v>8.2094464147458694</v>
      </c>
      <c r="G5150" s="31">
        <v>1.3008725055604899</v>
      </c>
      <c r="H5150" s="31">
        <v>0.54336629253595803</v>
      </c>
      <c r="I5150" s="31">
        <v>5.2241300322074702</v>
      </c>
      <c r="J5150" s="31">
        <v>10.401086672537501</v>
      </c>
      <c r="K5150" s="31">
        <v>292851.02543222398</v>
      </c>
      <c r="L5150" s="31">
        <v>221692.01620747001</v>
      </c>
    </row>
    <row r="5151" spans="1:12" ht="14.25">
      <c r="A5151" s="33">
        <v>42480</v>
      </c>
      <c r="B5151" s="37">
        <v>2972.5839999999998</v>
      </c>
      <c r="C5151" s="31">
        <v>12.6224294087512</v>
      </c>
      <c r="D5151" s="31">
        <v>1.46472244716052</v>
      </c>
      <c r="E5151" s="31">
        <f t="shared" si="53"/>
        <v>0.50351699882766709</v>
      </c>
      <c r="F5151" s="31">
        <v>8.05024966519548</v>
      </c>
      <c r="G5151" s="31">
        <v>1.27519199970404</v>
      </c>
      <c r="H5151" s="31">
        <v>0.54300634600009601</v>
      </c>
      <c r="I5151" s="31">
        <v>5.2230692692909697</v>
      </c>
      <c r="J5151" s="31">
        <v>10.396307573263499</v>
      </c>
      <c r="K5151" s="31">
        <v>287135.98887560901</v>
      </c>
      <c r="L5151" s="31">
        <v>217157.35323843302</v>
      </c>
    </row>
    <row r="5152" spans="1:12" ht="14.25">
      <c r="A5152" s="33">
        <v>42481</v>
      </c>
      <c r="B5152" s="37">
        <v>2952.8910000000001</v>
      </c>
      <c r="C5152" s="31">
        <v>12.5530457552654</v>
      </c>
      <c r="D5152" s="31">
        <v>1.4564487518500999</v>
      </c>
      <c r="E5152" s="31">
        <f t="shared" si="53"/>
        <v>0.50058616647127785</v>
      </c>
      <c r="F5152" s="31">
        <v>7.9874935358217396</v>
      </c>
      <c r="G5152" s="31">
        <v>1.2681327767569299</v>
      </c>
      <c r="H5152" s="31">
        <v>0.54301078567439298</v>
      </c>
      <c r="I5152" s="31">
        <v>5.2230692692909697</v>
      </c>
      <c r="J5152" s="31">
        <v>10.396392574516</v>
      </c>
      <c r="K5152" s="31">
        <v>285515.26738460199</v>
      </c>
      <c r="L5152" s="31">
        <v>215907.64541212897</v>
      </c>
    </row>
    <row r="5153" spans="1:12" ht="14.25">
      <c r="A5153" s="33">
        <v>42482</v>
      </c>
      <c r="B5153" s="37">
        <v>2959.24</v>
      </c>
      <c r="C5153" s="31">
        <v>12.588584711477001</v>
      </c>
      <c r="D5153" s="31">
        <v>1.4588447898904899</v>
      </c>
      <c r="E5153" s="31">
        <f t="shared" si="53"/>
        <v>0.50351699882766709</v>
      </c>
      <c r="F5153" s="31">
        <v>8.1045390244416193</v>
      </c>
      <c r="G5153" s="31">
        <v>1.26864962818908</v>
      </c>
      <c r="H5153" s="31">
        <v>0.54327168297573503</v>
      </c>
      <c r="I5153" s="31">
        <v>5.2227697081734998</v>
      </c>
      <c r="J5153" s="31">
        <v>10.401984259913501</v>
      </c>
      <c r="K5153" s="31">
        <v>285987.16079304897</v>
      </c>
      <c r="L5153" s="31">
        <v>216412.54475613698</v>
      </c>
    </row>
    <row r="5154" spans="1:12" ht="14.25">
      <c r="A5154" s="33">
        <v>42485</v>
      </c>
      <c r="B5154" s="37">
        <v>2946.67</v>
      </c>
      <c r="C5154" s="31">
        <v>12.566413491419</v>
      </c>
      <c r="D5154" s="31">
        <v>1.45354212602155</v>
      </c>
      <c r="E5154" s="31">
        <f t="shared" si="53"/>
        <v>0.5023446658851114</v>
      </c>
      <c r="F5154" s="31">
        <v>8.0447226401257605</v>
      </c>
      <c r="G5154" s="31">
        <v>1.2642682876196101</v>
      </c>
      <c r="H5154" s="31">
        <v>0.54290945645180799</v>
      </c>
      <c r="I5154" s="31">
        <v>5.2211829189777497</v>
      </c>
      <c r="J5154" s="31">
        <v>10.398207932506299</v>
      </c>
      <c r="K5154" s="31">
        <v>284947.18870486697</v>
      </c>
      <c r="L5154" s="31">
        <v>215556.483250989</v>
      </c>
    </row>
    <row r="5155" spans="1:12" ht="14.25">
      <c r="A5155" s="33">
        <v>42486</v>
      </c>
      <c r="B5155" s="37">
        <v>2964.7</v>
      </c>
      <c r="C5155" s="31">
        <v>12.581183648799</v>
      </c>
      <c r="D5155" s="31">
        <v>1.4609195418897301</v>
      </c>
      <c r="E5155" s="31">
        <f t="shared" si="53"/>
        <v>0.50410316529894494</v>
      </c>
      <c r="F5155" s="31">
        <v>8.2403095893470599</v>
      </c>
      <c r="G5155" s="31">
        <v>1.2628655623003999</v>
      </c>
      <c r="H5155" s="31">
        <v>0.54281168729086304</v>
      </c>
      <c r="I5155" s="31">
        <v>5.22092577276727</v>
      </c>
      <c r="J5155" s="31">
        <v>10.396847435031701</v>
      </c>
      <c r="K5155" s="31">
        <v>286391.23587450001</v>
      </c>
      <c r="L5155" s="31">
        <v>216998.94001568001</v>
      </c>
    </row>
    <row r="5156" spans="1:12" ht="14.25">
      <c r="A5156" s="33">
        <v>42487</v>
      </c>
      <c r="B5156" s="37">
        <v>2953.6709999999998</v>
      </c>
      <c r="C5156" s="31">
        <v>12.5312924375738</v>
      </c>
      <c r="D5156" s="31">
        <v>1.455448236696</v>
      </c>
      <c r="E5156" s="31">
        <f t="shared" si="53"/>
        <v>0.49824150058616645</v>
      </c>
      <c r="F5156" s="31">
        <v>8.3546310118201106</v>
      </c>
      <c r="G5156" s="31">
        <v>1.2556229960285601</v>
      </c>
      <c r="H5156" s="31">
        <v>0.54243082943440002</v>
      </c>
      <c r="I5156" s="31">
        <v>5.22092577276727</v>
      </c>
      <c r="J5156" s="31">
        <v>10.389552601260101</v>
      </c>
      <c r="K5156" s="31">
        <v>285319.84274633101</v>
      </c>
      <c r="L5156" s="31">
        <v>216204.60979366698</v>
      </c>
    </row>
    <row r="5157" spans="1:12" ht="14.25">
      <c r="A5157" s="33">
        <v>42488</v>
      </c>
      <c r="B5157" s="37">
        <v>2945.5889999999999</v>
      </c>
      <c r="C5157" s="31">
        <v>12.480797338354501</v>
      </c>
      <c r="D5157" s="31">
        <v>1.4524572843675201</v>
      </c>
      <c r="E5157" s="31">
        <f t="shared" si="53"/>
        <v>0.49531066822977726</v>
      </c>
      <c r="F5157" s="31">
        <v>8.0140993763546806</v>
      </c>
      <c r="G5157" s="31">
        <v>1.24887777033059</v>
      </c>
      <c r="H5157" s="31">
        <v>0.542414744888011</v>
      </c>
      <c r="I5157" s="31">
        <v>5.22092577276727</v>
      </c>
      <c r="J5157" s="31">
        <v>10.3892445228255</v>
      </c>
      <c r="K5157" s="31">
        <v>284729.866537294</v>
      </c>
      <c r="L5157" s="31">
        <v>215741.83561262899</v>
      </c>
    </row>
    <row r="5158" spans="1:12" ht="14.25">
      <c r="A5158" s="33">
        <v>42489</v>
      </c>
      <c r="B5158" s="37">
        <v>2938.3240000000001</v>
      </c>
      <c r="C5158" s="31">
        <v>12.461080323336301</v>
      </c>
      <c r="D5158" s="31">
        <v>1.44848989283727</v>
      </c>
      <c r="E5158" s="31">
        <f t="shared" si="53"/>
        <v>0.49413833528722156</v>
      </c>
      <c r="F5158" s="31">
        <v>11.123611386271699</v>
      </c>
      <c r="G5158" s="31">
        <v>1.24380988088051</v>
      </c>
      <c r="H5158" s="31">
        <v>0.53319238016869697</v>
      </c>
      <c r="I5158" s="31">
        <v>5.2209257701554197</v>
      </c>
      <c r="J5158" s="31">
        <v>10.2126022020195</v>
      </c>
      <c r="K5158" s="31">
        <v>283953.09004926099</v>
      </c>
      <c r="L5158" s="31">
        <v>215222.579700273</v>
      </c>
    </row>
    <row r="5159" spans="1:12" ht="14.25">
      <c r="A5159" s="33">
        <v>42493</v>
      </c>
      <c r="B5159" s="37">
        <v>2992.643</v>
      </c>
      <c r="C5159" s="31">
        <v>12.6205628514665</v>
      </c>
      <c r="D5159" s="31">
        <v>1.47195176898595</v>
      </c>
      <c r="E5159" s="31">
        <f t="shared" si="53"/>
        <v>0.50762016412661193</v>
      </c>
      <c r="F5159" s="31">
        <v>10.9768126577699</v>
      </c>
      <c r="G5159" s="31">
        <v>1.2597124614597</v>
      </c>
      <c r="H5159" s="31">
        <v>0.53296874607716005</v>
      </c>
      <c r="I5159" s="31">
        <v>5.2197780275416097</v>
      </c>
      <c r="J5159" s="31">
        <v>10.2105634236745</v>
      </c>
      <c r="K5159" s="31">
        <v>288550.86943876499</v>
      </c>
      <c r="L5159" s="31">
        <v>218858.89259100001</v>
      </c>
    </row>
    <row r="5160" spans="1:12" ht="14.25">
      <c r="A5160" s="33">
        <v>42494</v>
      </c>
      <c r="B5160" s="37">
        <v>2991.2719999999999</v>
      </c>
      <c r="C5160" s="31">
        <v>12.612845846646101</v>
      </c>
      <c r="D5160" s="31">
        <v>1.4711203287035901</v>
      </c>
      <c r="E5160" s="31">
        <f t="shared" si="53"/>
        <v>0.50703399765533408</v>
      </c>
      <c r="F5160" s="31">
        <v>10.963344396975501</v>
      </c>
      <c r="G5160" s="31">
        <v>1.2590079799673499</v>
      </c>
      <c r="H5160" s="31">
        <v>0.53291890915927798</v>
      </c>
      <c r="I5160" s="31">
        <v>5.2192899357898197</v>
      </c>
      <c r="J5160" s="31">
        <v>10.2105634236745</v>
      </c>
      <c r="K5160" s="31">
        <v>288389.50027449999</v>
      </c>
      <c r="L5160" s="31">
        <v>218671.218176617</v>
      </c>
    </row>
    <row r="5161" spans="1:12" ht="14.25">
      <c r="A5161" s="33">
        <v>42495</v>
      </c>
      <c r="B5161" s="37">
        <v>2997.8420000000001</v>
      </c>
      <c r="C5161" s="31">
        <v>12.6348878471858</v>
      </c>
      <c r="D5161" s="31">
        <v>1.47361201946335</v>
      </c>
      <c r="E5161" s="31">
        <f t="shared" si="53"/>
        <v>0.51113716295427902</v>
      </c>
      <c r="F5161" s="31">
        <v>10.9816193908916</v>
      </c>
      <c r="G5161" s="31">
        <v>1.2611297331925999</v>
      </c>
      <c r="H5161" s="31">
        <v>0.53287815524248705</v>
      </c>
      <c r="I5161" s="31">
        <v>5.2188908009419102</v>
      </c>
      <c r="J5161" s="31">
        <v>10.2105634236745</v>
      </c>
      <c r="K5161" s="31">
        <v>288875.510976633</v>
      </c>
      <c r="L5161" s="31">
        <v>218996.61539296398</v>
      </c>
    </row>
    <row r="5162" spans="1:12" ht="14.25">
      <c r="A5162" s="33">
        <v>42496</v>
      </c>
      <c r="B5162" s="37">
        <v>2913.248</v>
      </c>
      <c r="C5162" s="31">
        <v>12.318963349342001</v>
      </c>
      <c r="D5162" s="31">
        <v>1.4353405859748301</v>
      </c>
      <c r="E5162" s="31">
        <f t="shared" si="53"/>
        <v>0.48651817116060964</v>
      </c>
      <c r="F5162" s="31">
        <v>10.6908804545125</v>
      </c>
      <c r="G5162" s="31">
        <v>1.2283849796214099</v>
      </c>
      <c r="H5162" s="31">
        <v>0.53263032035456803</v>
      </c>
      <c r="I5162" s="31">
        <v>5.2164635608608796</v>
      </c>
      <c r="J5162" s="31">
        <v>10.2105634236745</v>
      </c>
      <c r="K5162" s="31">
        <v>281374.96827216604</v>
      </c>
      <c r="L5162" s="31">
        <v>213089.67902984199</v>
      </c>
    </row>
    <row r="5163" spans="1:12" ht="14.25">
      <c r="A5163" s="33">
        <v>42499</v>
      </c>
      <c r="B5163" s="37">
        <v>2832.1129999999998</v>
      </c>
      <c r="C5163" s="31">
        <v>12.034712854571399</v>
      </c>
      <c r="D5163" s="31">
        <v>1.3996157097825901</v>
      </c>
      <c r="E5163" s="31">
        <f t="shared" ref="E5163:E5226" si="54">COUNTIF(C3458:C5163,"&lt;"&amp;C5163)/COUNTA(C3458:C5163)</f>
        <v>0.46189917936694019</v>
      </c>
      <c r="F5163" s="31">
        <v>10.4231202921118</v>
      </c>
      <c r="G5163" s="31">
        <v>1.1977999839751401</v>
      </c>
      <c r="H5163" s="31">
        <v>0.53242940771832803</v>
      </c>
      <c r="I5163" s="31">
        <v>5.21449586693545</v>
      </c>
      <c r="J5163" s="31">
        <v>10.2105634236745</v>
      </c>
      <c r="K5163" s="31">
        <v>274369.14166052401</v>
      </c>
      <c r="L5163" s="31">
        <v>207572.978839319</v>
      </c>
    </row>
    <row r="5164" spans="1:12" ht="14.25">
      <c r="A5164" s="33">
        <v>42500</v>
      </c>
      <c r="B5164" s="37">
        <v>2832.5909999999999</v>
      </c>
      <c r="C5164" s="31">
        <v>12.038194697219801</v>
      </c>
      <c r="D5164" s="31">
        <v>1.4001307789145701</v>
      </c>
      <c r="E5164" s="31">
        <f t="shared" si="54"/>
        <v>0.46248534583821804</v>
      </c>
      <c r="F5164" s="31">
        <v>10.4279295322076</v>
      </c>
      <c r="G5164" s="31">
        <v>1.1982170189343699</v>
      </c>
      <c r="H5164" s="31">
        <v>0.53223593984450701</v>
      </c>
      <c r="I5164" s="31">
        <v>5.2126010853666704</v>
      </c>
      <c r="J5164" s="31">
        <v>10.2105634236745</v>
      </c>
      <c r="K5164" s="31">
        <v>274464.66806337697</v>
      </c>
      <c r="L5164" s="31">
        <v>207565.590261923</v>
      </c>
    </row>
    <row r="5165" spans="1:12" ht="14.25">
      <c r="A5165" s="33">
        <v>42501</v>
      </c>
      <c r="B5165" s="37">
        <v>2837.0369999999998</v>
      </c>
      <c r="C5165" s="31">
        <v>12.0753092763723</v>
      </c>
      <c r="D5165" s="31">
        <v>1.4034868370167899</v>
      </c>
      <c r="E5165" s="31">
        <f t="shared" si="54"/>
        <v>0.46600234466588514</v>
      </c>
      <c r="F5165" s="31">
        <v>10.4606563301815</v>
      </c>
      <c r="G5165" s="31">
        <v>1.2010565607042101</v>
      </c>
      <c r="H5165" s="31">
        <v>0.53217036571406695</v>
      </c>
      <c r="I5165" s="31">
        <v>5.2119588668355297</v>
      </c>
      <c r="J5165" s="31">
        <v>10.2105634236745</v>
      </c>
      <c r="K5165" s="31">
        <v>275115.09605513304</v>
      </c>
      <c r="L5165" s="31">
        <v>208063.98854946397</v>
      </c>
    </row>
    <row r="5166" spans="1:12" ht="14.25">
      <c r="A5166" s="33">
        <v>42502</v>
      </c>
      <c r="B5166" s="37">
        <v>2835.8620000000001</v>
      </c>
      <c r="C5166" s="31">
        <v>12.0815852397263</v>
      </c>
      <c r="D5166" s="31">
        <v>1.40377375434192</v>
      </c>
      <c r="E5166" s="31">
        <f t="shared" si="54"/>
        <v>0.46776084407971863</v>
      </c>
      <c r="F5166" s="31">
        <v>10.4770843830225</v>
      </c>
      <c r="G5166" s="31">
        <v>1.2012780276943</v>
      </c>
      <c r="H5166" s="31">
        <v>0.53208076134481097</v>
      </c>
      <c r="I5166" s="31">
        <v>5.2110813014599602</v>
      </c>
      <c r="J5166" s="31">
        <v>10.2105634236745</v>
      </c>
      <c r="K5166" s="31">
        <v>275165.82548307499</v>
      </c>
      <c r="L5166" s="31">
        <v>208048.96993179899</v>
      </c>
    </row>
    <row r="5167" spans="1:12" ht="14.25">
      <c r="A5167" s="33">
        <v>42503</v>
      </c>
      <c r="B5167" s="37">
        <v>2827.1089999999999</v>
      </c>
      <c r="C5167" s="31">
        <v>12.0473919085521</v>
      </c>
      <c r="D5167" s="31">
        <v>1.3998344205982001</v>
      </c>
      <c r="E5167" s="31">
        <f t="shared" si="54"/>
        <v>0.46307151230949589</v>
      </c>
      <c r="F5167" s="31">
        <v>10.4516158446706</v>
      </c>
      <c r="G5167" s="31">
        <v>1.1979220893108</v>
      </c>
      <c r="H5167" s="31">
        <v>0.53208076134481097</v>
      </c>
      <c r="I5167" s="31">
        <v>5.2110813014599602</v>
      </c>
      <c r="J5167" s="31">
        <v>10.2105634236745</v>
      </c>
      <c r="K5167" s="31">
        <v>274397.11121853499</v>
      </c>
      <c r="L5167" s="31">
        <v>207471.65085139399</v>
      </c>
    </row>
    <row r="5168" spans="1:12" ht="14.25">
      <c r="A5168" s="33">
        <v>42506</v>
      </c>
      <c r="B5168" s="37">
        <v>2850.8620000000001</v>
      </c>
      <c r="C5168" s="31">
        <v>12.124954929497999</v>
      </c>
      <c r="D5168" s="31">
        <v>1.4095593753702</v>
      </c>
      <c r="E5168" s="31">
        <f t="shared" si="54"/>
        <v>0.47420867526377491</v>
      </c>
      <c r="F5168" s="31">
        <v>10.518742681877301</v>
      </c>
      <c r="G5168" s="31">
        <v>1.20625374156956</v>
      </c>
      <c r="H5168" s="31">
        <v>0.53172478559389502</v>
      </c>
      <c r="I5168" s="31">
        <v>5.2075949536832002</v>
      </c>
      <c r="J5168" s="31">
        <v>10.2105634236745</v>
      </c>
      <c r="K5168" s="31">
        <v>276305.56697862397</v>
      </c>
      <c r="L5168" s="31">
        <v>209432.137208278</v>
      </c>
    </row>
    <row r="5169" spans="1:12" ht="14.25">
      <c r="A5169" s="33">
        <v>42507</v>
      </c>
      <c r="B5169" s="37">
        <v>2843.6840000000002</v>
      </c>
      <c r="C5169" s="31">
        <v>12.1069399249829</v>
      </c>
      <c r="D5169" s="31">
        <v>1.4075466958234699</v>
      </c>
      <c r="E5169" s="31">
        <f t="shared" si="54"/>
        <v>0.47186400937866352</v>
      </c>
      <c r="F5169" s="31">
        <v>10.492171053978099</v>
      </c>
      <c r="G5169" s="31">
        <v>1.2045327413371101</v>
      </c>
      <c r="H5169" s="31">
        <v>0.53161869599683997</v>
      </c>
      <c r="I5169" s="31">
        <v>5.2065559356324496</v>
      </c>
      <c r="J5169" s="31">
        <v>10.2105634236745</v>
      </c>
      <c r="K5169" s="31">
        <v>275911.35311746702</v>
      </c>
      <c r="L5169" s="31">
        <v>208913.336540905</v>
      </c>
    </row>
    <row r="5170" spans="1:12" ht="14.25">
      <c r="A5170" s="33">
        <v>42508</v>
      </c>
      <c r="B5170" s="37">
        <v>2807.5140000000001</v>
      </c>
      <c r="C5170" s="31">
        <v>12.005240663779499</v>
      </c>
      <c r="D5170" s="31">
        <v>1.3936796032757901</v>
      </c>
      <c r="E5170" s="31">
        <f t="shared" si="54"/>
        <v>0.458968347010551</v>
      </c>
      <c r="F5170" s="31">
        <v>10.4012556534048</v>
      </c>
      <c r="G5170" s="31">
        <v>1.19264948814368</v>
      </c>
      <c r="H5170" s="31">
        <v>0.53161869544957896</v>
      </c>
      <c r="I5170" s="31">
        <v>5.2065559302726996</v>
      </c>
      <c r="J5170" s="31">
        <v>10.2105634236745</v>
      </c>
      <c r="K5170" s="31">
        <v>273189.36445288698</v>
      </c>
      <c r="L5170" s="31">
        <v>206731.62623352199</v>
      </c>
    </row>
    <row r="5171" spans="1:12" ht="14.25">
      <c r="A5171" s="33">
        <v>42509</v>
      </c>
      <c r="B5171" s="37">
        <v>2806.9059999999999</v>
      </c>
      <c r="C5171" s="31">
        <v>11.9863563662971</v>
      </c>
      <c r="D5171" s="31">
        <v>1.39230013472465</v>
      </c>
      <c r="E5171" s="31">
        <f t="shared" si="54"/>
        <v>0.45662368112543961</v>
      </c>
      <c r="F5171" s="31">
        <v>10.3848394698925</v>
      </c>
      <c r="G5171" s="31">
        <v>1.1914691626364999</v>
      </c>
      <c r="H5171" s="31">
        <v>0.53116871941259702</v>
      </c>
      <c r="I5171" s="31">
        <v>5.2021489644833503</v>
      </c>
      <c r="J5171" s="31">
        <v>10.2105634236745</v>
      </c>
      <c r="K5171" s="31">
        <v>272918.99803059601</v>
      </c>
      <c r="L5171" s="31">
        <v>206631.32341090601</v>
      </c>
    </row>
    <row r="5172" spans="1:12" ht="14.25">
      <c r="A5172" s="33">
        <v>42510</v>
      </c>
      <c r="B5172" s="37">
        <v>2825.4830000000002</v>
      </c>
      <c r="C5172" s="31">
        <v>12.0579383901122</v>
      </c>
      <c r="D5172" s="31">
        <v>1.40077628717757</v>
      </c>
      <c r="E5172" s="31">
        <f t="shared" si="54"/>
        <v>0.46600234466588514</v>
      </c>
      <c r="F5172" s="31">
        <v>10.4515329313086</v>
      </c>
      <c r="G5172" s="31">
        <v>1.1987359657963901</v>
      </c>
      <c r="H5172" s="31">
        <v>0.53097327394580196</v>
      </c>
      <c r="I5172" s="31">
        <v>5.20023481480633</v>
      </c>
      <c r="J5172" s="31">
        <v>10.2105634236745</v>
      </c>
      <c r="K5172" s="31">
        <v>274583.53849834501</v>
      </c>
      <c r="L5172" s="31">
        <v>207912.639930178</v>
      </c>
    </row>
    <row r="5173" spans="1:12" ht="14.25">
      <c r="A5173" s="33">
        <v>42513</v>
      </c>
      <c r="B5173" s="37">
        <v>2843.645</v>
      </c>
      <c r="C5173" s="31">
        <v>12.1180856595784</v>
      </c>
      <c r="D5173" s="31">
        <v>1.4080867803885599</v>
      </c>
      <c r="E5173" s="31">
        <f t="shared" si="54"/>
        <v>0.47596717467760846</v>
      </c>
      <c r="F5173" s="31">
        <v>10.5052769217166</v>
      </c>
      <c r="G5173" s="31">
        <v>1.2050113095702799</v>
      </c>
      <c r="H5173" s="31">
        <v>0.53056619530512805</v>
      </c>
      <c r="I5173" s="31">
        <v>5.1962479766292198</v>
      </c>
      <c r="J5173" s="31">
        <v>10.2105634236745</v>
      </c>
      <c r="K5173" s="31">
        <v>276020.97438739502</v>
      </c>
      <c r="L5173" s="31">
        <v>209003.81687040499</v>
      </c>
    </row>
    <row r="5174" spans="1:12" ht="14.25">
      <c r="A5174" s="33">
        <v>42514</v>
      </c>
      <c r="B5174" s="37">
        <v>2821.6660000000002</v>
      </c>
      <c r="C5174" s="31">
        <v>12.041173246896999</v>
      </c>
      <c r="D5174" s="31">
        <v>1.3987381623503199</v>
      </c>
      <c r="E5174" s="31">
        <f t="shared" si="54"/>
        <v>0.46424384525205159</v>
      </c>
      <c r="F5174" s="31">
        <v>10.4449084925603</v>
      </c>
      <c r="G5174" s="31">
        <v>1.19701180671498</v>
      </c>
      <c r="H5174" s="31">
        <v>0.53046637357139104</v>
      </c>
      <c r="I5174" s="31">
        <v>5.1952703446456097</v>
      </c>
      <c r="J5174" s="31">
        <v>10.2105634236745</v>
      </c>
      <c r="K5174" s="31">
        <v>274188.60106840602</v>
      </c>
      <c r="L5174" s="31">
        <v>207546.33069827102</v>
      </c>
    </row>
    <row r="5175" spans="1:12" ht="14.25">
      <c r="A5175" s="33">
        <v>42515</v>
      </c>
      <c r="B5175" s="37">
        <v>2815.0859999999998</v>
      </c>
      <c r="C5175" s="31">
        <v>12.023564519386801</v>
      </c>
      <c r="D5175" s="31">
        <v>1.3965150082103901</v>
      </c>
      <c r="E5175" s="31">
        <f t="shared" si="54"/>
        <v>0.46189917936694019</v>
      </c>
      <c r="F5175" s="31">
        <v>10.424688605834399</v>
      </c>
      <c r="G5175" s="31">
        <v>1.1951198602108299</v>
      </c>
      <c r="H5175" s="31">
        <v>0.53029892346043295</v>
      </c>
      <c r="I5175" s="31">
        <v>5.1936303752921997</v>
      </c>
      <c r="J5175" s="31">
        <v>10.2105634236745</v>
      </c>
      <c r="K5175" s="31">
        <v>273755.23010050197</v>
      </c>
      <c r="L5175" s="31">
        <v>207353.61076945899</v>
      </c>
    </row>
    <row r="5176" spans="1:12" ht="14.25">
      <c r="A5176" s="33">
        <v>42516</v>
      </c>
      <c r="B5176" s="37">
        <v>2822.4430000000002</v>
      </c>
      <c r="C5176" s="31">
        <v>12.0465762853533</v>
      </c>
      <c r="D5176" s="31">
        <v>1.3996488649044301</v>
      </c>
      <c r="E5176" s="31">
        <f t="shared" si="54"/>
        <v>0.46541617819460729</v>
      </c>
      <c r="F5176" s="31">
        <v>10.450980983333301</v>
      </c>
      <c r="G5176" s="31">
        <v>1.19780083480299</v>
      </c>
      <c r="H5176" s="31">
        <v>0.53008955081685905</v>
      </c>
      <c r="I5176" s="31">
        <v>5.1915798259259596</v>
      </c>
      <c r="J5176" s="31">
        <v>10.2105634236745</v>
      </c>
      <c r="K5176" s="31">
        <v>274369.336551919</v>
      </c>
      <c r="L5176" s="31">
        <v>207874.58209890101</v>
      </c>
    </row>
    <row r="5177" spans="1:12" ht="14.25">
      <c r="A5177" s="33">
        <v>42517</v>
      </c>
      <c r="B5177" s="37">
        <v>2821.0459999999998</v>
      </c>
      <c r="C5177" s="31">
        <v>12.044050130910399</v>
      </c>
      <c r="D5177" s="31">
        <v>1.39930011866003</v>
      </c>
      <c r="E5177" s="31">
        <f t="shared" si="54"/>
        <v>0.46541617819460729</v>
      </c>
      <c r="F5177" s="31">
        <v>10.445489036164</v>
      </c>
      <c r="G5177" s="31">
        <v>1.19751282280973</v>
      </c>
      <c r="H5177" s="31">
        <v>0.53008955081685905</v>
      </c>
      <c r="I5177" s="31">
        <v>5.1915798259259596</v>
      </c>
      <c r="J5177" s="31">
        <v>10.2105634236745</v>
      </c>
      <c r="K5177" s="31">
        <v>274303.36426569603</v>
      </c>
      <c r="L5177" s="31">
        <v>207850.69027717199</v>
      </c>
    </row>
    <row r="5178" spans="1:12" ht="14.25">
      <c r="A5178" s="33">
        <v>42520</v>
      </c>
      <c r="B5178" s="37">
        <v>2822.451</v>
      </c>
      <c r="C5178" s="31">
        <v>12.069197424253099</v>
      </c>
      <c r="D5178" s="31">
        <v>1.40166543030118</v>
      </c>
      <c r="E5178" s="31">
        <f t="shared" si="54"/>
        <v>0.47010550996483003</v>
      </c>
      <c r="F5178" s="31">
        <v>10.458072505627401</v>
      </c>
      <c r="G5178" s="31">
        <v>1.1995374811944</v>
      </c>
      <c r="H5178" s="31">
        <v>0.52968675539705801</v>
      </c>
      <c r="I5178" s="31">
        <v>5.1876349366667904</v>
      </c>
      <c r="J5178" s="31">
        <v>10.2105634236745</v>
      </c>
      <c r="K5178" s="31">
        <v>274767.13433631702</v>
      </c>
      <c r="L5178" s="31">
        <v>208184.53794816602</v>
      </c>
    </row>
    <row r="5179" spans="1:12" ht="14.25">
      <c r="A5179" s="33">
        <v>42521</v>
      </c>
      <c r="B5179" s="37">
        <v>2916.616</v>
      </c>
      <c r="C5179" s="31">
        <v>12.430084124256499</v>
      </c>
      <c r="D5179" s="31">
        <v>1.44454559393117</v>
      </c>
      <c r="E5179" s="31">
        <f t="shared" si="54"/>
        <v>0.5023446658851114</v>
      </c>
      <c r="F5179" s="31">
        <v>10.7746967369952</v>
      </c>
      <c r="G5179" s="31">
        <v>1.23620577667424</v>
      </c>
      <c r="H5179" s="31">
        <v>0.52952478753230303</v>
      </c>
      <c r="I5179" s="31">
        <v>5.1860486592202504</v>
      </c>
      <c r="J5179" s="31">
        <v>10.2105634236745</v>
      </c>
      <c r="K5179" s="31">
        <v>283166.40707930899</v>
      </c>
      <c r="L5179" s="31">
        <v>214674.84140234601</v>
      </c>
    </row>
    <row r="5180" spans="1:12" ht="14.25">
      <c r="A5180" s="33">
        <v>42522</v>
      </c>
      <c r="B5180" s="37">
        <v>2913.5079999999998</v>
      </c>
      <c r="C5180" s="31">
        <v>12.4027299180618</v>
      </c>
      <c r="D5180" s="31">
        <v>1.4420400948090499</v>
      </c>
      <c r="E5180" s="31">
        <f t="shared" si="54"/>
        <v>0.5011723329425557</v>
      </c>
      <c r="F5180" s="31">
        <v>10.7547284001619</v>
      </c>
      <c r="G5180" s="31">
        <v>1.2340549317557501</v>
      </c>
      <c r="H5180" s="31">
        <v>0.52951108213826203</v>
      </c>
      <c r="I5180" s="31">
        <v>5.1859144316221002</v>
      </c>
      <c r="J5180" s="31">
        <v>10.2105634236745</v>
      </c>
      <c r="K5180" s="31">
        <v>282673.732607755</v>
      </c>
      <c r="L5180" s="31">
        <v>214323.42334608102</v>
      </c>
    </row>
    <row r="5181" spans="1:12" ht="14.25">
      <c r="A5181" s="33">
        <v>42523</v>
      </c>
      <c r="B5181" s="37">
        <v>2925.2289999999998</v>
      </c>
      <c r="C5181" s="31">
        <v>12.4327864274823</v>
      </c>
      <c r="D5181" s="31">
        <v>1.4459819262332101</v>
      </c>
      <c r="E5181" s="31">
        <f t="shared" si="54"/>
        <v>0.50351699882766709</v>
      </c>
      <c r="F5181" s="31">
        <v>10.7812652699495</v>
      </c>
      <c r="G5181" s="31">
        <v>1.2374203967330399</v>
      </c>
      <c r="H5181" s="31">
        <v>0.52941313114801503</v>
      </c>
      <c r="I5181" s="31">
        <v>5.1849551212864897</v>
      </c>
      <c r="J5181" s="31">
        <v>10.2105634236745</v>
      </c>
      <c r="K5181" s="31">
        <v>283444.62904243701</v>
      </c>
      <c r="L5181" s="31">
        <v>214975.153746055</v>
      </c>
    </row>
    <row r="5182" spans="1:12" ht="14.25">
      <c r="A5182" s="33">
        <v>42524</v>
      </c>
      <c r="B5182" s="37">
        <v>2938.6819999999998</v>
      </c>
      <c r="C5182" s="31">
        <v>12.490595276713099</v>
      </c>
      <c r="D5182" s="31">
        <v>1.45211928692521</v>
      </c>
      <c r="E5182" s="31">
        <f t="shared" si="54"/>
        <v>0.50937866354044548</v>
      </c>
      <c r="F5182" s="31">
        <v>10.831937514754101</v>
      </c>
      <c r="G5182" s="31">
        <v>1.2426715175574099</v>
      </c>
      <c r="H5182" s="31">
        <v>0.52874128196178305</v>
      </c>
      <c r="I5182" s="31">
        <v>5.17837517894292</v>
      </c>
      <c r="J5182" s="31">
        <v>10.2105634236745</v>
      </c>
      <c r="K5182" s="31">
        <v>284647.45550145599</v>
      </c>
      <c r="L5182" s="31">
        <v>215928.15413153</v>
      </c>
    </row>
    <row r="5183" spans="1:12" ht="14.25">
      <c r="A5183" s="33">
        <v>42527</v>
      </c>
      <c r="B5183" s="37">
        <v>2934.098</v>
      </c>
      <c r="C5183" s="31">
        <v>12.476410812624501</v>
      </c>
      <c r="D5183" s="31">
        <v>1.4504385110125</v>
      </c>
      <c r="E5183" s="31">
        <f t="shared" si="54"/>
        <v>0.50762016412661193</v>
      </c>
      <c r="F5183" s="31">
        <v>10.8159688963073</v>
      </c>
      <c r="G5183" s="31">
        <v>1.2412439076788999</v>
      </c>
      <c r="H5183" s="31">
        <v>0.52864054029628604</v>
      </c>
      <c r="I5183" s="31">
        <v>5.1773885373511002</v>
      </c>
      <c r="J5183" s="31">
        <v>10.2105634236745</v>
      </c>
      <c r="K5183" s="31">
        <v>284320.44589865697</v>
      </c>
      <c r="L5183" s="31">
        <v>215498.14261200101</v>
      </c>
    </row>
    <row r="5184" spans="1:12" ht="14.25">
      <c r="A5184" s="33">
        <v>42528</v>
      </c>
      <c r="B5184" s="37">
        <v>2936.0450000000001</v>
      </c>
      <c r="C5184" s="31">
        <v>12.4792235153249</v>
      </c>
      <c r="D5184" s="31">
        <v>1.4507569718213</v>
      </c>
      <c r="E5184" s="31">
        <f t="shared" si="54"/>
        <v>0.50820633059788978</v>
      </c>
      <c r="F5184" s="31">
        <v>10.817057132748401</v>
      </c>
      <c r="G5184" s="31">
        <v>1.24151995996716</v>
      </c>
      <c r="H5184" s="31">
        <v>0.52799088460532395</v>
      </c>
      <c r="I5184" s="31">
        <v>5.1710259531918696</v>
      </c>
      <c r="J5184" s="31">
        <v>10.2105634236745</v>
      </c>
      <c r="K5184" s="31">
        <v>284383.67868409498</v>
      </c>
      <c r="L5184" s="31">
        <v>215456.14721790102</v>
      </c>
    </row>
    <row r="5185" spans="1:12" ht="14.25">
      <c r="A5185" s="33">
        <v>42529</v>
      </c>
      <c r="B5185" s="37">
        <v>2927.1590000000001</v>
      </c>
      <c r="C5185" s="31">
        <v>12.4498573260532</v>
      </c>
      <c r="D5185" s="31">
        <v>1.44710670545694</v>
      </c>
      <c r="E5185" s="31">
        <f t="shared" si="54"/>
        <v>0.50586166471277838</v>
      </c>
      <c r="F5185" s="31">
        <v>10.7855619728569</v>
      </c>
      <c r="G5185" s="31">
        <v>1.2383933058576</v>
      </c>
      <c r="H5185" s="31">
        <v>0.52787178342115504</v>
      </c>
      <c r="I5185" s="31">
        <v>5.1698595025345897</v>
      </c>
      <c r="J5185" s="31">
        <v>10.2105634236745</v>
      </c>
      <c r="K5185" s="31">
        <v>283667.48448156798</v>
      </c>
      <c r="L5185" s="31">
        <v>214874.351200537</v>
      </c>
    </row>
    <row r="5186" spans="1:12" ht="14.25">
      <c r="A5186" s="33">
        <v>42534</v>
      </c>
      <c r="B5186" s="37">
        <v>2833.0709999999999</v>
      </c>
      <c r="C5186" s="31">
        <v>12.1124430897049</v>
      </c>
      <c r="D5186" s="31">
        <v>1.4066650614676</v>
      </c>
      <c r="E5186" s="31">
        <f t="shared" si="54"/>
        <v>0.47772567409144195</v>
      </c>
      <c r="F5186" s="31">
        <v>10.4874604576096</v>
      </c>
      <c r="G5186" s="31">
        <v>1.20379193841886</v>
      </c>
      <c r="H5186" s="31">
        <v>0.52749170155441905</v>
      </c>
      <c r="I5186" s="31">
        <v>5.1661370647908003</v>
      </c>
      <c r="J5186" s="31">
        <v>10.2105634236745</v>
      </c>
      <c r="K5186" s="31">
        <v>275741.66413471801</v>
      </c>
      <c r="L5186" s="31">
        <v>208673.582620812</v>
      </c>
    </row>
    <row r="5187" spans="1:12" ht="14.25">
      <c r="A5187" s="33">
        <v>42535</v>
      </c>
      <c r="B5187" s="37">
        <v>2842.1889999999999</v>
      </c>
      <c r="C5187" s="31">
        <v>12.1526524175422</v>
      </c>
      <c r="D5187" s="31">
        <v>1.4111776582818201</v>
      </c>
      <c r="E5187" s="31">
        <f t="shared" si="54"/>
        <v>0.48358733880422039</v>
      </c>
      <c r="F5187" s="31">
        <v>10.5241139147477</v>
      </c>
      <c r="G5187" s="31">
        <v>1.2076463311913599</v>
      </c>
      <c r="H5187" s="31">
        <v>0.52747453400365996</v>
      </c>
      <c r="I5187" s="31">
        <v>5.1659689295954401</v>
      </c>
      <c r="J5187" s="31">
        <v>10.2105634236745</v>
      </c>
      <c r="K5187" s="31">
        <v>276624.55480992299</v>
      </c>
      <c r="L5187" s="31">
        <v>209317.71738357897</v>
      </c>
    </row>
    <row r="5188" spans="1:12" ht="14.25">
      <c r="A5188" s="33">
        <v>42536</v>
      </c>
      <c r="B5188" s="37">
        <v>2887.21</v>
      </c>
      <c r="C5188" s="31">
        <v>12.301446026950901</v>
      </c>
      <c r="D5188" s="31">
        <v>1.42927597387168</v>
      </c>
      <c r="E5188" s="31">
        <f t="shared" si="54"/>
        <v>0.49589683470105511</v>
      </c>
      <c r="F5188" s="31">
        <v>10.650098102462501</v>
      </c>
      <c r="G5188" s="31">
        <v>1.2231378663522601</v>
      </c>
      <c r="H5188" s="31">
        <v>0.52687774190814196</v>
      </c>
      <c r="I5188" s="31">
        <v>5.1601240797986696</v>
      </c>
      <c r="J5188" s="31">
        <v>10.2105634236745</v>
      </c>
      <c r="K5188" s="31">
        <v>280173.059787351</v>
      </c>
      <c r="L5188" s="31">
        <v>212203.89721184201</v>
      </c>
    </row>
    <row r="5189" spans="1:12" ht="14.25">
      <c r="A5189" s="33">
        <v>42537</v>
      </c>
      <c r="B5189" s="37">
        <v>2872.817</v>
      </c>
      <c r="C5189" s="31">
        <v>12.2363913003409</v>
      </c>
      <c r="D5189" s="31">
        <v>1.42188706673843</v>
      </c>
      <c r="E5189" s="31">
        <f t="shared" si="54"/>
        <v>0.49296600234466587</v>
      </c>
      <c r="F5189" s="31">
        <v>10.600840911174901</v>
      </c>
      <c r="G5189" s="31">
        <v>1.2168148471945499</v>
      </c>
      <c r="H5189" s="31">
        <v>0.52656183726130001</v>
      </c>
      <c r="I5189" s="31">
        <v>5.1570301795530797</v>
      </c>
      <c r="J5189" s="31">
        <v>10.2105634236745</v>
      </c>
      <c r="K5189" s="31">
        <v>278724.703332006</v>
      </c>
      <c r="L5189" s="31">
        <v>211224.02730581601</v>
      </c>
    </row>
    <row r="5190" spans="1:12" ht="14.25">
      <c r="A5190" s="33">
        <v>42538</v>
      </c>
      <c r="B5190" s="37">
        <v>2885.105</v>
      </c>
      <c r="C5190" s="31">
        <v>12.280514105560499</v>
      </c>
      <c r="D5190" s="31">
        <v>1.42762763201099</v>
      </c>
      <c r="E5190" s="31">
        <f t="shared" si="54"/>
        <v>0.49472450175849941</v>
      </c>
      <c r="F5190" s="31">
        <v>10.637422789194201</v>
      </c>
      <c r="G5190" s="31">
        <v>1.22172766450515</v>
      </c>
      <c r="H5190" s="31">
        <v>0.52633090956233397</v>
      </c>
      <c r="I5190" s="31">
        <v>5.1547685247414403</v>
      </c>
      <c r="J5190" s="31">
        <v>10.2105634236745</v>
      </c>
      <c r="K5190" s="31">
        <v>279850.03768388199</v>
      </c>
      <c r="L5190" s="31">
        <v>212023.10072528501</v>
      </c>
    </row>
    <row r="5191" spans="1:12" ht="14.25">
      <c r="A5191" s="33">
        <v>42541</v>
      </c>
      <c r="B5191" s="37">
        <v>2888.8090000000002</v>
      </c>
      <c r="C5191" s="31">
        <v>12.297072264364701</v>
      </c>
      <c r="D5191" s="31">
        <v>1.42876418502405</v>
      </c>
      <c r="E5191" s="31">
        <f t="shared" si="54"/>
        <v>0.49706916764361081</v>
      </c>
      <c r="F5191" s="31">
        <v>10.6540354181715</v>
      </c>
      <c r="G5191" s="31">
        <v>1.2226805387798401</v>
      </c>
      <c r="H5191" s="31">
        <v>0.52589229727339903</v>
      </c>
      <c r="I5191" s="31">
        <v>5.1504728529872503</v>
      </c>
      <c r="J5191" s="31">
        <v>10.2105634236745</v>
      </c>
      <c r="K5191" s="31">
        <v>280068.30392228102</v>
      </c>
      <c r="L5191" s="31">
        <v>212120.10141759799</v>
      </c>
    </row>
    <row r="5192" spans="1:12" ht="14.25">
      <c r="A5192" s="33">
        <v>42542</v>
      </c>
      <c r="B5192" s="37">
        <v>2878.558</v>
      </c>
      <c r="C5192" s="31">
        <v>12.270777032886301</v>
      </c>
      <c r="D5192" s="31">
        <v>1.4253737624548</v>
      </c>
      <c r="E5192" s="31">
        <f t="shared" si="54"/>
        <v>0.49472450175849941</v>
      </c>
      <c r="F5192" s="31">
        <v>10.6354194376294</v>
      </c>
      <c r="G5192" s="31">
        <v>1.21976725666416</v>
      </c>
      <c r="H5192" s="31">
        <v>0.52586329847222202</v>
      </c>
      <c r="I5192" s="31">
        <v>5.1501888451418996</v>
      </c>
      <c r="J5192" s="31">
        <v>10.2105634236745</v>
      </c>
      <c r="K5192" s="31">
        <v>279400.98490058602</v>
      </c>
      <c r="L5192" s="31">
        <v>211558.57791276602</v>
      </c>
    </row>
    <row r="5193" spans="1:12" ht="14.25">
      <c r="A5193" s="33">
        <v>42543</v>
      </c>
      <c r="B5193" s="37">
        <v>2905.55</v>
      </c>
      <c r="C5193" s="31">
        <v>12.3669914639365</v>
      </c>
      <c r="D5193" s="31">
        <v>1.43708606747732</v>
      </c>
      <c r="E5193" s="31">
        <f t="shared" si="54"/>
        <v>0.50410316529894494</v>
      </c>
      <c r="F5193" s="31">
        <v>10.723569110621201</v>
      </c>
      <c r="G5193" s="31">
        <v>1.2297783182033399</v>
      </c>
      <c r="H5193" s="31">
        <v>0.52581634299644298</v>
      </c>
      <c r="I5193" s="31">
        <v>5.1497289735968099</v>
      </c>
      <c r="J5193" s="31">
        <v>10.2105634236745</v>
      </c>
      <c r="K5193" s="31">
        <v>281694.12766094803</v>
      </c>
      <c r="L5193" s="31">
        <v>213332.51371443699</v>
      </c>
    </row>
    <row r="5194" spans="1:12" ht="14.25">
      <c r="A5194" s="33">
        <v>42544</v>
      </c>
      <c r="B5194" s="37">
        <v>2891.96</v>
      </c>
      <c r="C5194" s="31">
        <v>12.3245883326616</v>
      </c>
      <c r="D5194" s="31">
        <v>1.4317340710281401</v>
      </c>
      <c r="E5194" s="31">
        <f t="shared" si="54"/>
        <v>0.5011723329425557</v>
      </c>
      <c r="F5194" s="31">
        <v>10.6840561976327</v>
      </c>
      <c r="G5194" s="31">
        <v>1.22520396864395</v>
      </c>
      <c r="H5194" s="31">
        <v>0.52488345273409998</v>
      </c>
      <c r="I5194" s="31">
        <v>5.1405924526857296</v>
      </c>
      <c r="J5194" s="31">
        <v>10.2105634236745</v>
      </c>
      <c r="K5194" s="31">
        <v>280646.32303658896</v>
      </c>
      <c r="L5194" s="31">
        <v>212472.07364590603</v>
      </c>
    </row>
    <row r="5195" spans="1:12" ht="14.25">
      <c r="A5195" s="33">
        <v>42545</v>
      </c>
      <c r="B5195" s="37">
        <v>2854.2860000000001</v>
      </c>
      <c r="C5195" s="31">
        <v>12.1631092066719</v>
      </c>
      <c r="D5195" s="31">
        <v>1.4129024167600801</v>
      </c>
      <c r="E5195" s="31">
        <f t="shared" si="54"/>
        <v>0.48593200468933179</v>
      </c>
      <c r="F5195" s="31">
        <v>10.572689348365399</v>
      </c>
      <c r="G5195" s="31">
        <v>1.2090974087194399</v>
      </c>
      <c r="H5195" s="31">
        <v>0.52476583781287101</v>
      </c>
      <c r="I5195" s="31">
        <v>5.1394405581589702</v>
      </c>
      <c r="J5195" s="31">
        <v>10.2105634236745</v>
      </c>
      <c r="K5195" s="31">
        <v>276956.939933641</v>
      </c>
      <c r="L5195" s="31">
        <v>209704.672236185</v>
      </c>
    </row>
    <row r="5196" spans="1:12" ht="14.25">
      <c r="A5196" s="33">
        <v>42548</v>
      </c>
      <c r="B5196" s="37">
        <v>2895.703</v>
      </c>
      <c r="C5196" s="31">
        <v>12.314259590269801</v>
      </c>
      <c r="D5196" s="31">
        <v>1.4311914377633399</v>
      </c>
      <c r="E5196" s="31">
        <f t="shared" si="54"/>
        <v>0.50058616647127785</v>
      </c>
      <c r="F5196" s="31">
        <v>10.710116636943701</v>
      </c>
      <c r="G5196" s="31">
        <v>1.2247387220405299</v>
      </c>
      <c r="H5196" s="31">
        <v>0.52433851723039904</v>
      </c>
      <c r="I5196" s="31">
        <v>5.1352554748805996</v>
      </c>
      <c r="J5196" s="31">
        <v>10.2105634236745</v>
      </c>
      <c r="K5196" s="31">
        <v>280539.75323115697</v>
      </c>
      <c r="L5196" s="31">
        <v>212482.75535893801</v>
      </c>
    </row>
    <row r="5197" spans="1:12" ht="14.25">
      <c r="A5197" s="33">
        <v>42549</v>
      </c>
      <c r="B5197" s="37">
        <v>2912.5569999999998</v>
      </c>
      <c r="C5197" s="31">
        <v>12.375839185074399</v>
      </c>
      <c r="D5197" s="31">
        <v>1.4384663186403199</v>
      </c>
      <c r="E5197" s="31">
        <f t="shared" si="54"/>
        <v>0.50703399765533408</v>
      </c>
      <c r="F5197" s="31">
        <v>10.769184287396</v>
      </c>
      <c r="G5197" s="31">
        <v>1.2309658819456699</v>
      </c>
      <c r="H5197" s="31">
        <v>0.52420198326668999</v>
      </c>
      <c r="I5197" s="31">
        <v>5.1339182914359203</v>
      </c>
      <c r="J5197" s="31">
        <v>10.2105634236745</v>
      </c>
      <c r="K5197" s="31">
        <v>281966.15207988897</v>
      </c>
      <c r="L5197" s="31">
        <v>213550.58618439198</v>
      </c>
    </row>
    <row r="5198" spans="1:12" ht="14.25">
      <c r="A5198" s="33">
        <v>42550</v>
      </c>
      <c r="B5198" s="37">
        <v>2931.5920000000001</v>
      </c>
      <c r="C5198" s="31">
        <v>12.441991613602699</v>
      </c>
      <c r="D5198" s="31">
        <v>1.44673387183173</v>
      </c>
      <c r="E5198" s="31">
        <f t="shared" si="54"/>
        <v>0.51230949589683472</v>
      </c>
      <c r="F5198" s="31">
        <v>10.8261677149978</v>
      </c>
      <c r="G5198" s="31">
        <v>1.23804032899264</v>
      </c>
      <c r="H5198" s="31">
        <v>0.52422602717764799</v>
      </c>
      <c r="I5198" s="31">
        <v>5.1341537721822901</v>
      </c>
      <c r="J5198" s="31">
        <v>10.2105634236745</v>
      </c>
      <c r="K5198" s="31">
        <v>283586.63128340303</v>
      </c>
      <c r="L5198" s="31">
        <v>214870.49981832001</v>
      </c>
    </row>
    <row r="5199" spans="1:12" ht="14.25">
      <c r="A5199" s="33">
        <v>42551</v>
      </c>
      <c r="B5199" s="37">
        <v>2929.6060000000002</v>
      </c>
      <c r="C5199" s="31">
        <v>12.419055490961499</v>
      </c>
      <c r="D5199" s="31">
        <v>1.43422043781338</v>
      </c>
      <c r="E5199" s="31">
        <f t="shared" si="54"/>
        <v>0.50996483001172332</v>
      </c>
      <c r="F5199" s="31">
        <v>10.7876249998282</v>
      </c>
      <c r="G5199" s="31">
        <v>1.2354895522566001</v>
      </c>
      <c r="H5199" s="31">
        <v>0.52379241556462697</v>
      </c>
      <c r="I5199" s="31">
        <v>5.1626933081953599</v>
      </c>
      <c r="J5199" s="31">
        <v>10.1457201560501</v>
      </c>
      <c r="K5199" s="31">
        <v>283002.34807001398</v>
      </c>
      <c r="L5199" s="31">
        <v>215150.152954288</v>
      </c>
    </row>
    <row r="5200" spans="1:12" ht="14.25">
      <c r="A5200" s="33">
        <v>42552</v>
      </c>
      <c r="B5200" s="37">
        <v>2932.4760000000001</v>
      </c>
      <c r="C5200" s="31">
        <v>12.433404098851399</v>
      </c>
      <c r="D5200" s="31">
        <v>1.4357294905555</v>
      </c>
      <c r="E5200" s="31">
        <f t="shared" si="54"/>
        <v>0.51172332942555687</v>
      </c>
      <c r="F5200" s="31">
        <v>10.8024788446741</v>
      </c>
      <c r="G5200" s="31">
        <v>1.23678610350336</v>
      </c>
      <c r="H5200" s="31">
        <v>0.52376224593689202</v>
      </c>
      <c r="I5200" s="31">
        <v>5.1623959450977202</v>
      </c>
      <c r="J5200" s="31">
        <v>10.1457201560501</v>
      </c>
      <c r="K5200" s="31">
        <v>283299.337264748</v>
      </c>
      <c r="L5200" s="31">
        <v>215379.69277982801</v>
      </c>
    </row>
    <row r="5201" spans="1:12" ht="14.25">
      <c r="A5201" s="33">
        <v>42555</v>
      </c>
      <c r="B5201" s="37">
        <v>2988.6039999999998</v>
      </c>
      <c r="C5201" s="31">
        <v>12.649818174505301</v>
      </c>
      <c r="D5201" s="31">
        <v>1.46170680513464</v>
      </c>
      <c r="E5201" s="31">
        <f t="shared" si="54"/>
        <v>0.53575615474794847</v>
      </c>
      <c r="F5201" s="31">
        <v>10.996705433799701</v>
      </c>
      <c r="G5201" s="31">
        <v>1.25914620492378</v>
      </c>
      <c r="H5201" s="31">
        <v>0.52376262186316902</v>
      </c>
      <c r="I5201" s="31">
        <v>5.1623996503672398</v>
      </c>
      <c r="J5201" s="31">
        <v>10.1457201560501</v>
      </c>
      <c r="K5201" s="31">
        <v>288421.162207341</v>
      </c>
      <c r="L5201" s="31">
        <v>219451.66641228501</v>
      </c>
    </row>
    <row r="5202" spans="1:12" ht="14.25">
      <c r="A5202" s="33">
        <v>42556</v>
      </c>
      <c r="B5202" s="37">
        <v>3006.3919999999998</v>
      </c>
      <c r="C5202" s="31">
        <v>12.701340464216599</v>
      </c>
      <c r="D5202" s="31">
        <v>1.4685871863673401</v>
      </c>
      <c r="E5202" s="31">
        <f t="shared" si="54"/>
        <v>0.54044548651817115</v>
      </c>
      <c r="F5202" s="31">
        <v>11.0435001083716</v>
      </c>
      <c r="G5202" s="31">
        <v>1.26506776601727</v>
      </c>
      <c r="H5202" s="31">
        <v>0.52376262186316902</v>
      </c>
      <c r="I5202" s="31">
        <v>5.1623996503672398</v>
      </c>
      <c r="J5202" s="31">
        <v>10.1457201560501</v>
      </c>
      <c r="K5202" s="31">
        <v>289777.56031741499</v>
      </c>
      <c r="L5202" s="31">
        <v>220556.566396065</v>
      </c>
    </row>
    <row r="5203" spans="1:12" ht="14.25">
      <c r="A5203" s="33">
        <v>42557</v>
      </c>
      <c r="B5203" s="37">
        <v>3017.2919999999999</v>
      </c>
      <c r="C5203" s="31">
        <v>12.737954708554</v>
      </c>
      <c r="D5203" s="31">
        <v>1.4727082590573399</v>
      </c>
      <c r="E5203" s="31">
        <f t="shared" si="54"/>
        <v>0.54454865181711609</v>
      </c>
      <c r="F5203" s="31">
        <v>11.0679976644756</v>
      </c>
      <c r="G5203" s="31">
        <v>1.2686488868691901</v>
      </c>
      <c r="H5203" s="31">
        <v>0.52316266660792499</v>
      </c>
      <c r="I5203" s="31">
        <v>5.1560874017916802</v>
      </c>
      <c r="J5203" s="31">
        <v>10.146505011263599</v>
      </c>
      <c r="K5203" s="31">
        <v>290591.49360836699</v>
      </c>
      <c r="L5203" s="31">
        <v>221179.47102229198</v>
      </c>
    </row>
    <row r="5204" spans="1:12" ht="14.25">
      <c r="A5204" s="33">
        <v>42558</v>
      </c>
      <c r="B5204" s="37">
        <v>3016.8470000000002</v>
      </c>
      <c r="C5204" s="31">
        <v>12.731981801847599</v>
      </c>
      <c r="D5204" s="31">
        <v>1.47222712517206</v>
      </c>
      <c r="E5204" s="31">
        <f t="shared" si="54"/>
        <v>0.54454865181711609</v>
      </c>
      <c r="F5204" s="31">
        <v>11.088127173632</v>
      </c>
      <c r="G5204" s="31">
        <v>1.2682327089988701</v>
      </c>
      <c r="H5204" s="31">
        <v>0.522505182665707</v>
      </c>
      <c r="I5204" s="31">
        <v>5.1503519057762102</v>
      </c>
      <c r="J5204" s="31">
        <v>10.145038479403901</v>
      </c>
      <c r="K5204" s="31">
        <v>290496.89734186197</v>
      </c>
      <c r="L5204" s="31">
        <v>221041.651587078</v>
      </c>
    </row>
    <row r="5205" spans="1:12" ht="14.25">
      <c r="A5205" s="33">
        <v>42559</v>
      </c>
      <c r="B5205" s="37">
        <v>2988.0940000000001</v>
      </c>
      <c r="C5205" s="31">
        <v>12.5919757644479</v>
      </c>
      <c r="D5205" s="31">
        <v>1.4565460549093301</v>
      </c>
      <c r="E5205" s="31">
        <f t="shared" si="54"/>
        <v>0.52989449003516997</v>
      </c>
      <c r="F5205" s="31">
        <v>10.944124626767501</v>
      </c>
      <c r="G5205" s="31">
        <v>1.2547499285178401</v>
      </c>
      <c r="H5205" s="31">
        <v>0.52250467708122905</v>
      </c>
      <c r="I5205" s="31">
        <v>5.1503519057762102</v>
      </c>
      <c r="J5205" s="31">
        <v>10.1450286629003</v>
      </c>
      <c r="K5205" s="31">
        <v>287408.93079071998</v>
      </c>
      <c r="L5205" s="31">
        <v>218727.71923314399</v>
      </c>
    </row>
    <row r="5206" spans="1:12" ht="14.25">
      <c r="A5206" s="33">
        <v>42562</v>
      </c>
      <c r="B5206" s="37">
        <v>2994.9169999999999</v>
      </c>
      <c r="C5206" s="31">
        <v>12.632575729739999</v>
      </c>
      <c r="D5206" s="31">
        <v>1.46196929301627</v>
      </c>
      <c r="E5206" s="31">
        <f t="shared" si="54"/>
        <v>0.53399765533411492</v>
      </c>
      <c r="F5206" s="31">
        <v>10.976372496763799</v>
      </c>
      <c r="G5206" s="31">
        <v>1.2594056521904899</v>
      </c>
      <c r="H5206" s="31">
        <v>0.52213826158861398</v>
      </c>
      <c r="I5206" s="31">
        <v>5.1469177649605999</v>
      </c>
      <c r="J5206" s="31">
        <v>10.1446785325238</v>
      </c>
      <c r="K5206" s="31">
        <v>288474.32565848599</v>
      </c>
      <c r="L5206" s="31">
        <v>219553.79869023399</v>
      </c>
    </row>
    <row r="5207" spans="1:12" ht="14.25">
      <c r="A5207" s="33">
        <v>42563</v>
      </c>
      <c r="B5207" s="37">
        <v>3049.3809999999999</v>
      </c>
      <c r="C5207" s="31">
        <v>12.865089323227901</v>
      </c>
      <c r="D5207" s="31">
        <v>1.48932389393551</v>
      </c>
      <c r="E5207" s="31">
        <f t="shared" si="54"/>
        <v>0.55627198124267296</v>
      </c>
      <c r="F5207" s="31">
        <v>11.178339015256</v>
      </c>
      <c r="G5207" s="31">
        <v>1.2829216369657901</v>
      </c>
      <c r="H5207" s="31">
        <v>0.52227287143440404</v>
      </c>
      <c r="I5207" s="31">
        <v>5.1469278124001896</v>
      </c>
      <c r="J5207" s="31">
        <v>10.1472740724306</v>
      </c>
      <c r="K5207" s="31">
        <v>293862.17256562901</v>
      </c>
      <c r="L5207" s="31">
        <v>223507.70355124801</v>
      </c>
    </row>
    <row r="5208" spans="1:12" ht="14.25">
      <c r="A5208" s="33">
        <v>42564</v>
      </c>
      <c r="B5208" s="37">
        <v>3060.6889999999999</v>
      </c>
      <c r="C5208" s="31">
        <v>12.922557363819401</v>
      </c>
      <c r="D5208" s="31">
        <v>1.4957504320244701</v>
      </c>
      <c r="E5208" s="31">
        <f t="shared" si="54"/>
        <v>0.56213364595545134</v>
      </c>
      <c r="F5208" s="31">
        <v>11.2285458865866</v>
      </c>
      <c r="G5208" s="31">
        <v>1.2884535573593801</v>
      </c>
      <c r="H5208" s="31">
        <v>0.52227287143440404</v>
      </c>
      <c r="I5208" s="31">
        <v>5.1469278124001896</v>
      </c>
      <c r="J5208" s="31">
        <v>10.1472740724306</v>
      </c>
      <c r="K5208" s="31">
        <v>295129.29761713604</v>
      </c>
      <c r="L5208" s="31">
        <v>224306.96818481397</v>
      </c>
    </row>
    <row r="5209" spans="1:12" ht="14.25">
      <c r="A5209" s="33">
        <v>42565</v>
      </c>
      <c r="B5209" s="37">
        <v>3054.018</v>
      </c>
      <c r="C5209" s="31">
        <v>12.8887324417492</v>
      </c>
      <c r="D5209" s="31">
        <v>1.4917653990246</v>
      </c>
      <c r="E5209" s="31">
        <f t="shared" si="54"/>
        <v>0.55978898007033995</v>
      </c>
      <c r="F5209" s="31">
        <v>11.1976986865948</v>
      </c>
      <c r="G5209" s="31">
        <v>1.28502566413133</v>
      </c>
      <c r="H5209" s="31">
        <v>0.52227575752084199</v>
      </c>
      <c r="I5209" s="31">
        <v>5.1469562543878302</v>
      </c>
      <c r="J5209" s="31">
        <v>10.1472740724306</v>
      </c>
      <c r="K5209" s="31">
        <v>294344.114701599</v>
      </c>
      <c r="L5209" s="31">
        <v>223856.96323834601</v>
      </c>
    </row>
    <row r="5210" spans="1:12" ht="14.25">
      <c r="A5210" s="33">
        <v>42566</v>
      </c>
      <c r="B5210" s="37">
        <v>3054.2959999999998</v>
      </c>
      <c r="C5210" s="31">
        <v>12.893927720177899</v>
      </c>
      <c r="D5210" s="31">
        <v>1.4930813101659099</v>
      </c>
      <c r="E5210" s="31">
        <f t="shared" si="54"/>
        <v>0.5603751465416178</v>
      </c>
      <c r="F5210" s="31">
        <v>11.2103234255737</v>
      </c>
      <c r="G5210" s="31">
        <v>1.2860591366620799</v>
      </c>
      <c r="H5210" s="31">
        <v>0.52199101876063703</v>
      </c>
      <c r="I5210" s="31">
        <v>5.1447427511046699</v>
      </c>
      <c r="J5210" s="31">
        <v>10.146105335365</v>
      </c>
      <c r="K5210" s="31">
        <v>294603.63865539199</v>
      </c>
      <c r="L5210" s="31">
        <v>223961.21103708199</v>
      </c>
    </row>
    <row r="5211" spans="1:12" ht="14.25">
      <c r="A5211" s="33">
        <v>42569</v>
      </c>
      <c r="B5211" s="37">
        <v>3043.5639999999999</v>
      </c>
      <c r="C5211" s="31">
        <v>12.8837493041064</v>
      </c>
      <c r="D5211" s="31">
        <v>1.4908711102141301</v>
      </c>
      <c r="E5211" s="31">
        <f t="shared" si="54"/>
        <v>0.5592028135990621</v>
      </c>
      <c r="F5211" s="31">
        <v>11.198767405741201</v>
      </c>
      <c r="G5211" s="31">
        <v>1.28429266521305</v>
      </c>
      <c r="H5211" s="31">
        <v>0.52171677171726105</v>
      </c>
      <c r="I5211" s="31">
        <v>5.14397385356156</v>
      </c>
      <c r="J5211" s="31">
        <v>10.142290504762901</v>
      </c>
      <c r="K5211" s="31">
        <v>294247.06604805001</v>
      </c>
      <c r="L5211" s="31">
        <v>223599.97101231103</v>
      </c>
    </row>
    <row r="5212" spans="1:12" ht="14.25">
      <c r="A5212" s="33">
        <v>42570</v>
      </c>
      <c r="B5212" s="37">
        <v>3036.598</v>
      </c>
      <c r="C5212" s="31">
        <v>12.8331619636478</v>
      </c>
      <c r="D5212" s="31">
        <v>1.48597132529387</v>
      </c>
      <c r="E5212" s="31">
        <f t="shared" si="54"/>
        <v>0.55392731535756157</v>
      </c>
      <c r="F5212" s="31">
        <v>11.1599627779753</v>
      </c>
      <c r="G5212" s="31">
        <v>1.27945942770197</v>
      </c>
      <c r="H5212" s="31">
        <v>0.52174397221345303</v>
      </c>
      <c r="I5212" s="31">
        <v>5.1437616664845303</v>
      </c>
      <c r="J5212" s="31">
        <v>10.143237693398701</v>
      </c>
      <c r="K5212" s="31">
        <v>293281.41799252701</v>
      </c>
      <c r="L5212" s="31">
        <v>222900.56275638501</v>
      </c>
    </row>
    <row r="5213" spans="1:12" ht="14.25">
      <c r="A5213" s="33">
        <v>42571</v>
      </c>
      <c r="B5213" s="37">
        <v>3027.9</v>
      </c>
      <c r="C5213" s="31">
        <v>12.789284710445999</v>
      </c>
      <c r="D5213" s="31">
        <v>1.48069765103699</v>
      </c>
      <c r="E5213" s="31">
        <f t="shared" si="54"/>
        <v>0.55216881594372802</v>
      </c>
      <c r="F5213" s="31">
        <v>11.123783284342601</v>
      </c>
      <c r="G5213" s="31">
        <v>1.2748884994638801</v>
      </c>
      <c r="H5213" s="31">
        <v>0.52173422828599803</v>
      </c>
      <c r="I5213" s="31">
        <v>5.1435145037738899</v>
      </c>
      <c r="J5213" s="31">
        <v>10.1435356681349</v>
      </c>
      <c r="K5213" s="31">
        <v>292247.644263366</v>
      </c>
      <c r="L5213" s="31">
        <v>222253.55674447399</v>
      </c>
    </row>
    <row r="5214" spans="1:12" ht="14.25">
      <c r="A5214" s="33">
        <v>42572</v>
      </c>
      <c r="B5214" s="37">
        <v>3039.009</v>
      </c>
      <c r="C5214" s="31">
        <v>12.8428843334409</v>
      </c>
      <c r="D5214" s="31">
        <v>1.48663105182318</v>
      </c>
      <c r="E5214" s="31">
        <f t="shared" si="54"/>
        <v>0.55568581477139511</v>
      </c>
      <c r="F5214" s="31">
        <v>11.1762296080095</v>
      </c>
      <c r="G5214" s="31">
        <v>1.2799813622017999</v>
      </c>
      <c r="H5214" s="31">
        <v>0.52166852330179103</v>
      </c>
      <c r="I5214" s="31">
        <v>5.1428050745088303</v>
      </c>
      <c r="J5214" s="31">
        <v>10.143657318212</v>
      </c>
      <c r="K5214" s="31">
        <v>293418.12160438299</v>
      </c>
      <c r="L5214" s="31">
        <v>223182.85562925</v>
      </c>
    </row>
    <row r="5215" spans="1:12" ht="14.25">
      <c r="A5215" s="33">
        <v>42573</v>
      </c>
      <c r="B5215" s="37">
        <v>3012.8159999999998</v>
      </c>
      <c r="C5215" s="31">
        <v>12.7784488876179</v>
      </c>
      <c r="D5215" s="31">
        <v>1.4754714821567301</v>
      </c>
      <c r="E5215" s="31">
        <f t="shared" si="54"/>
        <v>0.55216881594372802</v>
      </c>
      <c r="F5215" s="31">
        <v>11.0920043758963</v>
      </c>
      <c r="G5215" s="31">
        <v>1.27099794429074</v>
      </c>
      <c r="H5215" s="31">
        <v>0.52031538903371199</v>
      </c>
      <c r="I5215" s="31">
        <v>5.1425729240309899</v>
      </c>
      <c r="J5215" s="31">
        <v>10.117802833719699</v>
      </c>
      <c r="K5215" s="31">
        <v>291216.20195062103</v>
      </c>
      <c r="L5215" s="31">
        <v>221516.67639019</v>
      </c>
    </row>
    <row r="5216" spans="1:12" ht="14.25">
      <c r="A5216" s="33">
        <v>42576</v>
      </c>
      <c r="B5216" s="37">
        <v>3015.8270000000002</v>
      </c>
      <c r="C5216" s="31">
        <v>12.8303799831245</v>
      </c>
      <c r="D5216" s="31">
        <v>1.47880458446906</v>
      </c>
      <c r="E5216" s="31">
        <f t="shared" si="54"/>
        <v>0.55509964830011727</v>
      </c>
      <c r="F5216" s="31">
        <v>11.1061443249876</v>
      </c>
      <c r="G5216" s="31">
        <v>1.2742114768519801</v>
      </c>
      <c r="H5216" s="31">
        <v>0.51901438142945999</v>
      </c>
      <c r="I5216" s="31">
        <v>5.1386317237111303</v>
      </c>
      <c r="J5216" s="31">
        <v>10.100244760382001</v>
      </c>
      <c r="K5216" s="31">
        <v>291865.35843192</v>
      </c>
      <c r="L5216" s="31">
        <v>221797.84796127802</v>
      </c>
    </row>
    <row r="5217" spans="1:12" ht="14.25">
      <c r="A5217" s="33">
        <v>42577</v>
      </c>
      <c r="B5217" s="37">
        <v>3050.1660000000002</v>
      </c>
      <c r="C5217" s="31">
        <v>12.966596813134499</v>
      </c>
      <c r="D5217" s="31">
        <v>1.49464553884445</v>
      </c>
      <c r="E5217" s="31">
        <f t="shared" si="54"/>
        <v>0.57092614302461897</v>
      </c>
      <c r="F5217" s="31">
        <v>11.221515251638699</v>
      </c>
      <c r="G5217" s="31">
        <v>1.2878536462074199</v>
      </c>
      <c r="H5217" s="31">
        <v>0.51886878589248597</v>
      </c>
      <c r="I5217" s="31">
        <v>5.1366324846892697</v>
      </c>
      <c r="J5217" s="31">
        <v>10.101341441870201</v>
      </c>
      <c r="K5217" s="31">
        <v>294988.02156316198</v>
      </c>
      <c r="L5217" s="31">
        <v>224288.186078039</v>
      </c>
    </row>
    <row r="5218" spans="1:12" ht="14.25">
      <c r="A5218" s="33">
        <v>42578</v>
      </c>
      <c r="B5218" s="37">
        <v>2991.9989999999998</v>
      </c>
      <c r="C5218" s="31">
        <v>12.8085469996005</v>
      </c>
      <c r="D5218" s="31">
        <v>1.47344463501204</v>
      </c>
      <c r="E5218" s="31">
        <f t="shared" si="54"/>
        <v>0.55392731535756157</v>
      </c>
      <c r="F5218" s="31">
        <v>11.073392431995799</v>
      </c>
      <c r="G5218" s="31">
        <v>1.26957455534884</v>
      </c>
      <c r="H5218" s="31">
        <v>0.51871737225064996</v>
      </c>
      <c r="I5218" s="31">
        <v>5.1350752593658697</v>
      </c>
      <c r="J5218" s="31">
        <v>10.101456084885301</v>
      </c>
      <c r="K5218" s="31">
        <v>290800.58512275602</v>
      </c>
      <c r="L5218" s="31">
        <v>220864.24893813301</v>
      </c>
    </row>
    <row r="5219" spans="1:12" ht="14.25">
      <c r="A5219" s="33">
        <v>42579</v>
      </c>
      <c r="B5219" s="37">
        <v>2994.3229999999999</v>
      </c>
      <c r="C5219" s="31">
        <v>12.816187766353501</v>
      </c>
      <c r="D5219" s="31">
        <v>1.47394725409287</v>
      </c>
      <c r="E5219" s="31">
        <f t="shared" si="54"/>
        <v>0.55451348182883942</v>
      </c>
      <c r="F5219" s="31">
        <v>11.066652757243</v>
      </c>
      <c r="G5219" s="31">
        <v>1.2698004934834399</v>
      </c>
      <c r="H5219" s="31">
        <v>0.51894368004983804</v>
      </c>
      <c r="I5219" s="31">
        <v>5.1350752593658697</v>
      </c>
      <c r="J5219" s="31">
        <v>10.1058631828879</v>
      </c>
      <c r="K5219" s="31">
        <v>290896.59882410901</v>
      </c>
      <c r="L5219" s="31">
        <v>221064.15527382601</v>
      </c>
    </row>
    <row r="5220" spans="1:12" ht="14.25">
      <c r="A5220" s="33">
        <v>42580</v>
      </c>
      <c r="B5220" s="37">
        <v>2979.3380000000002</v>
      </c>
      <c r="C5220" s="31">
        <v>12.758420361021701</v>
      </c>
      <c r="D5220" s="31">
        <v>1.4673161022429899</v>
      </c>
      <c r="E5220" s="31">
        <f t="shared" si="54"/>
        <v>0.54982415005861662</v>
      </c>
      <c r="F5220" s="31">
        <v>11.052341242453201</v>
      </c>
      <c r="G5220" s="31">
        <v>1.2638331966029701</v>
      </c>
      <c r="H5220" s="31">
        <v>0.519112360531791</v>
      </c>
      <c r="I5220" s="31">
        <v>5.1349727771881604</v>
      </c>
      <c r="J5220" s="31">
        <v>10.1093498068367</v>
      </c>
      <c r="K5220" s="31">
        <v>289592.65050886601</v>
      </c>
      <c r="L5220" s="31">
        <v>219966.08761772802</v>
      </c>
    </row>
    <row r="5221" spans="1:12" ht="14.25">
      <c r="A5221" s="33">
        <v>42583</v>
      </c>
      <c r="B5221" s="37">
        <v>2953.3850000000002</v>
      </c>
      <c r="C5221" s="31">
        <v>12.678861121078301</v>
      </c>
      <c r="D5221" s="31">
        <v>1.4577063776922801</v>
      </c>
      <c r="E5221" s="31">
        <f t="shared" si="54"/>
        <v>0.54044548651817115</v>
      </c>
      <c r="F5221" s="31">
        <v>10.9555078951983</v>
      </c>
      <c r="G5221" s="31">
        <v>1.25574511005431</v>
      </c>
      <c r="H5221" s="31">
        <v>0.51841204839296395</v>
      </c>
      <c r="I5221" s="31">
        <v>5.1252379749884804</v>
      </c>
      <c r="J5221" s="31">
        <v>10.1148873656765</v>
      </c>
      <c r="K5221" s="31">
        <v>287697.50372651801</v>
      </c>
      <c r="L5221" s="31">
        <v>218370.22195105499</v>
      </c>
    </row>
    <row r="5222" spans="1:12" ht="14.25">
      <c r="A5222" s="33">
        <v>42584</v>
      </c>
      <c r="B5222" s="37">
        <v>2971.2779999999998</v>
      </c>
      <c r="C5222" s="31">
        <v>12.734812949035801</v>
      </c>
      <c r="D5222" s="31">
        <v>1.4655336423152201</v>
      </c>
      <c r="E5222" s="31">
        <f t="shared" si="54"/>
        <v>0.54689331770222738</v>
      </c>
      <c r="F5222" s="31">
        <v>11.029920692497599</v>
      </c>
      <c r="G5222" s="31">
        <v>1.26233016405386</v>
      </c>
      <c r="H5222" s="31">
        <v>0.51876842569875603</v>
      </c>
      <c r="I5222" s="31">
        <v>5.1248306267090697</v>
      </c>
      <c r="J5222" s="31">
        <v>10.122645283047801</v>
      </c>
      <c r="K5222" s="31">
        <v>289245.41603153001</v>
      </c>
      <c r="L5222" s="31">
        <v>219572.26195988999</v>
      </c>
    </row>
    <row r="5223" spans="1:12" ht="14.25">
      <c r="A5223" s="33">
        <v>42585</v>
      </c>
      <c r="B5223" s="37">
        <v>2978.46</v>
      </c>
      <c r="C5223" s="31">
        <v>12.758724001011201</v>
      </c>
      <c r="D5223" s="31">
        <v>1.4674961122907699</v>
      </c>
      <c r="E5223" s="31">
        <f t="shared" si="54"/>
        <v>0.55158264947245017</v>
      </c>
      <c r="F5223" s="31">
        <v>10.983252314770899</v>
      </c>
      <c r="G5223" s="31">
        <v>1.2644033502283301</v>
      </c>
      <c r="H5223" s="31">
        <v>0.51826717674622902</v>
      </c>
      <c r="I5223" s="31">
        <v>5.1241666326318596</v>
      </c>
      <c r="J5223" s="31">
        <v>10.1141749264317</v>
      </c>
      <c r="K5223" s="31">
        <v>289632.84968804201</v>
      </c>
      <c r="L5223" s="31">
        <v>219879.653861636</v>
      </c>
    </row>
    <row r="5224" spans="1:12" ht="14.25">
      <c r="A5224" s="33">
        <v>42586</v>
      </c>
      <c r="B5224" s="37">
        <v>2982.4259999999999</v>
      </c>
      <c r="C5224" s="31">
        <v>12.7677720286606</v>
      </c>
      <c r="D5224" s="31">
        <v>1.46875644587893</v>
      </c>
      <c r="E5224" s="31">
        <f t="shared" si="54"/>
        <v>0.55275498241500587</v>
      </c>
      <c r="F5224" s="31">
        <v>10.991572915396601</v>
      </c>
      <c r="G5224" s="31">
        <v>1.26553484912805</v>
      </c>
      <c r="H5224" s="31">
        <v>0.51802299207332103</v>
      </c>
      <c r="I5224" s="31">
        <v>5.1230512099331298</v>
      </c>
      <c r="J5224" s="31">
        <v>10.111610656339399</v>
      </c>
      <c r="K5224" s="31">
        <v>289883.731311457</v>
      </c>
      <c r="L5224" s="31">
        <v>220112.427450847</v>
      </c>
    </row>
    <row r="5225" spans="1:12" ht="14.25">
      <c r="A5225" s="33">
        <v>42587</v>
      </c>
      <c r="B5225" s="37">
        <v>2976.6959999999999</v>
      </c>
      <c r="C5225" s="31">
        <v>12.7514892288469</v>
      </c>
      <c r="D5225" s="31">
        <v>1.46716688253855</v>
      </c>
      <c r="E5225" s="31">
        <f t="shared" si="54"/>
        <v>0.55041031652989447</v>
      </c>
      <c r="F5225" s="31">
        <v>10.978198985675601</v>
      </c>
      <c r="G5225" s="31">
        <v>1.26412327499141</v>
      </c>
      <c r="H5225" s="31">
        <v>0.51816142180473301</v>
      </c>
      <c r="I5225" s="31">
        <v>5.1230512099331298</v>
      </c>
      <c r="J5225" s="31">
        <v>10.1143127517458</v>
      </c>
      <c r="K5225" s="31">
        <v>289570.87481508101</v>
      </c>
      <c r="L5225" s="31">
        <v>219851.02136289101</v>
      </c>
    </row>
    <row r="5226" spans="1:12" ht="14.25">
      <c r="A5226" s="33">
        <v>42590</v>
      </c>
      <c r="B5226" s="37">
        <v>3004.2759999999998</v>
      </c>
      <c r="C5226" s="31">
        <v>12.847486377576001</v>
      </c>
      <c r="D5226" s="31">
        <v>1.48023710579817</v>
      </c>
      <c r="E5226" s="31">
        <f t="shared" si="54"/>
        <v>0.56271981242672919</v>
      </c>
      <c r="F5226" s="31">
        <v>11.1222555480004</v>
      </c>
      <c r="G5226" s="31">
        <v>1.2751707884125001</v>
      </c>
      <c r="H5226" s="31">
        <v>0.51821558349362196</v>
      </c>
      <c r="I5226" s="31">
        <v>5.1230512099331298</v>
      </c>
      <c r="J5226" s="31">
        <v>10.1153699671955</v>
      </c>
      <c r="K5226" s="31">
        <v>292149.16117254499</v>
      </c>
      <c r="L5226" s="31">
        <v>221882.24250187699</v>
      </c>
    </row>
    <row r="5227" spans="1:12" ht="14.25">
      <c r="A5227" s="33">
        <v>42591</v>
      </c>
      <c r="B5227" s="37">
        <v>3025.68</v>
      </c>
      <c r="C5227" s="31">
        <v>12.9325113214647</v>
      </c>
      <c r="D5227" s="31">
        <v>1.4901083660797401</v>
      </c>
      <c r="E5227" s="31">
        <f t="shared" ref="E5227:E5290" si="55">COUNTIF(C3522:C5227,"&lt;"&amp;C5227)/COUNTA(C3522:C5227)</f>
        <v>0.57385697538100822</v>
      </c>
      <c r="F5227" s="31">
        <v>11.2389867733971</v>
      </c>
      <c r="G5227" s="31">
        <v>1.2835574609190401</v>
      </c>
      <c r="H5227" s="31">
        <v>0.51807590946286697</v>
      </c>
      <c r="I5227" s="31">
        <v>5.1211399545690197</v>
      </c>
      <c r="J5227" s="31">
        <v>10.1164177128306</v>
      </c>
      <c r="K5227" s="31">
        <v>294094.53471173701</v>
      </c>
      <c r="L5227" s="31">
        <v>223364.86657174397</v>
      </c>
    </row>
    <row r="5228" spans="1:12" ht="14.25">
      <c r="A5228" s="33">
        <v>42592</v>
      </c>
      <c r="B5228" s="37">
        <v>3018.7449999999999</v>
      </c>
      <c r="C5228" s="31">
        <v>12.909388988759799</v>
      </c>
      <c r="D5228" s="31">
        <v>1.48684862923955</v>
      </c>
      <c r="E5228" s="31">
        <f t="shared" si="55"/>
        <v>0.57092614302461897</v>
      </c>
      <c r="F5228" s="31">
        <v>11.2144472189903</v>
      </c>
      <c r="G5228" s="31">
        <v>1.28112722265076</v>
      </c>
      <c r="H5228" s="31">
        <v>0.51730143427823905</v>
      </c>
      <c r="I5228" s="31">
        <v>5.11553049225384</v>
      </c>
      <c r="J5228" s="31">
        <v>10.112371240119899</v>
      </c>
      <c r="K5228" s="31">
        <v>293450.65332418104</v>
      </c>
      <c r="L5228" s="31">
        <v>222801.535541352</v>
      </c>
    </row>
    <row r="5229" spans="1:12" ht="14.25">
      <c r="A5229" s="33">
        <v>42593</v>
      </c>
      <c r="B5229" s="37">
        <v>3002.6370000000002</v>
      </c>
      <c r="C5229" s="31">
        <v>12.875663234091901</v>
      </c>
      <c r="D5229" s="31">
        <v>1.4824115761274199</v>
      </c>
      <c r="E5229" s="31">
        <f t="shared" si="55"/>
        <v>0.56623681125439629</v>
      </c>
      <c r="F5229" s="31">
        <v>11.561919817162201</v>
      </c>
      <c r="G5229" s="31">
        <v>1.2770809730097901</v>
      </c>
      <c r="H5229" s="31">
        <v>0.517617587758464</v>
      </c>
      <c r="I5229" s="31">
        <v>5.1153383535765196</v>
      </c>
      <c r="J5229" s="31">
        <v>10.1189315736379</v>
      </c>
      <c r="K5229" s="31">
        <v>292569.47730555001</v>
      </c>
      <c r="L5229" s="31">
        <v>221934.308185804</v>
      </c>
    </row>
    <row r="5230" spans="1:12" ht="14.25">
      <c r="A5230" s="33">
        <v>42594</v>
      </c>
      <c r="B5230" s="37">
        <v>3050.6669999999999</v>
      </c>
      <c r="C5230" s="31">
        <v>13.095309874854101</v>
      </c>
      <c r="D5230" s="31">
        <v>1.50715827026741</v>
      </c>
      <c r="E5230" s="31">
        <f t="shared" si="55"/>
        <v>0.58909730363423207</v>
      </c>
      <c r="F5230" s="31">
        <v>11.7374628913962</v>
      </c>
      <c r="G5230" s="31">
        <v>1.2982380073747799</v>
      </c>
      <c r="H5230" s="31">
        <v>0.51764814489218003</v>
      </c>
      <c r="I5230" s="31">
        <v>5.1153383535765196</v>
      </c>
      <c r="J5230" s="31">
        <v>10.119528936541499</v>
      </c>
      <c r="K5230" s="31">
        <v>297446.18281438499</v>
      </c>
      <c r="L5230" s="31">
        <v>225505.714638417</v>
      </c>
    </row>
    <row r="5231" spans="1:12" ht="14.25">
      <c r="A5231" s="33">
        <v>42597</v>
      </c>
      <c r="B5231" s="37">
        <v>3125.1950000000002</v>
      </c>
      <c r="C5231" s="31">
        <v>13.4113764591427</v>
      </c>
      <c r="D5231" s="31">
        <v>1.54300310453686</v>
      </c>
      <c r="E5231" s="31">
        <f t="shared" si="55"/>
        <v>0.60492379835873389</v>
      </c>
      <c r="F5231" s="31">
        <v>12.021674044128099</v>
      </c>
      <c r="G5231" s="31">
        <v>1.32901349025347</v>
      </c>
      <c r="H5231" s="31">
        <v>0.51764302886290803</v>
      </c>
      <c r="I5231" s="31">
        <v>5.1147583487017796</v>
      </c>
      <c r="J5231" s="31">
        <v>10.1205764490183</v>
      </c>
      <c r="K5231" s="31">
        <v>304515.55989183002</v>
      </c>
      <c r="L5231" s="31">
        <v>230849.568971117</v>
      </c>
    </row>
    <row r="5232" spans="1:12" ht="14.25">
      <c r="A5232" s="33">
        <v>42598</v>
      </c>
      <c r="B5232" s="37">
        <v>3110.0360000000001</v>
      </c>
      <c r="C5232" s="31">
        <v>13.315075647468401</v>
      </c>
      <c r="D5232" s="31">
        <v>1.5324022042491701</v>
      </c>
      <c r="E5232" s="31">
        <f t="shared" si="55"/>
        <v>0.60082063305978894</v>
      </c>
      <c r="F5232" s="31">
        <v>12.185051542313699</v>
      </c>
      <c r="G5232" s="31">
        <v>1.3197947224984701</v>
      </c>
      <c r="H5232" s="31">
        <v>0.51793609822922404</v>
      </c>
      <c r="I5232" s="31">
        <v>5.1144480342571104</v>
      </c>
      <c r="J5232" s="31">
        <v>10.126920730449001</v>
      </c>
      <c r="K5232" s="31">
        <v>302432.862804598</v>
      </c>
      <c r="L5232" s="31">
        <v>229464.76424958699</v>
      </c>
    </row>
    <row r="5233" spans="1:12" ht="14.25">
      <c r="A5233" s="33">
        <v>42599</v>
      </c>
      <c r="B5233" s="37">
        <v>3109.5540000000001</v>
      </c>
      <c r="C5233" s="31">
        <v>13.3061602492273</v>
      </c>
      <c r="D5233" s="31">
        <v>1.5318702655863901</v>
      </c>
      <c r="E5233" s="31">
        <f t="shared" si="55"/>
        <v>0.59964830011723325</v>
      </c>
      <c r="F5233" s="31">
        <v>12.224946899044999</v>
      </c>
      <c r="G5233" s="31">
        <v>1.3195882638573999</v>
      </c>
      <c r="H5233" s="31">
        <v>0.51841979213978595</v>
      </c>
      <c r="I5233" s="31">
        <v>5.1140037261941398</v>
      </c>
      <c r="J5233" s="31">
        <v>10.137258787756</v>
      </c>
      <c r="K5233" s="31">
        <v>302332.93190776301</v>
      </c>
      <c r="L5233" s="31">
        <v>229417.829420753</v>
      </c>
    </row>
    <row r="5234" spans="1:12" ht="14.25">
      <c r="A5234" s="33">
        <v>42600</v>
      </c>
      <c r="B5234" s="37">
        <v>3104.1129999999998</v>
      </c>
      <c r="C5234" s="31">
        <v>13.259133687033</v>
      </c>
      <c r="D5234" s="31">
        <v>1.5299530145243001</v>
      </c>
      <c r="E5234" s="31">
        <f t="shared" si="55"/>
        <v>0.59788980070339981</v>
      </c>
      <c r="F5234" s="31">
        <v>12.224566374407701</v>
      </c>
      <c r="G5234" s="31">
        <v>1.3174868309782699</v>
      </c>
      <c r="H5234" s="31">
        <v>0.51952416649098199</v>
      </c>
      <c r="I5234" s="31">
        <v>5.1130136941286697</v>
      </c>
      <c r="J5234" s="31">
        <v>10.160820947684099</v>
      </c>
      <c r="K5234" s="31">
        <v>301957.34707940399</v>
      </c>
      <c r="L5234" s="31">
        <v>229066.31984412301</v>
      </c>
    </row>
    <row r="5235" spans="1:12" ht="14.25">
      <c r="A5235" s="33">
        <v>42601</v>
      </c>
      <c r="B5235" s="37">
        <v>3108.1019999999999</v>
      </c>
      <c r="C5235" s="31">
        <v>13.275203146453</v>
      </c>
      <c r="D5235" s="31">
        <v>1.53247353421921</v>
      </c>
      <c r="E5235" s="31">
        <f t="shared" si="55"/>
        <v>0.5990621336459554</v>
      </c>
      <c r="F5235" s="31">
        <v>12.2204668043572</v>
      </c>
      <c r="G5235" s="31">
        <v>1.3193842772264801</v>
      </c>
      <c r="H5235" s="31">
        <v>0.51952616629837101</v>
      </c>
      <c r="I5235" s="31">
        <v>5.1123183284456797</v>
      </c>
      <c r="J5235" s="31">
        <v>10.162242116412299</v>
      </c>
      <c r="K5235" s="31">
        <v>302453.43231899699</v>
      </c>
      <c r="L5235" s="31">
        <v>229464.58066140601</v>
      </c>
    </row>
    <row r="5236" spans="1:12" ht="14.25">
      <c r="A5236" s="33">
        <v>42604</v>
      </c>
      <c r="B5236" s="37">
        <v>3084.8049999999998</v>
      </c>
      <c r="C5236" s="31">
        <v>13.211866312110701</v>
      </c>
      <c r="D5236" s="31">
        <v>1.5235145462803401</v>
      </c>
      <c r="E5236" s="31">
        <f t="shared" si="55"/>
        <v>0.59495896834701056</v>
      </c>
      <c r="F5236" s="31">
        <v>12.344510975225999</v>
      </c>
      <c r="G5236" s="31">
        <v>1.3115873356939101</v>
      </c>
      <c r="H5236" s="31">
        <v>0.51805857427630397</v>
      </c>
      <c r="I5236" s="31">
        <v>5.1115661251598601</v>
      </c>
      <c r="J5236" s="31">
        <v>10.135026361614401</v>
      </c>
      <c r="K5236" s="31">
        <v>300686.53857900301</v>
      </c>
      <c r="L5236" s="31">
        <v>228315.08085466301</v>
      </c>
    </row>
    <row r="5237" spans="1:12" ht="14.25">
      <c r="A5237" s="33">
        <v>42605</v>
      </c>
      <c r="B5237" s="37">
        <v>3089.7049999999999</v>
      </c>
      <c r="C5237" s="31">
        <v>13.717455984140299</v>
      </c>
      <c r="D5237" s="31">
        <v>1.57742954721138</v>
      </c>
      <c r="E5237" s="31">
        <f t="shared" si="55"/>
        <v>0.62133645955451344</v>
      </c>
      <c r="F5237" s="31">
        <v>12.639945524996101</v>
      </c>
      <c r="G5237" s="31">
        <v>1.3714437615963</v>
      </c>
      <c r="H5237" s="31">
        <v>0.51784367137555798</v>
      </c>
      <c r="I5237" s="31">
        <v>5.1078797815250301</v>
      </c>
      <c r="J5237" s="31">
        <v>10.138133502056499</v>
      </c>
      <c r="K5237" s="31">
        <v>318810.54071313102</v>
      </c>
      <c r="L5237" s="31">
        <v>232043.74636933103</v>
      </c>
    </row>
    <row r="5238" spans="1:12" ht="14.25">
      <c r="A5238" s="33">
        <v>42606</v>
      </c>
      <c r="B5238" s="37">
        <v>3085.88</v>
      </c>
      <c r="C5238" s="31">
        <v>13.675074307833601</v>
      </c>
      <c r="D5238" s="31">
        <v>1.57488559971242</v>
      </c>
      <c r="E5238" s="31">
        <f t="shared" si="55"/>
        <v>0.62075029308323559</v>
      </c>
      <c r="F5238" s="31">
        <v>12.6509223563967</v>
      </c>
      <c r="G5238" s="31">
        <v>1.3669114492654399</v>
      </c>
      <c r="H5238" s="31">
        <v>0.51854647828401801</v>
      </c>
      <c r="I5238" s="31">
        <v>5.1079071784680004</v>
      </c>
      <c r="J5238" s="31">
        <v>10.151838319809601</v>
      </c>
      <c r="K5238" s="31">
        <v>318297.41920168104</v>
      </c>
      <c r="L5238" s="31">
        <v>231682.20183055999</v>
      </c>
    </row>
    <row r="5239" spans="1:12" ht="14.25">
      <c r="A5239" s="33">
        <v>42607</v>
      </c>
      <c r="B5239" s="37">
        <v>3068.3290000000002</v>
      </c>
      <c r="C5239" s="31">
        <v>13.621727455099499</v>
      </c>
      <c r="D5239" s="31">
        <v>1.5667783710911001</v>
      </c>
      <c r="E5239" s="31">
        <f t="shared" si="55"/>
        <v>0.61664712778429076</v>
      </c>
      <c r="F5239" s="31">
        <v>12.380428339147301</v>
      </c>
      <c r="G5239" s="31">
        <v>1.3629398724658499</v>
      </c>
      <c r="H5239" s="31">
        <v>0.51839899467759099</v>
      </c>
      <c r="I5239" s="31">
        <v>5.1079060304262898</v>
      </c>
      <c r="J5239" s="31">
        <v>10.1489532420847</v>
      </c>
      <c r="K5239" s="31">
        <v>316659.10904301197</v>
      </c>
      <c r="L5239" s="31">
        <v>230344.02780685603</v>
      </c>
    </row>
    <row r="5240" spans="1:12" ht="14.25">
      <c r="A5240" s="33">
        <v>42608</v>
      </c>
      <c r="B5240" s="37">
        <v>3070.308</v>
      </c>
      <c r="C5240" s="31">
        <v>13.727130680064001</v>
      </c>
      <c r="D5240" s="31">
        <v>1.56689717962796</v>
      </c>
      <c r="E5240" s="31">
        <f t="shared" si="55"/>
        <v>0.62368112543962484</v>
      </c>
      <c r="F5240" s="31">
        <v>13.2857938763158</v>
      </c>
      <c r="G5240" s="31">
        <v>1.3645939735667001</v>
      </c>
      <c r="H5240" s="31">
        <v>0.513095490962867</v>
      </c>
      <c r="I5240" s="31">
        <v>5.1078870668457297</v>
      </c>
      <c r="J5240" s="31">
        <v>10.045161223185</v>
      </c>
      <c r="K5240" s="31">
        <v>316684.663121194</v>
      </c>
      <c r="L5240" s="31">
        <v>230497.59379179397</v>
      </c>
    </row>
    <row r="5241" spans="1:12" ht="14.25">
      <c r="A5241" s="33">
        <v>42611</v>
      </c>
      <c r="B5241" s="37">
        <v>3070.027</v>
      </c>
      <c r="C5241" s="31">
        <v>13.797754942146099</v>
      </c>
      <c r="D5241" s="31">
        <v>1.5668110413596701</v>
      </c>
      <c r="E5241" s="31">
        <f t="shared" si="55"/>
        <v>0.62954279015240333</v>
      </c>
      <c r="F5241" s="31">
        <v>12.791537580466001</v>
      </c>
      <c r="G5241" s="31">
        <v>1.3721231386965</v>
      </c>
      <c r="H5241" s="31">
        <v>0.51004070645543997</v>
      </c>
      <c r="I5241" s="31">
        <v>5.1065316483202103</v>
      </c>
      <c r="J5241" s="31">
        <v>9.988006372646641</v>
      </c>
      <c r="K5241" s="31">
        <v>316665.549442394</v>
      </c>
      <c r="L5241" s="31">
        <v>230491.19603382499</v>
      </c>
    </row>
    <row r="5242" spans="1:12" ht="14.25">
      <c r="A5242" s="33">
        <v>42612</v>
      </c>
      <c r="B5242" s="37">
        <v>3074.6759999999999</v>
      </c>
      <c r="C5242" s="31">
        <v>13.857661825959701</v>
      </c>
      <c r="D5242" s="31">
        <v>1.56952308481492</v>
      </c>
      <c r="E5242" s="31">
        <f t="shared" si="55"/>
        <v>0.63305978898007031</v>
      </c>
      <c r="F5242" s="31">
        <v>13.7595087007328</v>
      </c>
      <c r="G5242" s="31">
        <v>1.3739542957795301</v>
      </c>
      <c r="H5242" s="31">
        <v>0.50648223005650395</v>
      </c>
      <c r="I5242" s="31">
        <v>5.1007155838744396</v>
      </c>
      <c r="J5242" s="31">
        <v>9.9296308866487806</v>
      </c>
      <c r="K5242" s="31">
        <v>317212.93367281498</v>
      </c>
      <c r="L5242" s="31">
        <v>230938.952293282</v>
      </c>
    </row>
    <row r="5243" spans="1:12" ht="14.25">
      <c r="A5243" s="33">
        <v>42613</v>
      </c>
      <c r="B5243" s="37">
        <v>3085.491</v>
      </c>
      <c r="C5243" s="31">
        <v>13.8913686524036</v>
      </c>
      <c r="D5243" s="31">
        <v>1.5747845499069</v>
      </c>
      <c r="E5243" s="31">
        <f t="shared" si="55"/>
        <v>0.63599062133645956</v>
      </c>
      <c r="F5243" s="31">
        <v>12.6991317332616</v>
      </c>
      <c r="G5243" s="31">
        <v>1.3779329663720301</v>
      </c>
      <c r="H5243" s="31">
        <v>0.50607760060330698</v>
      </c>
      <c r="I5243" s="31">
        <v>5.1006599734379803</v>
      </c>
      <c r="J5243" s="31">
        <v>9.9218062611258091</v>
      </c>
      <c r="K5243" s="31">
        <v>318277.99044460396</v>
      </c>
      <c r="L5243" s="31">
        <v>231682.58718870601</v>
      </c>
    </row>
    <row r="5244" spans="1:12" ht="14.25">
      <c r="A5244" s="33">
        <v>42614</v>
      </c>
      <c r="B5244" s="37">
        <v>3063.3049999999998</v>
      </c>
      <c r="C5244" s="31">
        <v>13.809450614124399</v>
      </c>
      <c r="D5244" s="31">
        <v>1.56523922825698</v>
      </c>
      <c r="E5244" s="31">
        <f t="shared" si="55"/>
        <v>0.63012895662368118</v>
      </c>
      <c r="F5244" s="31">
        <v>12.610974925951201</v>
      </c>
      <c r="G5244" s="31">
        <v>1.3695797553392299</v>
      </c>
      <c r="H5244" s="31">
        <v>0.50596112305636998</v>
      </c>
      <c r="I5244" s="31">
        <v>5.0994860183750497</v>
      </c>
      <c r="J5244" s="31">
        <v>9.9218062611258091</v>
      </c>
      <c r="K5244" s="31">
        <v>316348.54736851499</v>
      </c>
      <c r="L5244" s="31">
        <v>230206.00625623</v>
      </c>
    </row>
    <row r="5245" spans="1:12" ht="14.25">
      <c r="A5245" s="33">
        <v>42615</v>
      </c>
      <c r="B5245" s="37">
        <v>3067.3519999999999</v>
      </c>
      <c r="C5245" s="31">
        <v>13.8325892888965</v>
      </c>
      <c r="D5245" s="31">
        <v>1.5672903719103</v>
      </c>
      <c r="E5245" s="31">
        <f t="shared" si="55"/>
        <v>0.63247362250879247</v>
      </c>
      <c r="F5245" s="31">
        <v>12.621187584042801</v>
      </c>
      <c r="G5245" s="31">
        <v>1.37137066602725</v>
      </c>
      <c r="H5245" s="31">
        <v>0.50596112305636998</v>
      </c>
      <c r="I5245" s="31">
        <v>5.0994860183750497</v>
      </c>
      <c r="J5245" s="31">
        <v>9.9218062611258091</v>
      </c>
      <c r="K5245" s="31">
        <v>316762.21586238197</v>
      </c>
      <c r="L5245" s="31">
        <v>230613.915502213</v>
      </c>
    </row>
    <row r="5246" spans="1:12" ht="14.25">
      <c r="A5246" s="33">
        <v>42618</v>
      </c>
      <c r="B5246" s="37">
        <v>3072.0949999999998</v>
      </c>
      <c r="C5246" s="31">
        <v>13.862182461974299</v>
      </c>
      <c r="D5246" s="31">
        <v>1.57158469415279</v>
      </c>
      <c r="E5246" s="31">
        <f t="shared" si="55"/>
        <v>0.63540445486518171</v>
      </c>
      <c r="F5246" s="31">
        <v>12.6716637352063</v>
      </c>
      <c r="G5246" s="31">
        <v>1.3751891615668099</v>
      </c>
      <c r="H5246" s="31">
        <v>0.504707787998533</v>
      </c>
      <c r="I5246" s="31">
        <v>5.0868538924813098</v>
      </c>
      <c r="J5246" s="31">
        <v>9.9218062611258091</v>
      </c>
      <c r="K5246" s="31">
        <v>317644.22036950599</v>
      </c>
      <c r="L5246" s="31">
        <v>231011.06097112302</v>
      </c>
    </row>
    <row r="5247" spans="1:12" ht="14.25">
      <c r="A5247" s="33">
        <v>42619</v>
      </c>
      <c r="B5247" s="37">
        <v>3090.712</v>
      </c>
      <c r="C5247" s="31">
        <v>13.927727456334299</v>
      </c>
      <c r="D5247" s="31">
        <v>1.5795857549415599</v>
      </c>
      <c r="E5247" s="31">
        <f t="shared" si="55"/>
        <v>0.63833528722157096</v>
      </c>
      <c r="F5247" s="31">
        <v>12.7523626991968</v>
      </c>
      <c r="G5247" s="31">
        <v>1.3821926052826301</v>
      </c>
      <c r="H5247" s="31">
        <v>0.50469540097705401</v>
      </c>
      <c r="I5247" s="31">
        <v>5.0867290460455701</v>
      </c>
      <c r="J5247" s="31">
        <v>9.9218062611258091</v>
      </c>
      <c r="K5247" s="31">
        <v>319261.891218859</v>
      </c>
      <c r="L5247" s="31">
        <v>232251.118646313</v>
      </c>
    </row>
    <row r="5248" spans="1:12" ht="14.25">
      <c r="A5248" s="33">
        <v>42620</v>
      </c>
      <c r="B5248" s="37">
        <v>3091.9279999999999</v>
      </c>
      <c r="C5248" s="31">
        <v>13.9345708068186</v>
      </c>
      <c r="D5248" s="31">
        <v>1.58032180453671</v>
      </c>
      <c r="E5248" s="31">
        <f t="shared" si="55"/>
        <v>0.63892145369284881</v>
      </c>
      <c r="F5248" s="31">
        <v>12.7548127238672</v>
      </c>
      <c r="G5248" s="31">
        <v>1.3828320617084</v>
      </c>
      <c r="H5248" s="31">
        <v>0.504695088686548</v>
      </c>
      <c r="I5248" s="31">
        <v>5.0867258985288899</v>
      </c>
      <c r="J5248" s="31">
        <v>9.9218062611258091</v>
      </c>
      <c r="K5248" s="31">
        <v>319409.59427200898</v>
      </c>
      <c r="L5248" s="31">
        <v>232462.92685936499</v>
      </c>
    </row>
    <row r="5249" spans="1:12" ht="14.25">
      <c r="A5249" s="33">
        <v>42621</v>
      </c>
      <c r="B5249" s="37">
        <v>3095.9540000000002</v>
      </c>
      <c r="C5249" s="31">
        <v>13.9501262372328</v>
      </c>
      <c r="D5249" s="31">
        <v>1.5823916557450199</v>
      </c>
      <c r="E5249" s="31">
        <f t="shared" si="55"/>
        <v>0.64067995310668224</v>
      </c>
      <c r="F5249" s="31">
        <v>12.771999841887601</v>
      </c>
      <c r="G5249" s="31">
        <v>1.38464998299479</v>
      </c>
      <c r="H5249" s="31">
        <v>0.50466333340510205</v>
      </c>
      <c r="I5249" s="31">
        <v>5.0864058430812298</v>
      </c>
      <c r="J5249" s="31">
        <v>9.9218062611258091</v>
      </c>
      <c r="K5249" s="31">
        <v>319829.50173335901</v>
      </c>
      <c r="L5249" s="31">
        <v>232809.801713514</v>
      </c>
    </row>
    <row r="5250" spans="1:12" ht="14.25">
      <c r="A5250" s="33">
        <v>42622</v>
      </c>
      <c r="B5250" s="37">
        <v>3078.8539999999998</v>
      </c>
      <c r="C5250" s="31">
        <v>13.883211020113601</v>
      </c>
      <c r="D5250" s="31">
        <v>1.57495003072582</v>
      </c>
      <c r="E5250" s="31">
        <f t="shared" si="55"/>
        <v>0.63716295427901526</v>
      </c>
      <c r="F5250" s="31">
        <v>12.6948340948707</v>
      </c>
      <c r="G5250" s="31">
        <v>1.37814576244937</v>
      </c>
      <c r="H5250" s="31">
        <v>0.50456923722063396</v>
      </c>
      <c r="I5250" s="31">
        <v>5.0854574655177904</v>
      </c>
      <c r="J5250" s="31">
        <v>9.9218062611258091</v>
      </c>
      <c r="K5250" s="31">
        <v>318327.14255107101</v>
      </c>
      <c r="L5250" s="31">
        <v>231581.921378937</v>
      </c>
    </row>
    <row r="5251" spans="1:12" ht="14.25">
      <c r="A5251" s="33">
        <v>42625</v>
      </c>
      <c r="B5251" s="37">
        <v>3021.9769999999999</v>
      </c>
      <c r="C5251" s="31">
        <v>13.647857142830601</v>
      </c>
      <c r="D5251" s="31">
        <v>1.5467227881780099</v>
      </c>
      <c r="E5251" s="31">
        <f t="shared" si="55"/>
        <v>0.61957796014068001</v>
      </c>
      <c r="F5251" s="31">
        <v>12.4628285818201</v>
      </c>
      <c r="G5251" s="31">
        <v>1.35343589442118</v>
      </c>
      <c r="H5251" s="31">
        <v>0.50453371370046696</v>
      </c>
      <c r="I5251" s="31">
        <v>5.0850994307080803</v>
      </c>
      <c r="J5251" s="31">
        <v>9.9218062611258091</v>
      </c>
      <c r="K5251" s="31">
        <v>312619.60282882303</v>
      </c>
      <c r="L5251" s="31">
        <v>227535.92575586302</v>
      </c>
    </row>
    <row r="5252" spans="1:12" ht="14.25">
      <c r="A5252" s="33">
        <v>42626</v>
      </c>
      <c r="B5252" s="37">
        <v>3023.509</v>
      </c>
      <c r="C5252" s="31">
        <v>13.6422014235558</v>
      </c>
      <c r="D5252" s="31">
        <v>1.54674068167728</v>
      </c>
      <c r="E5252" s="31">
        <f t="shared" si="55"/>
        <v>0.61899179366940216</v>
      </c>
      <c r="F5252" s="31">
        <v>12.4710538663316</v>
      </c>
      <c r="G5252" s="31">
        <v>1.35345930220349</v>
      </c>
      <c r="H5252" s="31">
        <v>0.50453371370046696</v>
      </c>
      <c r="I5252" s="31">
        <v>5.0850994307080803</v>
      </c>
      <c r="J5252" s="31">
        <v>9.9218062611258091</v>
      </c>
      <c r="K5252" s="31">
        <v>312625.00960991997</v>
      </c>
      <c r="L5252" s="31">
        <v>227519.49472192102</v>
      </c>
    </row>
    <row r="5253" spans="1:12" ht="14.25">
      <c r="A5253" s="33">
        <v>42627</v>
      </c>
      <c r="B5253" s="37">
        <v>3002.848</v>
      </c>
      <c r="C5253" s="31">
        <v>13.545290456838099</v>
      </c>
      <c r="D5253" s="31">
        <v>1.5359501957051001</v>
      </c>
      <c r="E5253" s="31">
        <f t="shared" si="55"/>
        <v>0.61313012895662367</v>
      </c>
      <c r="F5253" s="31">
        <v>12.404613185782701</v>
      </c>
      <c r="G5253" s="31">
        <v>1.3440521447364899</v>
      </c>
      <c r="H5253" s="31">
        <v>0.50446118656408601</v>
      </c>
      <c r="I5253" s="31">
        <v>5.0843684434818401</v>
      </c>
      <c r="J5253" s="31">
        <v>9.9218062611258091</v>
      </c>
      <c r="K5253" s="31">
        <v>310452.12366592803</v>
      </c>
      <c r="L5253" s="31">
        <v>225923.67171567102</v>
      </c>
    </row>
    <row r="5254" spans="1:12" ht="14.25">
      <c r="A5254" s="33">
        <v>42632</v>
      </c>
      <c r="B5254" s="37">
        <v>3026.0509999999999</v>
      </c>
      <c r="C5254" s="31">
        <v>13.6425723559526</v>
      </c>
      <c r="D5254" s="31">
        <v>1.5472706324843</v>
      </c>
      <c r="E5254" s="31">
        <f t="shared" si="55"/>
        <v>0.62016412661195774</v>
      </c>
      <c r="F5254" s="31">
        <v>12.484040123412701</v>
      </c>
      <c r="G5254" s="31">
        <v>1.35396716254952</v>
      </c>
      <c r="H5254" s="31">
        <v>0.50418742419335105</v>
      </c>
      <c r="I5254" s="31">
        <v>5.0816092445665397</v>
      </c>
      <c r="J5254" s="31">
        <v>9.9218062611258091</v>
      </c>
      <c r="K5254" s="31">
        <v>312742.316310831</v>
      </c>
      <c r="L5254" s="31">
        <v>227592.31617298699</v>
      </c>
    </row>
    <row r="5255" spans="1:12" ht="14.25">
      <c r="A5255" s="33">
        <v>42633</v>
      </c>
      <c r="B5255" s="37">
        <v>3022.9989999999998</v>
      </c>
      <c r="C5255" s="31">
        <v>13.626258386980499</v>
      </c>
      <c r="D5255" s="31">
        <v>1.54558662501956</v>
      </c>
      <c r="E5255" s="31">
        <f t="shared" si="55"/>
        <v>0.61840562719812431</v>
      </c>
      <c r="F5255" s="31">
        <v>12.4752924887571</v>
      </c>
      <c r="G5255" s="31">
        <v>1.3525209926630199</v>
      </c>
      <c r="H5255" s="31">
        <v>0.50411840489792203</v>
      </c>
      <c r="I5255" s="31">
        <v>5.0809136122027097</v>
      </c>
      <c r="J5255" s="31">
        <v>9.9218062611258091</v>
      </c>
      <c r="K5255" s="31">
        <v>312408.27680633299</v>
      </c>
      <c r="L5255" s="31">
        <v>227346.42060580102</v>
      </c>
    </row>
    <row r="5256" spans="1:12" ht="14.25">
      <c r="A5256" s="33">
        <v>42634</v>
      </c>
      <c r="B5256" s="37">
        <v>3025.873</v>
      </c>
      <c r="C5256" s="31">
        <v>13.6408814407437</v>
      </c>
      <c r="D5256" s="31">
        <v>1.54741847177183</v>
      </c>
      <c r="E5256" s="31">
        <f t="shared" si="55"/>
        <v>0.61957796014068001</v>
      </c>
      <c r="F5256" s="31">
        <v>12.4820364295116</v>
      </c>
      <c r="G5256" s="31">
        <v>1.3541441255323501</v>
      </c>
      <c r="H5256" s="31">
        <v>0.50411468839537898</v>
      </c>
      <c r="I5256" s="31">
        <v>5.0808761542797702</v>
      </c>
      <c r="J5256" s="31">
        <v>9.9218062611258091</v>
      </c>
      <c r="K5256" s="31">
        <v>312783.19161023502</v>
      </c>
      <c r="L5256" s="31">
        <v>227594.02005116802</v>
      </c>
    </row>
    <row r="5257" spans="1:12" ht="14.25">
      <c r="A5257" s="33">
        <v>42635</v>
      </c>
      <c r="B5257" s="37">
        <v>3042.3130000000001</v>
      </c>
      <c r="C5257" s="31">
        <v>13.722040334837899</v>
      </c>
      <c r="D5257" s="31">
        <v>1.55640115870683</v>
      </c>
      <c r="E5257" s="31">
        <f t="shared" si="55"/>
        <v>0.62661195779601409</v>
      </c>
      <c r="F5257" s="31">
        <v>12.5625075219526</v>
      </c>
      <c r="G5257" s="31">
        <v>1.3620073309690599</v>
      </c>
      <c r="H5257" s="31">
        <v>0.50399097206259202</v>
      </c>
      <c r="I5257" s="31">
        <v>5.0796292408697497</v>
      </c>
      <c r="J5257" s="31">
        <v>9.9218062611258091</v>
      </c>
      <c r="K5257" s="31">
        <v>314599.45211486396</v>
      </c>
      <c r="L5257" s="31">
        <v>228975.249970954</v>
      </c>
    </row>
    <row r="5258" spans="1:12" ht="14.25">
      <c r="A5258" s="33">
        <v>42636</v>
      </c>
      <c r="B5258" s="37">
        <v>3033.895</v>
      </c>
      <c r="C5258" s="31">
        <v>13.689752416045501</v>
      </c>
      <c r="D5258" s="31">
        <v>1.5528691574149101</v>
      </c>
      <c r="E5258" s="31">
        <f t="shared" si="55"/>
        <v>0.62602579132473624</v>
      </c>
      <c r="F5258" s="31">
        <v>12.5343976058463</v>
      </c>
      <c r="G5258" s="31">
        <v>1.3589350837337</v>
      </c>
      <c r="H5258" s="31">
        <v>0.50399097066701104</v>
      </c>
      <c r="I5258" s="31">
        <v>5.0796292268039496</v>
      </c>
      <c r="J5258" s="31">
        <v>9.9218062611258091</v>
      </c>
      <c r="K5258" s="31">
        <v>313889.817684101</v>
      </c>
      <c r="L5258" s="31">
        <v>228470.481113138</v>
      </c>
    </row>
    <row r="5259" spans="1:12" ht="14.25">
      <c r="A5259" s="33">
        <v>42639</v>
      </c>
      <c r="B5259" s="37">
        <v>2980.4290000000001</v>
      </c>
      <c r="C5259" s="31">
        <v>13.496814367174499</v>
      </c>
      <c r="D5259" s="31">
        <v>1.53082682910191</v>
      </c>
      <c r="E5259" s="31">
        <f t="shared" si="55"/>
        <v>0.61137162954279012</v>
      </c>
      <c r="F5259" s="31">
        <v>12.310956667900401</v>
      </c>
      <c r="G5259" s="31">
        <v>1.3396655139837099</v>
      </c>
      <c r="H5259" s="31">
        <v>0.50358690043213195</v>
      </c>
      <c r="I5259" s="31">
        <v>5.0755566796865796</v>
      </c>
      <c r="J5259" s="31">
        <v>9.9218062611258091</v>
      </c>
      <c r="K5259" s="31">
        <v>309438.89003636199</v>
      </c>
      <c r="L5259" s="31">
        <v>224690.91959701802</v>
      </c>
    </row>
    <row r="5260" spans="1:12" ht="14.25">
      <c r="A5260" s="33">
        <v>42640</v>
      </c>
      <c r="B5260" s="37">
        <v>2998.172</v>
      </c>
      <c r="C5260" s="31">
        <v>13.5724445620993</v>
      </c>
      <c r="D5260" s="31">
        <v>1.5394241283799199</v>
      </c>
      <c r="E5260" s="31">
        <f t="shared" si="55"/>
        <v>0.61547479484173506</v>
      </c>
      <c r="F5260" s="31">
        <v>12.3876957249044</v>
      </c>
      <c r="G5260" s="31">
        <v>1.3471884261806799</v>
      </c>
      <c r="H5260" s="31">
        <v>0.50325100459269401</v>
      </c>
      <c r="I5260" s="31">
        <v>5.0721712493466002</v>
      </c>
      <c r="J5260" s="31">
        <v>9.9218062611258091</v>
      </c>
      <c r="K5260" s="31">
        <v>311176.54885923199</v>
      </c>
      <c r="L5260" s="31">
        <v>225984.79472816398</v>
      </c>
    </row>
    <row r="5261" spans="1:12" ht="14.25">
      <c r="A5261" s="33">
        <v>42641</v>
      </c>
      <c r="B5261" s="37">
        <v>2987.857</v>
      </c>
      <c r="C5261" s="31">
        <v>13.5260194462382</v>
      </c>
      <c r="D5261" s="31">
        <v>1.5344731413567301</v>
      </c>
      <c r="E5261" s="31">
        <f t="shared" si="55"/>
        <v>0.61254396248534582</v>
      </c>
      <c r="F5261" s="31">
        <v>12.3512008961309</v>
      </c>
      <c r="G5261" s="31">
        <v>1.34287832745306</v>
      </c>
      <c r="H5261" s="31">
        <v>0.50299248997949697</v>
      </c>
      <c r="I5261" s="31">
        <v>5.0695657296821999</v>
      </c>
      <c r="J5261" s="31">
        <v>9.9218062611258091</v>
      </c>
      <c r="K5261" s="31">
        <v>310180.992765342</v>
      </c>
      <c r="L5261" s="31">
        <v>225255.55035216</v>
      </c>
    </row>
    <row r="5262" spans="1:12" ht="14.25">
      <c r="A5262" s="33">
        <v>42642</v>
      </c>
      <c r="B5262" s="37">
        <v>2998.482</v>
      </c>
      <c r="C5262" s="31">
        <v>13.5751805625443</v>
      </c>
      <c r="D5262" s="31">
        <v>1.5402726403301099</v>
      </c>
      <c r="E5262" s="31">
        <f t="shared" si="55"/>
        <v>0.61664712778429076</v>
      </c>
      <c r="F5262" s="31">
        <v>12.3944125145072</v>
      </c>
      <c r="G5262" s="31">
        <v>1.34796441839096</v>
      </c>
      <c r="H5262" s="31">
        <v>0.50293744592372602</v>
      </c>
      <c r="I5262" s="31">
        <v>5.0690109511033601</v>
      </c>
      <c r="J5262" s="31">
        <v>9.9218062611258091</v>
      </c>
      <c r="K5262" s="31">
        <v>311355.78924850799</v>
      </c>
      <c r="L5262" s="31">
        <v>226116.96757877499</v>
      </c>
    </row>
    <row r="5263" spans="1:12" ht="14.25">
      <c r="A5263" s="33">
        <v>42643</v>
      </c>
      <c r="B5263" s="37">
        <v>3004.703</v>
      </c>
      <c r="C5263" s="31">
        <v>13.6018788300161</v>
      </c>
      <c r="D5263" s="31">
        <v>1.4779654955294701</v>
      </c>
      <c r="E5263" s="31">
        <f t="shared" si="55"/>
        <v>0.61957796014068001</v>
      </c>
      <c r="F5263" s="31">
        <v>12.443391586410099</v>
      </c>
      <c r="G5263" s="31">
        <v>1.35121931172328</v>
      </c>
      <c r="H5263" s="31">
        <v>0.50283564536991598</v>
      </c>
      <c r="I5263" s="31">
        <v>5.29690408590226</v>
      </c>
      <c r="J5263" s="31">
        <v>9.4930102039834185</v>
      </c>
      <c r="K5263" s="31">
        <v>312107.61167688802</v>
      </c>
      <c r="L5263" s="31">
        <v>226595.14249240301</v>
      </c>
    </row>
    <row r="5264" spans="1:12" ht="14.25">
      <c r="A5264" s="33">
        <v>42653</v>
      </c>
      <c r="B5264" s="37">
        <v>3048.1419999999998</v>
      </c>
      <c r="C5264" s="31">
        <v>13.793750618217199</v>
      </c>
      <c r="D5264" s="31">
        <v>1.4992395190048</v>
      </c>
      <c r="E5264" s="31">
        <f t="shared" si="55"/>
        <v>0.63657678780773741</v>
      </c>
      <c r="F5264" s="31">
        <v>12.608423771576501</v>
      </c>
      <c r="G5264" s="31">
        <v>1.37066649287228</v>
      </c>
      <c r="H5264" s="31">
        <v>0.50272312769162997</v>
      </c>
      <c r="I5264" s="31">
        <v>5.2957183640674499</v>
      </c>
      <c r="J5264" s="31">
        <v>9.4930110162713888</v>
      </c>
      <c r="K5264" s="31">
        <v>316600.90125493001</v>
      </c>
      <c r="L5264" s="31">
        <v>229848.992927763</v>
      </c>
    </row>
    <row r="5265" spans="1:12" ht="14.25">
      <c r="A5265" s="33">
        <v>42654</v>
      </c>
      <c r="B5265" s="37">
        <v>3065.2489999999998</v>
      </c>
      <c r="C5265" s="31">
        <v>13.8592094609365</v>
      </c>
      <c r="D5265" s="31">
        <v>1.5070335991211401</v>
      </c>
      <c r="E5265" s="31">
        <f t="shared" si="55"/>
        <v>0.64302461899179364</v>
      </c>
      <c r="F5265" s="31">
        <v>12.6786464091923</v>
      </c>
      <c r="G5265" s="31">
        <v>1.37780186446733</v>
      </c>
      <c r="H5265" s="31">
        <v>0.50259421314628006</v>
      </c>
      <c r="I5265" s="31">
        <v>5.29508055582534</v>
      </c>
      <c r="J5265" s="31">
        <v>9.4917198680453403</v>
      </c>
      <c r="K5265" s="31">
        <v>318248.43392538303</v>
      </c>
      <c r="L5265" s="31">
        <v>231052.14407520398</v>
      </c>
    </row>
    <row r="5266" spans="1:12" ht="14.25">
      <c r="A5266" s="33">
        <v>42655</v>
      </c>
      <c r="B5266" s="37">
        <v>3058.498</v>
      </c>
      <c r="C5266" s="31">
        <v>13.831201797394399</v>
      </c>
      <c r="D5266" s="31">
        <v>1.5040158655337501</v>
      </c>
      <c r="E5266" s="31">
        <f t="shared" si="55"/>
        <v>0.64067995310668224</v>
      </c>
      <c r="F5266" s="31">
        <v>12.654890622961</v>
      </c>
      <c r="G5266" s="31">
        <v>1.37505180203888</v>
      </c>
      <c r="H5266" s="31">
        <v>0.502354404464878</v>
      </c>
      <c r="I5266" s="31">
        <v>5.2925540518330596</v>
      </c>
      <c r="J5266" s="31">
        <v>9.4917198680453403</v>
      </c>
      <c r="K5266" s="31">
        <v>317613.21700223599</v>
      </c>
      <c r="L5266" s="31">
        <v>230501.20825904602</v>
      </c>
    </row>
    <row r="5267" spans="1:12" ht="14.25">
      <c r="A5267" s="33">
        <v>42656</v>
      </c>
      <c r="B5267" s="37">
        <v>3061.3449999999998</v>
      </c>
      <c r="C5267" s="31">
        <v>13.8382652765114</v>
      </c>
      <c r="D5267" s="31">
        <v>1.50549714319439</v>
      </c>
      <c r="E5267" s="31">
        <f t="shared" si="55"/>
        <v>0.64185228604923794</v>
      </c>
      <c r="F5267" s="31">
        <v>12.6740266394985</v>
      </c>
      <c r="G5267" s="31">
        <v>1.3764257613465101</v>
      </c>
      <c r="H5267" s="31">
        <v>0.50211463007197998</v>
      </c>
      <c r="I5267" s="31">
        <v>5.2897730948533104</v>
      </c>
      <c r="J5267" s="31">
        <v>9.4921770947134405</v>
      </c>
      <c r="K5267" s="31">
        <v>317927.71179005801</v>
      </c>
      <c r="L5267" s="31">
        <v>230758.82345930103</v>
      </c>
    </row>
    <row r="5268" spans="1:12" ht="14.25">
      <c r="A5268" s="33">
        <v>42657</v>
      </c>
      <c r="B5268" s="37">
        <v>3063.808</v>
      </c>
      <c r="C5268" s="31">
        <v>13.853990655849399</v>
      </c>
      <c r="D5268" s="31">
        <v>1.5068641276105701</v>
      </c>
      <c r="E5268" s="31">
        <f t="shared" si="55"/>
        <v>0.64361078546307149</v>
      </c>
      <c r="F5268" s="31">
        <v>12.698784530108799</v>
      </c>
      <c r="G5268" s="31">
        <v>1.3776172198679699</v>
      </c>
      <c r="H5268" s="31">
        <v>0.50209750437066403</v>
      </c>
      <c r="I5268" s="31">
        <v>5.2896269430220899</v>
      </c>
      <c r="J5268" s="31">
        <v>9.4921156024625901</v>
      </c>
      <c r="K5268" s="31">
        <v>318213.84743251</v>
      </c>
      <c r="L5268" s="31">
        <v>231045.02746437103</v>
      </c>
    </row>
    <row r="5269" spans="1:12" ht="14.25">
      <c r="A5269" s="33">
        <v>42660</v>
      </c>
      <c r="B5269" s="37">
        <v>3041.1660000000002</v>
      </c>
      <c r="C5269" s="31">
        <v>13.7524066689222</v>
      </c>
      <c r="D5269" s="31">
        <v>1.49606995984063</v>
      </c>
      <c r="E5269" s="31">
        <f t="shared" si="55"/>
        <v>0.63247362250879247</v>
      </c>
      <c r="F5269" s="31">
        <v>12.558188003344799</v>
      </c>
      <c r="G5269" s="31">
        <v>1.36755483966096</v>
      </c>
      <c r="H5269" s="31">
        <v>0.50222923952239895</v>
      </c>
      <c r="I5269" s="31">
        <v>5.28903528077403</v>
      </c>
      <c r="J5269" s="31">
        <v>9.49566816746397</v>
      </c>
      <c r="K5269" s="31">
        <v>315934.33294051304</v>
      </c>
      <c r="L5269" s="31">
        <v>229353.28418891801</v>
      </c>
    </row>
    <row r="5270" spans="1:12" ht="14.25">
      <c r="A5270" s="33">
        <v>42661</v>
      </c>
      <c r="B5270" s="37">
        <v>3083.875</v>
      </c>
      <c r="C5270" s="31">
        <v>13.947109035703599</v>
      </c>
      <c r="D5270" s="31">
        <v>1.5166808691915701</v>
      </c>
      <c r="E5270" s="31">
        <f t="shared" si="55"/>
        <v>0.65181711606096127</v>
      </c>
      <c r="F5270" s="31">
        <v>12.7772698595797</v>
      </c>
      <c r="G5270" s="31">
        <v>1.3861921198960201</v>
      </c>
      <c r="H5270" s="31">
        <v>0.50240332454674697</v>
      </c>
      <c r="I5270" s="31">
        <v>5.28904578219929</v>
      </c>
      <c r="J5270" s="31">
        <v>9.4989407397006396</v>
      </c>
      <c r="K5270" s="31">
        <v>320285.03059064999</v>
      </c>
      <c r="L5270" s="31">
        <v>232552.568217241</v>
      </c>
    </row>
    <row r="5271" spans="1:12" ht="14.25">
      <c r="A5271" s="33">
        <v>42662</v>
      </c>
      <c r="B5271" s="37">
        <v>3084.7179999999998</v>
      </c>
      <c r="C5271" s="31">
        <v>13.9460912577245</v>
      </c>
      <c r="D5271" s="31">
        <v>1.51695633175935</v>
      </c>
      <c r="E5271" s="31">
        <f t="shared" si="55"/>
        <v>0.65181711606096127</v>
      </c>
      <c r="F5271" s="31">
        <v>12.789046598071399</v>
      </c>
      <c r="G5271" s="31">
        <v>1.3863595395649699</v>
      </c>
      <c r="H5271" s="31">
        <v>0.50246105643164696</v>
      </c>
      <c r="I5271" s="31">
        <v>5.2886067842028703</v>
      </c>
      <c r="J5271" s="31">
        <v>9.5008208576312398</v>
      </c>
      <c r="K5271" s="31">
        <v>320346.73650510999</v>
      </c>
      <c r="L5271" s="31">
        <v>232558.59486690999</v>
      </c>
    </row>
    <row r="5272" spans="1:12" ht="14.25">
      <c r="A5272" s="33">
        <v>42663</v>
      </c>
      <c r="B5272" s="37">
        <v>3084.4569999999999</v>
      </c>
      <c r="C5272" s="31">
        <v>13.953023768886201</v>
      </c>
      <c r="D5272" s="31">
        <v>1.5171337113577401</v>
      </c>
      <c r="E5272" s="31">
        <f t="shared" si="55"/>
        <v>0.65474794841735051</v>
      </c>
      <c r="F5272" s="31">
        <v>12.8023812119217</v>
      </c>
      <c r="G5272" s="31">
        <v>1.38648451975026</v>
      </c>
      <c r="H5272" s="31">
        <v>0.50227882634168397</v>
      </c>
      <c r="I5272" s="31">
        <v>5.2877992839166197</v>
      </c>
      <c r="J5272" s="31">
        <v>9.4988254919095692</v>
      </c>
      <c r="K5272" s="31">
        <v>320381.02436894202</v>
      </c>
      <c r="L5272" s="31">
        <v>232586.147087597</v>
      </c>
    </row>
    <row r="5273" spans="1:12" ht="14.25">
      <c r="A5273" s="33">
        <v>42664</v>
      </c>
      <c r="B5273" s="37">
        <v>3090.9409999999998</v>
      </c>
      <c r="C5273" s="31">
        <v>13.9860972190273</v>
      </c>
      <c r="D5273" s="31">
        <v>1.5207464376175699</v>
      </c>
      <c r="E5273" s="31">
        <f t="shared" si="55"/>
        <v>0.65650644783118406</v>
      </c>
      <c r="F5273" s="31">
        <v>12.787019043829099</v>
      </c>
      <c r="G5273" s="31">
        <v>1.38891527028646</v>
      </c>
      <c r="H5273" s="31">
        <v>0.50248776978770504</v>
      </c>
      <c r="I5273" s="31">
        <v>5.2877638328477303</v>
      </c>
      <c r="J5273" s="31">
        <v>9.5028406273789603</v>
      </c>
      <c r="K5273" s="31">
        <v>321142.38178065303</v>
      </c>
      <c r="L5273" s="31">
        <v>233229.398624077</v>
      </c>
    </row>
    <row r="5274" spans="1:12" ht="14.25">
      <c r="A5274" s="33">
        <v>42667</v>
      </c>
      <c r="B5274" s="37">
        <v>3128.2460000000001</v>
      </c>
      <c r="C5274" s="31">
        <v>14.1600891256965</v>
      </c>
      <c r="D5274" s="31">
        <v>1.5398532825501201</v>
      </c>
      <c r="E5274" s="31">
        <f t="shared" si="55"/>
        <v>0.66881594372801878</v>
      </c>
      <c r="F5274" s="31">
        <v>12.873181538302999</v>
      </c>
      <c r="G5274" s="31">
        <v>1.4062066615844</v>
      </c>
      <c r="H5274" s="31">
        <v>0.50213478552291702</v>
      </c>
      <c r="I5274" s="31">
        <v>5.2861268259565</v>
      </c>
      <c r="J5274" s="31">
        <v>9.4991059059968386</v>
      </c>
      <c r="K5274" s="31">
        <v>325174.57588184101</v>
      </c>
      <c r="L5274" s="31">
        <v>235980.20077830399</v>
      </c>
    </row>
    <row r="5275" spans="1:12" ht="14.25">
      <c r="A5275" s="33">
        <v>42668</v>
      </c>
      <c r="B5275" s="37">
        <v>3131.9380000000001</v>
      </c>
      <c r="C5275" s="31">
        <v>14.121579065709501</v>
      </c>
      <c r="D5275" s="31">
        <v>1.54119074710413</v>
      </c>
      <c r="E5275" s="31">
        <f t="shared" si="55"/>
        <v>0.66705744431418523</v>
      </c>
      <c r="F5275" s="31">
        <v>12.8561809037906</v>
      </c>
      <c r="G5275" s="31">
        <v>1.4062266613805201</v>
      </c>
      <c r="H5275" s="31">
        <v>0.50364365978405701</v>
      </c>
      <c r="I5275" s="31">
        <v>5.28612396908885</v>
      </c>
      <c r="J5275" s="31">
        <v>9.527655097178279</v>
      </c>
      <c r="K5275" s="31">
        <v>325459.37254453899</v>
      </c>
      <c r="L5275" s="31">
        <v>236192.69321000398</v>
      </c>
    </row>
    <row r="5276" spans="1:12" ht="14.25">
      <c r="A5276" s="33">
        <v>42669</v>
      </c>
      <c r="B5276" s="37">
        <v>3116.3110000000001</v>
      </c>
      <c r="C5276" s="31">
        <v>14.0512383897545</v>
      </c>
      <c r="D5276" s="31">
        <v>1.53307170606458</v>
      </c>
      <c r="E5276" s="31">
        <f t="shared" si="55"/>
        <v>0.66295427901524029</v>
      </c>
      <c r="F5276" s="31">
        <v>12.672451422806599</v>
      </c>
      <c r="G5276" s="31">
        <v>1.39718565569472</v>
      </c>
      <c r="H5276" s="31">
        <v>0.50385014067974498</v>
      </c>
      <c r="I5276" s="31">
        <v>5.2860576898740401</v>
      </c>
      <c r="J5276" s="31">
        <v>9.5316807011947606</v>
      </c>
      <c r="K5276" s="31">
        <v>323745.01902319997</v>
      </c>
      <c r="L5276" s="31">
        <v>235056.75919797501</v>
      </c>
    </row>
    <row r="5277" spans="1:12" ht="14.25">
      <c r="A5277" s="33">
        <v>42670</v>
      </c>
      <c r="B5277" s="37">
        <v>3112.3490000000002</v>
      </c>
      <c r="C5277" s="31">
        <v>14.013192870327</v>
      </c>
      <c r="D5277" s="31">
        <v>1.5301340478230501</v>
      </c>
      <c r="E5277" s="31">
        <f t="shared" si="55"/>
        <v>0.65826494724501761</v>
      </c>
      <c r="F5277" s="31">
        <v>12.542944427136201</v>
      </c>
      <c r="G5277" s="31">
        <v>1.39445238699263</v>
      </c>
      <c r="H5277" s="31">
        <v>0.50389851249541395</v>
      </c>
      <c r="I5277" s="31">
        <v>5.2860580029398196</v>
      </c>
      <c r="J5277" s="31">
        <v>9.5325952196357502</v>
      </c>
      <c r="K5277" s="31">
        <v>323128.69818570802</v>
      </c>
      <c r="L5277" s="31">
        <v>234599.071764266</v>
      </c>
    </row>
    <row r="5278" spans="1:12" ht="14.25">
      <c r="A5278" s="33">
        <v>42671</v>
      </c>
      <c r="B5278" s="37">
        <v>3104.27</v>
      </c>
      <c r="C5278" s="31">
        <v>13.848089607100899</v>
      </c>
      <c r="D5278" s="31">
        <v>1.5267349444663501</v>
      </c>
      <c r="E5278" s="31">
        <f t="shared" si="55"/>
        <v>0.64419695193434934</v>
      </c>
      <c r="F5278" s="31">
        <v>13.468844841241401</v>
      </c>
      <c r="G5278" s="31">
        <v>1.38687314379379</v>
      </c>
      <c r="H5278" s="31">
        <v>0.51018387931442899</v>
      </c>
      <c r="I5278" s="31">
        <v>5.2860580029398196</v>
      </c>
      <c r="J5278" s="31">
        <v>9.6514998327807398</v>
      </c>
      <c r="K5278" s="31">
        <v>322409.24194532202</v>
      </c>
      <c r="L5278" s="31">
        <v>234031.73818189302</v>
      </c>
    </row>
    <row r="5279" spans="1:12" ht="14.25">
      <c r="A5279" s="33">
        <v>42674</v>
      </c>
      <c r="B5279" s="37">
        <v>3100.4920000000002</v>
      </c>
      <c r="C5279" s="31">
        <v>13.747207158933801</v>
      </c>
      <c r="D5279" s="31">
        <v>1.5248258363165399</v>
      </c>
      <c r="E5279" s="31">
        <f t="shared" si="55"/>
        <v>0.63247362250879247</v>
      </c>
      <c r="F5279" s="31">
        <v>11.372495363334099</v>
      </c>
      <c r="G5279" s="31">
        <v>1.3783349944196399</v>
      </c>
      <c r="H5279" s="31">
        <v>0.51628259851273794</v>
      </c>
      <c r="I5279" s="31">
        <v>5.2860572809911899</v>
      </c>
      <c r="J5279" s="31">
        <v>9.7668748382524093</v>
      </c>
      <c r="K5279" s="31">
        <v>322010.85812844301</v>
      </c>
      <c r="L5279" s="31">
        <v>233671.25338187898</v>
      </c>
    </row>
    <row r="5280" spans="1:12" ht="14.25">
      <c r="A5280" s="33">
        <v>42675</v>
      </c>
      <c r="B5280" s="37">
        <v>3122.4349999999999</v>
      </c>
      <c r="C5280" s="31">
        <v>13.834782391154</v>
      </c>
      <c r="D5280" s="31">
        <v>1.5349283948419701</v>
      </c>
      <c r="E5280" s="31">
        <f t="shared" si="55"/>
        <v>0.64302461899179364</v>
      </c>
      <c r="F5280" s="31">
        <v>11.444456602756301</v>
      </c>
      <c r="G5280" s="31">
        <v>1.38746599836917</v>
      </c>
      <c r="H5280" s="31">
        <v>0.51626802082385004</v>
      </c>
      <c r="I5280" s="31">
        <v>5.2859080245593297</v>
      </c>
      <c r="J5280" s="31">
        <v>9.7668748382524093</v>
      </c>
      <c r="K5280" s="31">
        <v>324144.07133805397</v>
      </c>
      <c r="L5280" s="31">
        <v>235104.02499880898</v>
      </c>
    </row>
    <row r="5281" spans="1:12" ht="14.25">
      <c r="A5281" s="33">
        <v>42676</v>
      </c>
      <c r="B5281" s="37">
        <v>3102.732</v>
      </c>
      <c r="C5281" s="31">
        <v>13.7370683783289</v>
      </c>
      <c r="D5281" s="31">
        <v>1.52430262983305</v>
      </c>
      <c r="E5281" s="31">
        <f t="shared" si="55"/>
        <v>0.63247362250879247</v>
      </c>
      <c r="F5281" s="31">
        <v>11.3724636306994</v>
      </c>
      <c r="G5281" s="31">
        <v>1.3778752442590501</v>
      </c>
      <c r="H5281" s="31">
        <v>0.51626669569839201</v>
      </c>
      <c r="I5281" s="31">
        <v>5.28589445701106</v>
      </c>
      <c r="J5281" s="31">
        <v>9.7668748382524093</v>
      </c>
      <c r="K5281" s="31">
        <v>321903.44988274603</v>
      </c>
      <c r="L5281" s="31">
        <v>233460.18533447699</v>
      </c>
    </row>
    <row r="5282" spans="1:12" ht="14.25">
      <c r="A5282" s="33">
        <v>42677</v>
      </c>
      <c r="B5282" s="37">
        <v>3128.9349999999999</v>
      </c>
      <c r="C5282" s="31">
        <v>13.8528491901076</v>
      </c>
      <c r="D5282" s="31">
        <v>1.53700849801283</v>
      </c>
      <c r="E5282" s="31">
        <f t="shared" si="55"/>
        <v>0.64654161781946073</v>
      </c>
      <c r="F5282" s="31">
        <v>11.4492258804488</v>
      </c>
      <c r="G5282" s="31">
        <v>1.38936566278999</v>
      </c>
      <c r="H5282" s="31">
        <v>0.51626669569839201</v>
      </c>
      <c r="I5282" s="31">
        <v>5.28589445701106</v>
      </c>
      <c r="J5282" s="31">
        <v>9.7668748382524093</v>
      </c>
      <c r="K5282" s="31">
        <v>324587.876779243</v>
      </c>
      <c r="L5282" s="31">
        <v>235446.06597355398</v>
      </c>
    </row>
    <row r="5283" spans="1:12" ht="14.25">
      <c r="A5283" s="33">
        <v>42678</v>
      </c>
      <c r="B5283" s="37">
        <v>3125.3159999999998</v>
      </c>
      <c r="C5283" s="31">
        <v>13.831072424745701</v>
      </c>
      <c r="D5283" s="31">
        <v>1.5344453171224399</v>
      </c>
      <c r="E5283" s="31">
        <f t="shared" si="55"/>
        <v>0.64243845252051579</v>
      </c>
      <c r="F5283" s="31">
        <v>11.440705163579301</v>
      </c>
      <c r="G5283" s="31">
        <v>1.38704437884582</v>
      </c>
      <c r="H5283" s="31">
        <v>0.516216961273821</v>
      </c>
      <c r="I5283" s="31">
        <v>5.2853852416745797</v>
      </c>
      <c r="J5283" s="31">
        <v>9.7668748382524093</v>
      </c>
      <c r="K5283" s="31">
        <v>324045.571289032</v>
      </c>
      <c r="L5283" s="31">
        <v>235033.17900883898</v>
      </c>
    </row>
    <row r="5284" spans="1:12" ht="14.25">
      <c r="A5284" s="33">
        <v>42681</v>
      </c>
      <c r="B5284" s="37">
        <v>3133.3319999999999</v>
      </c>
      <c r="C5284" s="31">
        <v>13.8588062159843</v>
      </c>
      <c r="D5284" s="31">
        <v>1.53808659341367</v>
      </c>
      <c r="E5284" s="31">
        <f t="shared" si="55"/>
        <v>0.64888628370457213</v>
      </c>
      <c r="F5284" s="31">
        <v>11.471129000898699</v>
      </c>
      <c r="G5284" s="31">
        <v>1.3903481621893099</v>
      </c>
      <c r="H5284" s="31">
        <v>0.516216961273821</v>
      </c>
      <c r="I5284" s="31">
        <v>5.2853852416745797</v>
      </c>
      <c r="J5284" s="31">
        <v>9.7668748382524093</v>
      </c>
      <c r="K5284" s="31">
        <v>324817.41130892298</v>
      </c>
      <c r="L5284" s="31">
        <v>235654.032326755</v>
      </c>
    </row>
    <row r="5285" spans="1:12" ht="14.25">
      <c r="A5285" s="33">
        <v>42682</v>
      </c>
      <c r="B5285" s="37">
        <v>3147.8870000000002</v>
      </c>
      <c r="C5285" s="31">
        <v>13.923879291849</v>
      </c>
      <c r="D5285" s="31">
        <v>1.5448717804740499</v>
      </c>
      <c r="E5285" s="31">
        <f t="shared" si="55"/>
        <v>0.65416178194607266</v>
      </c>
      <c r="F5285" s="31">
        <v>11.5318315471104</v>
      </c>
      <c r="G5285" s="31">
        <v>1.3964883354815401</v>
      </c>
      <c r="H5285" s="31">
        <v>0.51620601339484196</v>
      </c>
      <c r="I5285" s="31">
        <v>5.2852731497397398</v>
      </c>
      <c r="J5285" s="31">
        <v>9.7668748382524093</v>
      </c>
      <c r="K5285" s="31">
        <v>326251.89746714599</v>
      </c>
      <c r="L5285" s="31">
        <v>236627.83296502399</v>
      </c>
    </row>
    <row r="5286" spans="1:12" ht="14.25">
      <c r="A5286" s="33">
        <v>42683</v>
      </c>
      <c r="B5286" s="37">
        <v>3128.37</v>
      </c>
      <c r="C5286" s="31">
        <v>13.830459530784101</v>
      </c>
      <c r="D5286" s="31">
        <v>1.5345507502525799</v>
      </c>
      <c r="E5286" s="31">
        <f t="shared" si="55"/>
        <v>0.64243845252051579</v>
      </c>
      <c r="F5286" s="31">
        <v>11.4635593694578</v>
      </c>
      <c r="G5286" s="31">
        <v>1.38716337248406</v>
      </c>
      <c r="H5286" s="31">
        <v>0.51620601339484196</v>
      </c>
      <c r="I5286" s="31">
        <v>5.2852731497397398</v>
      </c>
      <c r="J5286" s="31">
        <v>9.7668748382524093</v>
      </c>
      <c r="K5286" s="31">
        <v>324073.370948561</v>
      </c>
      <c r="L5286" s="31">
        <v>235110.49306301199</v>
      </c>
    </row>
    <row r="5287" spans="1:12" ht="14.25">
      <c r="A5287" s="33">
        <v>42684</v>
      </c>
      <c r="B5287" s="37">
        <v>3171.2820000000002</v>
      </c>
      <c r="C5287" s="31">
        <v>13.999782592033</v>
      </c>
      <c r="D5287" s="31">
        <v>1.5536148254264901</v>
      </c>
      <c r="E5287" s="31">
        <f t="shared" si="55"/>
        <v>0.66354044548651814</v>
      </c>
      <c r="F5287" s="31">
        <v>11.592020373447699</v>
      </c>
      <c r="G5287" s="31">
        <v>1.40439236506843</v>
      </c>
      <c r="H5287" s="31">
        <v>0.51618452456845199</v>
      </c>
      <c r="I5287" s="31">
        <v>5.2850531323160999</v>
      </c>
      <c r="J5287" s="31">
        <v>9.7668748382524093</v>
      </c>
      <c r="K5287" s="31">
        <v>328098.46115467604</v>
      </c>
      <c r="L5287" s="31">
        <v>237941.03701239501</v>
      </c>
    </row>
    <row r="5288" spans="1:12" ht="14.25">
      <c r="A5288" s="33">
        <v>42685</v>
      </c>
      <c r="B5288" s="37">
        <v>3196.0430000000001</v>
      </c>
      <c r="C5288" s="31">
        <v>14.0954368169715</v>
      </c>
      <c r="D5288" s="31">
        <v>1.5654156951846201</v>
      </c>
      <c r="E5288" s="31">
        <f t="shared" si="55"/>
        <v>0.67350527549824146</v>
      </c>
      <c r="F5288" s="31">
        <v>11.656051857553299</v>
      </c>
      <c r="G5288" s="31">
        <v>1.41504556468051</v>
      </c>
      <c r="H5288" s="31">
        <v>0.51618452456845199</v>
      </c>
      <c r="I5288" s="31">
        <v>5.2850531323160999</v>
      </c>
      <c r="J5288" s="31">
        <v>9.7668748382524093</v>
      </c>
      <c r="K5288" s="31">
        <v>330587.29439390101</v>
      </c>
      <c r="L5288" s="31">
        <v>239844.58349057302</v>
      </c>
    </row>
    <row r="5289" spans="1:12" ht="14.25">
      <c r="A5289" s="33">
        <v>42688</v>
      </c>
      <c r="B5289" s="37">
        <v>3210.3710000000001</v>
      </c>
      <c r="C5289" s="31">
        <v>14.1644389253075</v>
      </c>
      <c r="D5289" s="31">
        <v>1.57324803898619</v>
      </c>
      <c r="E5289" s="31">
        <f t="shared" si="55"/>
        <v>0.67760844079718641</v>
      </c>
      <c r="F5289" s="31">
        <v>11.6983856757924</v>
      </c>
      <c r="G5289" s="31">
        <v>1.4221364857098699</v>
      </c>
      <c r="H5289" s="31">
        <v>0.51618461599490595</v>
      </c>
      <c r="I5289" s="31">
        <v>5.2850540684031904</v>
      </c>
      <c r="J5289" s="31">
        <v>9.7668748382524093</v>
      </c>
      <c r="K5289" s="31">
        <v>332243.89716088399</v>
      </c>
      <c r="L5289" s="31">
        <v>241119.05294361699</v>
      </c>
    </row>
    <row r="5290" spans="1:12" ht="14.25">
      <c r="A5290" s="33">
        <v>42689</v>
      </c>
      <c r="B5290" s="37">
        <v>3206.9850000000001</v>
      </c>
      <c r="C5290" s="31">
        <v>14.148889538538601</v>
      </c>
      <c r="D5290" s="31">
        <v>1.5714089062553001</v>
      </c>
      <c r="E5290" s="31">
        <f t="shared" si="55"/>
        <v>0.67584994138335286</v>
      </c>
      <c r="F5290" s="31">
        <v>11.691700187420199</v>
      </c>
      <c r="G5290" s="31">
        <v>1.4204891026900199</v>
      </c>
      <c r="H5290" s="31">
        <v>0.51616877360363</v>
      </c>
      <c r="I5290" s="31">
        <v>5.2848918630761199</v>
      </c>
      <c r="J5290" s="31">
        <v>9.7668748382524093</v>
      </c>
      <c r="K5290" s="31">
        <v>331859.030476054</v>
      </c>
      <c r="L5290" s="31">
        <v>240804.45763111999</v>
      </c>
    </row>
    <row r="5291" spans="1:12" ht="14.25">
      <c r="A5291" s="33">
        <v>42690</v>
      </c>
      <c r="B5291" s="37">
        <v>3205.0569999999998</v>
      </c>
      <c r="C5291" s="31">
        <v>14.148358115868801</v>
      </c>
      <c r="D5291" s="31">
        <v>1.5714992001346799</v>
      </c>
      <c r="E5291" s="31">
        <f t="shared" ref="E5291:E5354" si="56">COUNTIF(C3586:C5291,"&lt;"&amp;C5291)/COUNTA(C3586:C5291)</f>
        <v>0.67584994138335286</v>
      </c>
      <c r="F5291" s="31">
        <v>11.692899663377901</v>
      </c>
      <c r="G5291" s="31">
        <v>1.4205718461081001</v>
      </c>
      <c r="H5291" s="31">
        <v>0.51616877360363</v>
      </c>
      <c r="I5291" s="31">
        <v>5.2848918630761199</v>
      </c>
      <c r="J5291" s="31">
        <v>9.7668748382524093</v>
      </c>
      <c r="K5291" s="31">
        <v>331878.361247722</v>
      </c>
      <c r="L5291" s="31">
        <v>240832.68293338001</v>
      </c>
    </row>
    <row r="5292" spans="1:12" ht="14.25">
      <c r="A5292" s="33">
        <v>42691</v>
      </c>
      <c r="B5292" s="37">
        <v>3208.4520000000002</v>
      </c>
      <c r="C5292" s="31">
        <v>14.1608921069828</v>
      </c>
      <c r="D5292" s="31">
        <v>1.57340867370271</v>
      </c>
      <c r="E5292" s="31">
        <f t="shared" si="56"/>
        <v>0.6787807737397421</v>
      </c>
      <c r="F5292" s="31">
        <v>11.6986550892832</v>
      </c>
      <c r="G5292" s="31">
        <v>1.4222995064280599</v>
      </c>
      <c r="H5292" s="31">
        <v>0.51609847960783295</v>
      </c>
      <c r="I5292" s="31">
        <v>5.2841721446711896</v>
      </c>
      <c r="J5292" s="31">
        <v>9.7668748382524093</v>
      </c>
      <c r="K5292" s="31">
        <v>332281.98256216099</v>
      </c>
      <c r="L5292" s="31">
        <v>241239.41352714397</v>
      </c>
    </row>
    <row r="5293" spans="1:12" ht="14.25">
      <c r="A5293" s="33">
        <v>42692</v>
      </c>
      <c r="B5293" s="37">
        <v>3192.855</v>
      </c>
      <c r="C5293" s="31">
        <v>14.103741291457199</v>
      </c>
      <c r="D5293" s="31">
        <v>1.5660948121763201</v>
      </c>
      <c r="E5293" s="31">
        <f t="shared" si="56"/>
        <v>0.67409144196951931</v>
      </c>
      <c r="F5293" s="31">
        <v>11.658705920753601</v>
      </c>
      <c r="G5293" s="31">
        <v>1.41569112910814</v>
      </c>
      <c r="H5293" s="31">
        <v>0.51609847960783295</v>
      </c>
      <c r="I5293" s="31">
        <v>5.2841721446711896</v>
      </c>
      <c r="J5293" s="31">
        <v>9.7668748382524093</v>
      </c>
      <c r="K5293" s="31">
        <v>330738.11313982104</v>
      </c>
      <c r="L5293" s="31">
        <v>240102.97543226101</v>
      </c>
    </row>
    <row r="5294" spans="1:12" ht="14.25">
      <c r="A5294" s="33">
        <v>42695</v>
      </c>
      <c r="B5294" s="37">
        <v>3218.1469999999999</v>
      </c>
      <c r="C5294" s="31">
        <v>14.2295634888163</v>
      </c>
      <c r="D5294" s="31">
        <v>1.57953000204009</v>
      </c>
      <c r="E5294" s="31">
        <f t="shared" si="56"/>
        <v>0.68405627198124264</v>
      </c>
      <c r="F5294" s="31">
        <v>11.771740762697601</v>
      </c>
      <c r="G5294" s="31">
        <v>1.42781001471073</v>
      </c>
      <c r="H5294" s="31">
        <v>0.51608223132697395</v>
      </c>
      <c r="I5294" s="31">
        <v>5.2840057835666503</v>
      </c>
      <c r="J5294" s="31">
        <v>9.7668748382524093</v>
      </c>
      <c r="K5294" s="31">
        <v>333569.36444538197</v>
      </c>
      <c r="L5294" s="31">
        <v>242077.52824659398</v>
      </c>
    </row>
    <row r="5295" spans="1:12" ht="14.25">
      <c r="A5295" s="33">
        <v>42696</v>
      </c>
      <c r="B5295" s="37">
        <v>3248.3510000000001</v>
      </c>
      <c r="C5295" s="31">
        <v>14.3598779416241</v>
      </c>
      <c r="D5295" s="31">
        <v>1.5943580558787001</v>
      </c>
      <c r="E5295" s="31">
        <f t="shared" si="56"/>
        <v>0.69402110199296596</v>
      </c>
      <c r="F5295" s="31">
        <v>11.8970305793948</v>
      </c>
      <c r="G5295" s="31">
        <v>1.44121145766154</v>
      </c>
      <c r="H5295" s="31">
        <v>0.51608223132697395</v>
      </c>
      <c r="I5295" s="31">
        <v>5.2840057835666503</v>
      </c>
      <c r="J5295" s="31">
        <v>9.7668748382524093</v>
      </c>
      <c r="K5295" s="31">
        <v>336700.25074096397</v>
      </c>
      <c r="L5295" s="31">
        <v>244426.33645199399</v>
      </c>
    </row>
    <row r="5296" spans="1:12" ht="14.25">
      <c r="A5296" s="33">
        <v>42697</v>
      </c>
      <c r="B5296" s="37">
        <v>3241.136</v>
      </c>
      <c r="C5296" s="31">
        <v>14.3447097412164</v>
      </c>
      <c r="D5296" s="31">
        <v>1.5919421114775401</v>
      </c>
      <c r="E5296" s="31">
        <f t="shared" si="56"/>
        <v>0.69284876905041026</v>
      </c>
      <c r="F5296" s="31">
        <v>11.884194614154</v>
      </c>
      <c r="G5296" s="31">
        <v>1.43902452659211</v>
      </c>
      <c r="H5296" s="31">
        <v>0.51604310136518405</v>
      </c>
      <c r="I5296" s="31">
        <v>5.2836051440331504</v>
      </c>
      <c r="J5296" s="31">
        <v>9.7668748382524093</v>
      </c>
      <c r="K5296" s="31">
        <v>336189.33318232599</v>
      </c>
      <c r="L5296" s="31">
        <v>244100.99986149897</v>
      </c>
    </row>
    <row r="5297" spans="1:12" ht="14.25">
      <c r="A5297" s="33">
        <v>42698</v>
      </c>
      <c r="B5297" s="37">
        <v>3241.7350000000001</v>
      </c>
      <c r="C5297" s="31">
        <v>14.3547825816902</v>
      </c>
      <c r="D5297" s="31">
        <v>1.5929057910311</v>
      </c>
      <c r="E5297" s="31">
        <f t="shared" si="56"/>
        <v>0.69460726846424381</v>
      </c>
      <c r="F5297" s="31">
        <v>11.885554999490299</v>
      </c>
      <c r="G5297" s="31">
        <v>1.4398973667861401</v>
      </c>
      <c r="H5297" s="31">
        <v>0.51604290077168602</v>
      </c>
      <c r="I5297" s="31">
        <v>5.2836030902185804</v>
      </c>
      <c r="J5297" s="31">
        <v>9.7668748382524093</v>
      </c>
      <c r="K5297" s="31">
        <v>336393.24879139604</v>
      </c>
      <c r="L5297" s="31">
        <v>244309.88084242897</v>
      </c>
    </row>
    <row r="5298" spans="1:12" ht="14.25">
      <c r="A5298" s="33">
        <v>42699</v>
      </c>
      <c r="B5298" s="37">
        <v>3261.9369999999999</v>
      </c>
      <c r="C5298" s="31">
        <v>14.4677721721553</v>
      </c>
      <c r="D5298" s="31">
        <v>1.6046495307216799</v>
      </c>
      <c r="E5298" s="31">
        <f t="shared" si="56"/>
        <v>0.7004689331770223</v>
      </c>
      <c r="F5298" s="31">
        <v>11.978226852676</v>
      </c>
      <c r="G5298" s="31">
        <v>1.4505328015479599</v>
      </c>
      <c r="H5298" s="31">
        <v>0.51603656669460296</v>
      </c>
      <c r="I5298" s="31">
        <v>5.2835382375693198</v>
      </c>
      <c r="J5298" s="31">
        <v>9.7668748382524093</v>
      </c>
      <c r="K5298" s="31">
        <v>338877.93175169802</v>
      </c>
      <c r="L5298" s="31">
        <v>246202.680229185</v>
      </c>
    </row>
    <row r="5299" spans="1:12" ht="14.25">
      <c r="A5299" s="33">
        <v>42702</v>
      </c>
      <c r="B5299" s="37">
        <v>3276.9989999999998</v>
      </c>
      <c r="C5299" s="31">
        <v>14.540614967451701</v>
      </c>
      <c r="D5299" s="31">
        <v>1.6127678116812201</v>
      </c>
      <c r="E5299" s="31">
        <f t="shared" si="56"/>
        <v>0.70691676436107853</v>
      </c>
      <c r="F5299" s="31">
        <v>12.052474116311799</v>
      </c>
      <c r="G5299" s="31">
        <v>1.4578799745505899</v>
      </c>
      <c r="H5299" s="31">
        <v>0.51603656669460296</v>
      </c>
      <c r="I5299" s="31">
        <v>5.2835382375693198</v>
      </c>
      <c r="J5299" s="31">
        <v>9.7668748382524093</v>
      </c>
      <c r="K5299" s="31">
        <v>340594.400892345</v>
      </c>
      <c r="L5299" s="31">
        <v>247706.553535132</v>
      </c>
    </row>
    <row r="5300" spans="1:12" ht="14.25">
      <c r="A5300" s="33">
        <v>42703</v>
      </c>
      <c r="B5300" s="37">
        <v>3282.9229999999998</v>
      </c>
      <c r="C5300" s="31">
        <v>14.5910687114221</v>
      </c>
      <c r="D5300" s="31">
        <v>1.61731108840966</v>
      </c>
      <c r="E5300" s="31">
        <f t="shared" si="56"/>
        <v>0.71219226260257917</v>
      </c>
      <c r="F5300" s="31">
        <v>12.084325385504</v>
      </c>
      <c r="G5300" s="31">
        <v>1.46195234755387</v>
      </c>
      <c r="H5300" s="31">
        <v>0.51603656669460296</v>
      </c>
      <c r="I5300" s="31">
        <v>5.2835382375693198</v>
      </c>
      <c r="J5300" s="31">
        <v>9.7668748382524093</v>
      </c>
      <c r="K5300" s="31">
        <v>341545.80119104899</v>
      </c>
      <c r="L5300" s="31">
        <v>248721.054503964</v>
      </c>
    </row>
    <row r="5301" spans="1:12" ht="14.25">
      <c r="A5301" s="33">
        <v>42704</v>
      </c>
      <c r="B5301" s="37">
        <v>3250.0340000000001</v>
      </c>
      <c r="C5301" s="31">
        <v>14.4384499446157</v>
      </c>
      <c r="D5301" s="31">
        <v>1.6002304671935299</v>
      </c>
      <c r="E5301" s="31">
        <f t="shared" si="56"/>
        <v>0.6992966002344666</v>
      </c>
      <c r="F5301" s="31">
        <v>11.951745066921299</v>
      </c>
      <c r="G5301" s="31">
        <v>1.4465224100227601</v>
      </c>
      <c r="H5301" s="31">
        <v>0.51603635644857204</v>
      </c>
      <c r="I5301" s="31">
        <v>5.28353608492547</v>
      </c>
      <c r="J5301" s="31">
        <v>9.7668748382524093</v>
      </c>
      <c r="K5301" s="31">
        <v>337941.01175642101</v>
      </c>
      <c r="L5301" s="31">
        <v>246050.198409367</v>
      </c>
    </row>
    <row r="5302" spans="1:12" ht="14.25">
      <c r="A5302" s="33">
        <v>42705</v>
      </c>
      <c r="B5302" s="37">
        <v>3273.3090000000002</v>
      </c>
      <c r="C5302" s="31">
        <v>14.5241753415138</v>
      </c>
      <c r="D5302" s="31">
        <v>1.6104101446369099</v>
      </c>
      <c r="E5302" s="31">
        <f t="shared" si="56"/>
        <v>0.70691676436107853</v>
      </c>
      <c r="F5302" s="31">
        <v>12.0286894046251</v>
      </c>
      <c r="G5302" s="31">
        <v>1.4557305112193299</v>
      </c>
      <c r="H5302" s="31">
        <v>0.51603317618850697</v>
      </c>
      <c r="I5302" s="31">
        <v>5.2835035232297596</v>
      </c>
      <c r="J5302" s="31">
        <v>9.7668748382524093</v>
      </c>
      <c r="K5302" s="31">
        <v>340092.23666186701</v>
      </c>
      <c r="L5302" s="31">
        <v>247720.43369584699</v>
      </c>
    </row>
    <row r="5303" spans="1:12" ht="14.25">
      <c r="A5303" s="33">
        <v>42706</v>
      </c>
      <c r="B5303" s="37">
        <v>3243.8429999999998</v>
      </c>
      <c r="C5303" s="31">
        <v>14.4278834590753</v>
      </c>
      <c r="D5303" s="31">
        <v>1.5988523795838601</v>
      </c>
      <c r="E5303" s="31">
        <f t="shared" si="56"/>
        <v>0.69871043376318875</v>
      </c>
      <c r="F5303" s="31">
        <v>11.9659397514367</v>
      </c>
      <c r="G5303" s="31">
        <v>1.4452668492640901</v>
      </c>
      <c r="H5303" s="31">
        <v>0.51603326978491604</v>
      </c>
      <c r="I5303" s="31">
        <v>5.2835044815343499</v>
      </c>
      <c r="J5303" s="31">
        <v>9.7668748382524093</v>
      </c>
      <c r="K5303" s="31">
        <v>337647.68379263201</v>
      </c>
      <c r="L5303" s="31">
        <v>245877.89155547699</v>
      </c>
    </row>
    <row r="5304" spans="1:12" ht="14.25">
      <c r="A5304" s="33">
        <v>42709</v>
      </c>
      <c r="B5304" s="37">
        <v>3204.7089999999998</v>
      </c>
      <c r="C5304" s="31">
        <v>14.265451002658301</v>
      </c>
      <c r="D5304" s="31">
        <v>1.5810326477936401</v>
      </c>
      <c r="E5304" s="31">
        <f t="shared" si="56"/>
        <v>0.68522860492379833</v>
      </c>
      <c r="F5304" s="31">
        <v>11.825039286809901</v>
      </c>
      <c r="G5304" s="31">
        <v>1.42915413618967</v>
      </c>
      <c r="H5304" s="31">
        <v>0.51597640980097403</v>
      </c>
      <c r="I5304" s="31">
        <v>5.2829223098071196</v>
      </c>
      <c r="J5304" s="31">
        <v>9.7668748382524093</v>
      </c>
      <c r="K5304" s="31">
        <v>333883.38223685999</v>
      </c>
      <c r="L5304" s="31">
        <v>242932.43587246301</v>
      </c>
    </row>
    <row r="5305" spans="1:12" ht="14.25">
      <c r="A5305" s="33">
        <v>42710</v>
      </c>
      <c r="B5305" s="37">
        <v>3199.6469999999999</v>
      </c>
      <c r="C5305" s="31">
        <v>14.226505207689</v>
      </c>
      <c r="D5305" s="31">
        <v>1.5772309205459401</v>
      </c>
      <c r="E5305" s="31">
        <f t="shared" si="56"/>
        <v>0.68405627198124264</v>
      </c>
      <c r="F5305" s="31">
        <v>11.7855925045042</v>
      </c>
      <c r="G5305" s="31">
        <v>1.42573313746019</v>
      </c>
      <c r="H5305" s="31">
        <v>0.51569200806382498</v>
      </c>
      <c r="I5305" s="31">
        <v>5.28001040869382</v>
      </c>
      <c r="J5305" s="31">
        <v>9.7668748382524093</v>
      </c>
      <c r="K5305" s="31">
        <v>333084.15799819602</v>
      </c>
      <c r="L5305" s="31">
        <v>242422.75131364001</v>
      </c>
    </row>
    <row r="5306" spans="1:12" ht="14.25">
      <c r="A5306" s="33">
        <v>42711</v>
      </c>
      <c r="B5306" s="37">
        <v>3222.241</v>
      </c>
      <c r="C5306" s="31">
        <v>14.303945954990199</v>
      </c>
      <c r="D5306" s="31">
        <v>1.5868320610839901</v>
      </c>
      <c r="E5306" s="31">
        <f t="shared" si="56"/>
        <v>0.68933177022274328</v>
      </c>
      <c r="F5306" s="31">
        <v>11.858134360995299</v>
      </c>
      <c r="G5306" s="31">
        <v>1.4344176280668399</v>
      </c>
      <c r="H5306" s="31">
        <v>0.51568566680185302</v>
      </c>
      <c r="I5306" s="31">
        <v>5.2799454824807102</v>
      </c>
      <c r="J5306" s="31">
        <v>9.7668748382524093</v>
      </c>
      <c r="K5306" s="31">
        <v>335113.05538814701</v>
      </c>
      <c r="L5306" s="31">
        <v>244035.15970259698</v>
      </c>
    </row>
    <row r="5307" spans="1:12" ht="14.25">
      <c r="A5307" s="33">
        <v>42712</v>
      </c>
      <c r="B5307" s="37">
        <v>3215.3649999999998</v>
      </c>
      <c r="C5307" s="31">
        <v>14.284587221462999</v>
      </c>
      <c r="D5307" s="31">
        <v>1.5840513850601901</v>
      </c>
      <c r="E5307" s="31">
        <f t="shared" si="56"/>
        <v>0.68933177022274328</v>
      </c>
      <c r="F5307" s="31">
        <v>11.8365441133927</v>
      </c>
      <c r="G5307" s="31">
        <v>1.4319261360351201</v>
      </c>
      <c r="H5307" s="31">
        <v>0.51567005949987399</v>
      </c>
      <c r="I5307" s="31">
        <v>5.2797856841599797</v>
      </c>
      <c r="J5307" s="31">
        <v>9.7668748382524093</v>
      </c>
      <c r="K5307" s="31">
        <v>334530.985361339</v>
      </c>
      <c r="L5307" s="31">
        <v>243672.369269007</v>
      </c>
    </row>
    <row r="5308" spans="1:12" ht="14.25">
      <c r="A5308" s="33">
        <v>42713</v>
      </c>
      <c r="B5308" s="37">
        <v>3232.8829999999998</v>
      </c>
      <c r="C5308" s="31">
        <v>14.405887723630199</v>
      </c>
      <c r="D5308" s="31">
        <v>1.59650227710129</v>
      </c>
      <c r="E5308" s="31">
        <f t="shared" si="56"/>
        <v>0.7004689331770223</v>
      </c>
      <c r="F5308" s="31">
        <v>11.930476734909901</v>
      </c>
      <c r="G5308" s="31">
        <v>1.4431582073703</v>
      </c>
      <c r="H5308" s="31">
        <v>0.51567002916902605</v>
      </c>
      <c r="I5308" s="31">
        <v>5.2797853736118396</v>
      </c>
      <c r="J5308" s="31">
        <v>9.7668748382524093</v>
      </c>
      <c r="K5308" s="31">
        <v>337155.05639185198</v>
      </c>
      <c r="L5308" s="31">
        <v>245559.87163053398</v>
      </c>
    </row>
    <row r="5309" spans="1:12" ht="14.25">
      <c r="A5309" s="33">
        <v>42716</v>
      </c>
      <c r="B5309" s="37">
        <v>3152.97</v>
      </c>
      <c r="C5309" s="31">
        <v>14.127597713893801</v>
      </c>
      <c r="D5309" s="31">
        <v>1.5630119550816901</v>
      </c>
      <c r="E5309" s="31">
        <f t="shared" si="56"/>
        <v>0.67584994138335286</v>
      </c>
      <c r="F5309" s="31">
        <v>11.6682019034844</v>
      </c>
      <c r="G5309" s="31">
        <v>1.4129032796524399</v>
      </c>
      <c r="H5309" s="31">
        <v>0.51566995945779004</v>
      </c>
      <c r="I5309" s="31">
        <v>5.2797846598601401</v>
      </c>
      <c r="J5309" s="31">
        <v>9.7668748382524093</v>
      </c>
      <c r="K5309" s="31">
        <v>330086.80718067801</v>
      </c>
      <c r="L5309" s="31">
        <v>240481.91225655397</v>
      </c>
    </row>
    <row r="5310" spans="1:12" ht="14.25">
      <c r="A5310" s="33">
        <v>42717</v>
      </c>
      <c r="B5310" s="37">
        <v>3155.0369999999998</v>
      </c>
      <c r="C5310" s="31">
        <v>14.104942040708799</v>
      </c>
      <c r="D5310" s="31">
        <v>1.56184993800656</v>
      </c>
      <c r="E5310" s="31">
        <f t="shared" si="56"/>
        <v>0.67467760844079716</v>
      </c>
      <c r="F5310" s="31">
        <v>11.658143433122801</v>
      </c>
      <c r="G5310" s="31">
        <v>1.41187953456494</v>
      </c>
      <c r="H5310" s="31">
        <v>0.51528488335265499</v>
      </c>
      <c r="I5310" s="31">
        <v>5.2758419851406098</v>
      </c>
      <c r="J5310" s="31">
        <v>9.7668748382524093</v>
      </c>
      <c r="K5310" s="31">
        <v>329847.63670654298</v>
      </c>
      <c r="L5310" s="31">
        <v>240658.64744590802</v>
      </c>
    </row>
    <row r="5311" spans="1:12" ht="14.25">
      <c r="A5311" s="33">
        <v>42718</v>
      </c>
      <c r="B5311" s="37">
        <v>3140.53</v>
      </c>
      <c r="C5311" s="31">
        <v>14.055419035056399</v>
      </c>
      <c r="D5311" s="31">
        <v>1.55612644930773</v>
      </c>
      <c r="E5311" s="31">
        <f t="shared" si="56"/>
        <v>0.67057444314185233</v>
      </c>
      <c r="F5311" s="31">
        <v>11.6249640605716</v>
      </c>
      <c r="G5311" s="31">
        <v>1.4067346167477199</v>
      </c>
      <c r="H5311" s="31">
        <v>0.51525272657047205</v>
      </c>
      <c r="I5311" s="31">
        <v>5.2755127418287504</v>
      </c>
      <c r="J5311" s="31">
        <v>9.7668748382524093</v>
      </c>
      <c r="K5311" s="31">
        <v>328645.66519161302</v>
      </c>
      <c r="L5311" s="31">
        <v>239709.093870012</v>
      </c>
    </row>
    <row r="5312" spans="1:12" ht="14.25">
      <c r="A5312" s="33">
        <v>42719</v>
      </c>
      <c r="B5312" s="37">
        <v>3117.6770000000001</v>
      </c>
      <c r="C5312" s="31">
        <v>13.894743239489101</v>
      </c>
      <c r="D5312" s="31">
        <v>1.54041233410918</v>
      </c>
      <c r="E5312" s="31">
        <f t="shared" si="56"/>
        <v>0.65474794841735051</v>
      </c>
      <c r="F5312" s="31">
        <v>11.5080215074651</v>
      </c>
      <c r="G5312" s="31">
        <v>1.3925862313489299</v>
      </c>
      <c r="H5312" s="31">
        <v>0.51521913214176296</v>
      </c>
      <c r="I5312" s="31">
        <v>5.2751687789003201</v>
      </c>
      <c r="J5312" s="31">
        <v>9.7668748382524093</v>
      </c>
      <c r="K5312" s="31">
        <v>325340.27590538003</v>
      </c>
      <c r="L5312" s="31">
        <v>237433.38853195601</v>
      </c>
    </row>
    <row r="5313" spans="1:12" ht="14.25">
      <c r="A5313" s="33">
        <v>42720</v>
      </c>
      <c r="B5313" s="37">
        <v>3122.9810000000002</v>
      </c>
      <c r="C5313" s="31">
        <v>13.909466723174701</v>
      </c>
      <c r="D5313" s="31">
        <v>1.54200822445325</v>
      </c>
      <c r="E5313" s="31">
        <f t="shared" si="56"/>
        <v>0.65533411488862836</v>
      </c>
      <c r="F5313" s="31">
        <v>11.5289128026914</v>
      </c>
      <c r="G5313" s="31">
        <v>1.39405110609202</v>
      </c>
      <c r="H5313" s="31">
        <v>0.51508071608594796</v>
      </c>
      <c r="I5313" s="31">
        <v>5.2737515798667802</v>
      </c>
      <c r="J5313" s="31">
        <v>9.7668748382524093</v>
      </c>
      <c r="K5313" s="31">
        <v>325682.50444559997</v>
      </c>
      <c r="L5313" s="31">
        <v>237694.766857062</v>
      </c>
    </row>
    <row r="5314" spans="1:12" ht="14.25">
      <c r="A5314" s="33">
        <v>42723</v>
      </c>
      <c r="B5314" s="37">
        <v>3118.0839999999998</v>
      </c>
      <c r="C5314" s="31">
        <v>13.8944834934835</v>
      </c>
      <c r="D5314" s="31">
        <v>1.5403656212016701</v>
      </c>
      <c r="E5314" s="31">
        <f t="shared" si="56"/>
        <v>0.65474794841735051</v>
      </c>
      <c r="F5314" s="31">
        <v>11.520910912622799</v>
      </c>
      <c r="G5314" s="31">
        <v>1.3925354743953799</v>
      </c>
      <c r="H5314" s="31">
        <v>0.51508071608594796</v>
      </c>
      <c r="I5314" s="31">
        <v>5.2737515798667802</v>
      </c>
      <c r="J5314" s="31">
        <v>9.7668748382524093</v>
      </c>
      <c r="K5314" s="31">
        <v>325328.417909874</v>
      </c>
      <c r="L5314" s="31">
        <v>238075.77030384398</v>
      </c>
    </row>
    <row r="5315" spans="1:12" ht="14.25">
      <c r="A5315" s="33">
        <v>42724</v>
      </c>
      <c r="B5315" s="37">
        <v>3102.875</v>
      </c>
      <c r="C5315" s="31">
        <v>13.8171633697856</v>
      </c>
      <c r="D5315" s="31">
        <v>1.5319093245275199</v>
      </c>
      <c r="E5315" s="31">
        <f t="shared" si="56"/>
        <v>0.64185228604923794</v>
      </c>
      <c r="F5315" s="31">
        <v>11.4643826367387</v>
      </c>
      <c r="G5315" s="31">
        <v>1.3848934906774899</v>
      </c>
      <c r="H5315" s="31">
        <v>0.51506437270722705</v>
      </c>
      <c r="I5315" s="31">
        <v>5.2735842450847699</v>
      </c>
      <c r="J5315" s="31">
        <v>9.7668748382524093</v>
      </c>
      <c r="K5315" s="31">
        <v>323543.07418373803</v>
      </c>
      <c r="L5315" s="31">
        <v>236801.54984266302</v>
      </c>
    </row>
    <row r="5316" spans="1:12" ht="14.25">
      <c r="A5316" s="33">
        <v>42725</v>
      </c>
      <c r="B5316" s="37">
        <v>3137.4290000000001</v>
      </c>
      <c r="C5316" s="31">
        <v>13.969423465273101</v>
      </c>
      <c r="D5316" s="31">
        <v>1.5490346938506401</v>
      </c>
      <c r="E5316" s="31">
        <f t="shared" si="56"/>
        <v>0.66354044548651814</v>
      </c>
      <c r="F5316" s="31">
        <v>11.596723001406</v>
      </c>
      <c r="G5316" s="31">
        <v>1.40035453693932</v>
      </c>
      <c r="H5316" s="31">
        <v>0.51501874948410098</v>
      </c>
      <c r="I5316" s="31">
        <v>5.2731171230638303</v>
      </c>
      <c r="J5316" s="31">
        <v>9.7668748382524093</v>
      </c>
      <c r="K5316" s="31">
        <v>327155.13133565802</v>
      </c>
      <c r="L5316" s="31">
        <v>239447.48447259801</v>
      </c>
    </row>
    <row r="5317" spans="1:12" ht="14.25">
      <c r="A5317" s="33">
        <v>42726</v>
      </c>
      <c r="B5317" s="37">
        <v>3139.558</v>
      </c>
      <c r="C5317" s="31">
        <v>13.980613526138701</v>
      </c>
      <c r="D5317" s="31">
        <v>1.55025474421739</v>
      </c>
      <c r="E5317" s="31">
        <f t="shared" si="56"/>
        <v>0.66412661195779599</v>
      </c>
      <c r="F5317" s="31">
        <v>11.6123471495087</v>
      </c>
      <c r="G5317" s="31">
        <v>1.40146801485175</v>
      </c>
      <c r="H5317" s="31">
        <v>0.51501854038905703</v>
      </c>
      <c r="I5317" s="31">
        <v>5.2731149822045804</v>
      </c>
      <c r="J5317" s="31">
        <v>9.7668748382524093</v>
      </c>
      <c r="K5317" s="31">
        <v>327415.26546817302</v>
      </c>
      <c r="L5317" s="31">
        <v>239760.43372383103</v>
      </c>
    </row>
    <row r="5318" spans="1:12" ht="14.25">
      <c r="A5318" s="33">
        <v>42727</v>
      </c>
      <c r="B5318" s="37">
        <v>3110.154</v>
      </c>
      <c r="C5318" s="31">
        <v>13.8728832884384</v>
      </c>
      <c r="D5318" s="31">
        <v>1.5377895169889699</v>
      </c>
      <c r="E5318" s="31">
        <f t="shared" si="56"/>
        <v>0.65298944900351696</v>
      </c>
      <c r="F5318" s="31">
        <v>11.5184254845497</v>
      </c>
      <c r="G5318" s="31">
        <v>1.39016006157613</v>
      </c>
      <c r="H5318" s="31">
        <v>0.51501859717615395</v>
      </c>
      <c r="I5318" s="31">
        <v>5.2731155636300304</v>
      </c>
      <c r="J5318" s="31">
        <v>9.7668748382524093</v>
      </c>
      <c r="K5318" s="31">
        <v>324773.46666548698</v>
      </c>
      <c r="L5318" s="31">
        <v>237957.40867860601</v>
      </c>
    </row>
    <row r="5319" spans="1:12" ht="14.25">
      <c r="A5319" s="33">
        <v>42730</v>
      </c>
      <c r="B5319" s="37">
        <v>3122.569</v>
      </c>
      <c r="C5319" s="31">
        <v>13.9318422578212</v>
      </c>
      <c r="D5319" s="31">
        <v>1.5441426423653599</v>
      </c>
      <c r="E5319" s="31">
        <f t="shared" si="56"/>
        <v>0.65885111371629546</v>
      </c>
      <c r="F5319" s="31">
        <v>11.55864649039</v>
      </c>
      <c r="G5319" s="31">
        <v>1.3959263827534301</v>
      </c>
      <c r="H5319" s="31">
        <v>0.51501695120531599</v>
      </c>
      <c r="I5319" s="31">
        <v>5.2730987110455096</v>
      </c>
      <c r="J5319" s="31">
        <v>9.7668748382524093</v>
      </c>
      <c r="K5319" s="31">
        <v>326120.61234346998</v>
      </c>
      <c r="L5319" s="31">
        <v>239207.97932183699</v>
      </c>
    </row>
    <row r="5320" spans="1:12" ht="14.25">
      <c r="A5320" s="33">
        <v>42731</v>
      </c>
      <c r="B5320" s="37">
        <v>3114.6640000000002</v>
      </c>
      <c r="C5320" s="31">
        <v>13.896918399148699</v>
      </c>
      <c r="D5320" s="31">
        <v>1.54098057913222</v>
      </c>
      <c r="E5320" s="31">
        <f t="shared" si="56"/>
        <v>0.65709261430246191</v>
      </c>
      <c r="F5320" s="31">
        <v>11.534740611985701</v>
      </c>
      <c r="G5320" s="31">
        <v>1.3930764215459801</v>
      </c>
      <c r="H5320" s="31">
        <v>0.51490765475315503</v>
      </c>
      <c r="I5320" s="31">
        <v>5.2719796585955603</v>
      </c>
      <c r="J5320" s="31">
        <v>9.7668748382524093</v>
      </c>
      <c r="K5320" s="31">
        <v>325454.79564596398</v>
      </c>
      <c r="L5320" s="31">
        <v>238547.48171331102</v>
      </c>
    </row>
    <row r="5321" spans="1:12" ht="14.25">
      <c r="A5321" s="33">
        <v>42732</v>
      </c>
      <c r="B5321" s="37">
        <v>3102.2350000000001</v>
      </c>
      <c r="C5321" s="31">
        <v>13.8548605530413</v>
      </c>
      <c r="D5321" s="31">
        <v>1.5362944203278299</v>
      </c>
      <c r="E5321" s="31">
        <f t="shared" si="56"/>
        <v>0.64947245017584998</v>
      </c>
      <c r="F5321" s="31">
        <v>11.4932252679766</v>
      </c>
      <c r="G5321" s="31">
        <v>1.3890495273615</v>
      </c>
      <c r="H5321" s="31">
        <v>0.51464731027842503</v>
      </c>
      <c r="I5321" s="31">
        <v>5.2693140723252201</v>
      </c>
      <c r="J5321" s="31">
        <v>9.7668748382524093</v>
      </c>
      <c r="K5321" s="31">
        <v>324514.02024869999</v>
      </c>
      <c r="L5321" s="31">
        <v>237730.11773687301</v>
      </c>
    </row>
    <row r="5322" spans="1:12" ht="14.25">
      <c r="A5322" s="33">
        <v>42733</v>
      </c>
      <c r="B5322" s="37">
        <v>3096.096</v>
      </c>
      <c r="C5322" s="31">
        <v>13.8399404077505</v>
      </c>
      <c r="D5322" s="31">
        <v>1.53444808384489</v>
      </c>
      <c r="E5322" s="31">
        <f t="shared" si="56"/>
        <v>0.64712778429073858</v>
      </c>
      <c r="F5322" s="31">
        <v>11.4833662769895</v>
      </c>
      <c r="G5322" s="31">
        <v>1.3886312999303001</v>
      </c>
      <c r="H5322" s="31">
        <v>0.51406733587530695</v>
      </c>
      <c r="I5322" s="31">
        <v>5.2633758944257103</v>
      </c>
      <c r="J5322" s="31">
        <v>9.7668748382524093</v>
      </c>
      <c r="K5322" s="31">
        <v>324416.31267067301</v>
      </c>
      <c r="L5322" s="31">
        <v>237376.768821465</v>
      </c>
    </row>
    <row r="5323" spans="1:12" ht="14.25">
      <c r="A5323" s="33">
        <v>42734</v>
      </c>
      <c r="B5323" s="37">
        <v>3103.6370000000002</v>
      </c>
      <c r="C5323" s="31">
        <v>13.878385901523799</v>
      </c>
      <c r="D5323" s="31">
        <v>1.5382970336539901</v>
      </c>
      <c r="E5323" s="31">
        <f t="shared" si="56"/>
        <v>0.65474794841735051</v>
      </c>
      <c r="F5323" s="31">
        <v>11.5144207345207</v>
      </c>
      <c r="G5323" s="31">
        <v>1.39218160770747</v>
      </c>
      <c r="H5323" s="31">
        <v>0.51406713952290695</v>
      </c>
      <c r="I5323" s="31">
        <v>5.2633738840344302</v>
      </c>
      <c r="J5323" s="31">
        <v>9.7668748382524093</v>
      </c>
      <c r="K5323" s="31">
        <v>325245.74648652802</v>
      </c>
      <c r="L5323" s="31">
        <v>238065.878313183</v>
      </c>
    </row>
    <row r="5324" spans="1:12" ht="14.25">
      <c r="A5324" s="33">
        <v>42738</v>
      </c>
      <c r="B5324" s="37">
        <v>3135.92</v>
      </c>
      <c r="C5324" s="31">
        <v>14.0180305231835</v>
      </c>
      <c r="D5324" s="31">
        <v>1.51862446650182</v>
      </c>
      <c r="E5324" s="31">
        <f t="shared" si="56"/>
        <v>0.67291910902696361</v>
      </c>
      <c r="F5324" s="31">
        <v>11.642494998603</v>
      </c>
      <c r="G5324" s="31">
        <v>1.4069902579531499</v>
      </c>
      <c r="H5324" s="31">
        <v>0.51394924998988101</v>
      </c>
      <c r="I5324" s="31">
        <v>5.3960322565345997</v>
      </c>
      <c r="J5324" s="31">
        <v>9.5245770513600689</v>
      </c>
      <c r="K5324" s="31">
        <v>328705.388875818</v>
      </c>
      <c r="L5324" s="31">
        <v>240565.43471370899</v>
      </c>
    </row>
    <row r="5325" spans="1:12" ht="14.25">
      <c r="A5325" s="33">
        <v>42739</v>
      </c>
      <c r="B5325" s="37">
        <v>3158.7939999999999</v>
      </c>
      <c r="C5325" s="31">
        <v>14.1200893591593</v>
      </c>
      <c r="D5325" s="31">
        <v>1.52926115184011</v>
      </c>
      <c r="E5325" s="31">
        <f t="shared" si="56"/>
        <v>0.68405627198124264</v>
      </c>
      <c r="F5325" s="31">
        <v>11.7315210583418</v>
      </c>
      <c r="G5325" s="31">
        <v>1.4167339638054299</v>
      </c>
      <c r="H5325" s="31">
        <v>0.51365972269113602</v>
      </c>
      <c r="I5325" s="31">
        <v>5.3956774083023697</v>
      </c>
      <c r="J5325" s="31">
        <v>9.5198375258825507</v>
      </c>
      <c r="K5325" s="31">
        <v>331009.31303020898</v>
      </c>
      <c r="L5325" s="31">
        <v>242482.76101609698</v>
      </c>
    </row>
    <row r="5326" spans="1:12" ht="14.25">
      <c r="A5326" s="33">
        <v>42740</v>
      </c>
      <c r="B5326" s="37">
        <v>3165.41</v>
      </c>
      <c r="C5326" s="31">
        <v>14.160077529706699</v>
      </c>
      <c r="D5326" s="31">
        <v>1.5333159158626899</v>
      </c>
      <c r="E5326" s="31">
        <f t="shared" si="56"/>
        <v>0.68874560375146543</v>
      </c>
      <c r="F5326" s="31">
        <v>11.768808742687</v>
      </c>
      <c r="G5326" s="31">
        <v>1.4206001078595201</v>
      </c>
      <c r="H5326" s="31">
        <v>0.51341381091077998</v>
      </c>
      <c r="I5326" s="31">
        <v>5.39563693463775</v>
      </c>
      <c r="J5326" s="31">
        <v>9.5153513316449505</v>
      </c>
      <c r="K5326" s="31">
        <v>331891.84886526101</v>
      </c>
      <c r="L5326" s="31">
        <v>243223.96807803999</v>
      </c>
    </row>
    <row r="5327" spans="1:12" ht="14.25">
      <c r="A5327" s="33">
        <v>42741</v>
      </c>
      <c r="B5327" s="37">
        <v>3154.3209999999999</v>
      </c>
      <c r="C5327" s="31">
        <v>14.130521345189599</v>
      </c>
      <c r="D5327" s="31">
        <v>1.53007750420313</v>
      </c>
      <c r="E5327" s="31">
        <f t="shared" si="56"/>
        <v>0.68581477139507618</v>
      </c>
      <c r="F5327" s="31">
        <v>11.7640160397891</v>
      </c>
      <c r="G5327" s="31">
        <v>1.41760290654835</v>
      </c>
      <c r="H5327" s="31">
        <v>0.51315335017005004</v>
      </c>
      <c r="I5327" s="31">
        <v>5.3928996658638297</v>
      </c>
      <c r="J5327" s="31">
        <v>9.5153513316449505</v>
      </c>
      <c r="K5327" s="31">
        <v>331191.61895602499</v>
      </c>
      <c r="L5327" s="31">
        <v>242825.64840502199</v>
      </c>
    </row>
    <row r="5328" spans="1:12" ht="14.25">
      <c r="A5328" s="33">
        <v>42744</v>
      </c>
      <c r="B5328" s="37">
        <v>3171.2359999999999</v>
      </c>
      <c r="C5328" s="31">
        <v>14.2027380235604</v>
      </c>
      <c r="D5328" s="31">
        <v>1.5386780844099299</v>
      </c>
      <c r="E5328" s="31">
        <f t="shared" si="56"/>
        <v>0.69460726846424381</v>
      </c>
      <c r="F5328" s="31">
        <v>11.8289626800926</v>
      </c>
      <c r="G5328" s="31">
        <v>1.42550060363992</v>
      </c>
      <c r="H5328" s="31">
        <v>0.51325649771428306</v>
      </c>
      <c r="I5328" s="31">
        <v>5.3928334594148701</v>
      </c>
      <c r="J5328" s="31">
        <v>9.51738082729468</v>
      </c>
      <c r="K5328" s="31">
        <v>333053.596525673</v>
      </c>
      <c r="L5328" s="31">
        <v>244338.14604610897</v>
      </c>
    </row>
    <row r="5329" spans="1:12" ht="14.25">
      <c r="A5329" s="33">
        <v>42745</v>
      </c>
      <c r="B5329" s="37">
        <v>3161.6709999999998</v>
      </c>
      <c r="C5329" s="31">
        <v>14.166041415067999</v>
      </c>
      <c r="D5329" s="31">
        <v>1.5344868754440999</v>
      </c>
      <c r="E5329" s="31">
        <f t="shared" si="56"/>
        <v>0.69167643610785468</v>
      </c>
      <c r="F5329" s="31">
        <v>11.798631928489799</v>
      </c>
      <c r="G5329" s="31">
        <v>1.4215848643114799</v>
      </c>
      <c r="H5329" s="31">
        <v>0.51320026885321002</v>
      </c>
      <c r="I5329" s="31">
        <v>5.3925645611128399</v>
      </c>
      <c r="J5329" s="31">
        <v>9.5168126971353786</v>
      </c>
      <c r="K5329" s="31">
        <v>332142.70514799003</v>
      </c>
      <c r="L5329" s="31">
        <v>243634.40286276603</v>
      </c>
    </row>
    <row r="5330" spans="1:12" ht="14.25">
      <c r="A5330" s="33">
        <v>42746</v>
      </c>
      <c r="B5330" s="37">
        <v>3136.7530000000002</v>
      </c>
      <c r="C5330" s="31">
        <v>14.068345165320901</v>
      </c>
      <c r="D5330" s="31">
        <v>1.52472715496985</v>
      </c>
      <c r="E5330" s="31">
        <f t="shared" si="56"/>
        <v>0.67936694021101995</v>
      </c>
      <c r="F5330" s="31">
        <v>11.725868709629699</v>
      </c>
      <c r="G5330" s="31">
        <v>1.41248365516853</v>
      </c>
      <c r="H5330" s="31">
        <v>0.51343647353163502</v>
      </c>
      <c r="I5330" s="31">
        <v>5.3925645611128399</v>
      </c>
      <c r="J5330" s="31">
        <v>9.5211928890783408</v>
      </c>
      <c r="K5330" s="31">
        <v>330030.05132828397</v>
      </c>
      <c r="L5330" s="31">
        <v>241984.54723536799</v>
      </c>
    </row>
    <row r="5331" spans="1:12" ht="14.25">
      <c r="A5331" s="33">
        <v>42747</v>
      </c>
      <c r="B5331" s="37">
        <v>3119.288</v>
      </c>
      <c r="C5331" s="31">
        <v>14.0224701216769</v>
      </c>
      <c r="D5331" s="31">
        <v>1.51798344740228</v>
      </c>
      <c r="E5331" s="31">
        <f t="shared" si="56"/>
        <v>0.67350527549824146</v>
      </c>
      <c r="F5331" s="31">
        <v>11.678172498751101</v>
      </c>
      <c r="G5331" s="31">
        <v>1.40345279667326</v>
      </c>
      <c r="H5331" s="31">
        <v>0.51295841584030699</v>
      </c>
      <c r="I5331" s="31">
        <v>5.3920485391803803</v>
      </c>
      <c r="J5331" s="31">
        <v>9.5132380970420591</v>
      </c>
      <c r="K5331" s="31">
        <v>328568.44444756099</v>
      </c>
      <c r="L5331" s="31">
        <v>240835.621857235</v>
      </c>
    </row>
    <row r="5332" spans="1:12" ht="14.25">
      <c r="A5332" s="33">
        <v>42748</v>
      </c>
      <c r="B5332" s="37">
        <v>3112.7640000000001</v>
      </c>
      <c r="C5332" s="31">
        <v>14.034435054364399</v>
      </c>
      <c r="D5332" s="31">
        <v>1.5176685976554201</v>
      </c>
      <c r="E5332" s="31">
        <f t="shared" si="56"/>
        <v>0.67584994138335286</v>
      </c>
      <c r="F5332" s="31">
        <v>11.672356921948801</v>
      </c>
      <c r="G5332" s="31">
        <v>1.4031355756133701</v>
      </c>
      <c r="H5332" s="31">
        <v>0.512951918403597</v>
      </c>
      <c r="I5332" s="31">
        <v>5.39204373822548</v>
      </c>
      <c r="J5332" s="31">
        <v>9.5131260669708304</v>
      </c>
      <c r="K5332" s="31">
        <v>328496.03536287002</v>
      </c>
      <c r="L5332" s="31">
        <v>240725.78579209602</v>
      </c>
    </row>
    <row r="5333" spans="1:12" ht="14.25">
      <c r="A5333" s="33">
        <v>42751</v>
      </c>
      <c r="B5333" s="37">
        <v>3103.4279999999999</v>
      </c>
      <c r="C5333" s="31">
        <v>14.069230367953001</v>
      </c>
      <c r="D5333" s="31">
        <v>1.5171151065578301</v>
      </c>
      <c r="E5333" s="31">
        <f t="shared" si="56"/>
        <v>0.6811254396248535</v>
      </c>
      <c r="F5333" s="31">
        <v>11.670006702428401</v>
      </c>
      <c r="G5333" s="31">
        <v>1.4022338740464799</v>
      </c>
      <c r="H5333" s="31">
        <v>0.51299199140685103</v>
      </c>
      <c r="I5333" s="31">
        <v>5.39188778370072</v>
      </c>
      <c r="J5333" s="31">
        <v>9.5141444330052387</v>
      </c>
      <c r="K5333" s="31">
        <v>328363.61823320499</v>
      </c>
      <c r="L5333" s="31">
        <v>240735.95114755802</v>
      </c>
    </row>
    <row r="5334" spans="1:12" ht="14.25">
      <c r="A5334" s="33">
        <v>42752</v>
      </c>
      <c r="B5334" s="37">
        <v>3108.7739999999999</v>
      </c>
      <c r="C5334" s="31">
        <v>14.0889526128898</v>
      </c>
      <c r="D5334" s="31">
        <v>1.5191740127417399</v>
      </c>
      <c r="E5334" s="31">
        <f t="shared" si="56"/>
        <v>0.68405627198124264</v>
      </c>
      <c r="F5334" s="31">
        <v>11.696759504668099</v>
      </c>
      <c r="G5334" s="31">
        <v>1.40407635164959</v>
      </c>
      <c r="H5334" s="31">
        <v>0.51283354732745401</v>
      </c>
      <c r="I5334" s="31">
        <v>5.3886847252454002</v>
      </c>
      <c r="J5334" s="31">
        <v>9.5168593724714512</v>
      </c>
      <c r="K5334" s="31">
        <v>328811.45987475198</v>
      </c>
      <c r="L5334" s="31">
        <v>241037.69145113</v>
      </c>
    </row>
    <row r="5335" spans="1:12" ht="14.25">
      <c r="A5335" s="33">
        <v>42753</v>
      </c>
      <c r="B5335" s="37">
        <v>3113.0120000000002</v>
      </c>
      <c r="C5335" s="31">
        <v>14.122605379432899</v>
      </c>
      <c r="D5335" s="31">
        <v>1.52262271805921</v>
      </c>
      <c r="E5335" s="31">
        <f t="shared" si="56"/>
        <v>0.68815943728018758</v>
      </c>
      <c r="F5335" s="31">
        <v>11.715458177393399</v>
      </c>
      <c r="G5335" s="31">
        <v>1.4072353144341201</v>
      </c>
      <c r="H5335" s="31">
        <v>0.51309967533794698</v>
      </c>
      <c r="I5335" s="31">
        <v>5.38808552017686</v>
      </c>
      <c r="J5335" s="31">
        <v>9.5228569297301</v>
      </c>
      <c r="K5335" s="31">
        <v>329557.43349040399</v>
      </c>
      <c r="L5335" s="31">
        <v>241783.440594688</v>
      </c>
    </row>
    <row r="5336" spans="1:12" ht="14.25">
      <c r="A5336" s="33">
        <v>42754</v>
      </c>
      <c r="B5336" s="37">
        <v>3101.299</v>
      </c>
      <c r="C5336" s="31">
        <v>14.075554012081099</v>
      </c>
      <c r="D5336" s="31">
        <v>1.51731598837314</v>
      </c>
      <c r="E5336" s="31">
        <f t="shared" si="56"/>
        <v>0.68229777256740909</v>
      </c>
      <c r="F5336" s="31">
        <v>11.678174004656499</v>
      </c>
      <c r="G5336" s="31">
        <v>1.40228415973221</v>
      </c>
      <c r="H5336" s="31">
        <v>0.513062006883101</v>
      </c>
      <c r="I5336" s="31">
        <v>5.3872075266124497</v>
      </c>
      <c r="J5336" s="31">
        <v>9.5237097206411505</v>
      </c>
      <c r="K5336" s="31">
        <v>328405.90369782702</v>
      </c>
      <c r="L5336" s="31">
        <v>240739.575378999</v>
      </c>
    </row>
    <row r="5337" spans="1:12" ht="14.25">
      <c r="A5337" s="33">
        <v>42755</v>
      </c>
      <c r="B5337" s="37">
        <v>3123.1379999999999</v>
      </c>
      <c r="C5337" s="31">
        <v>14.1602294972596</v>
      </c>
      <c r="D5337" s="31">
        <v>1.52818236506887</v>
      </c>
      <c r="E5337" s="31">
        <f t="shared" si="56"/>
        <v>0.69460726846424381</v>
      </c>
      <c r="F5337" s="31">
        <v>11.7534178654537</v>
      </c>
      <c r="G5337" s="31">
        <v>1.4126097568053599</v>
      </c>
      <c r="H5337" s="31">
        <v>0.51233241578607303</v>
      </c>
      <c r="I5337" s="31">
        <v>5.3827865509180404</v>
      </c>
      <c r="J5337" s="31">
        <v>9.5179775556713189</v>
      </c>
      <c r="K5337" s="31">
        <v>330758.98927127302</v>
      </c>
      <c r="L5337" s="31">
        <v>242199.49162146001</v>
      </c>
    </row>
    <row r="5338" spans="1:12" ht="14.25">
      <c r="A5338" s="33">
        <v>42758</v>
      </c>
      <c r="B5338" s="37">
        <v>3136.7739999999999</v>
      </c>
      <c r="C5338" s="31">
        <v>14.156398486890501</v>
      </c>
      <c r="D5338" s="31">
        <v>1.53387816496879</v>
      </c>
      <c r="E5338" s="31">
        <f t="shared" si="56"/>
        <v>0.69284876905041026</v>
      </c>
      <c r="F5338" s="31">
        <v>11.8038560080441</v>
      </c>
      <c r="G5338" s="31">
        <v>1.41618832346018</v>
      </c>
      <c r="H5338" s="31">
        <v>0.51452290494955299</v>
      </c>
      <c r="I5338" s="31">
        <v>5.3827718560802902</v>
      </c>
      <c r="J5338" s="31">
        <v>9.5586979850976999</v>
      </c>
      <c r="K5338" s="31">
        <v>331993.729616825</v>
      </c>
      <c r="L5338" s="31">
        <v>243312.03014804103</v>
      </c>
    </row>
    <row r="5339" spans="1:12" ht="14.25">
      <c r="A5339" s="33">
        <v>42759</v>
      </c>
      <c r="B5339" s="37">
        <v>3142.5529999999999</v>
      </c>
      <c r="C5339" s="31">
        <v>14.195902729216201</v>
      </c>
      <c r="D5339" s="31">
        <v>1.5388255906608099</v>
      </c>
      <c r="E5339" s="31">
        <f t="shared" si="56"/>
        <v>0.6992966002344666</v>
      </c>
      <c r="F5339" s="31">
        <v>11.8590757201695</v>
      </c>
      <c r="G5339" s="31">
        <v>1.4204792954607599</v>
      </c>
      <c r="H5339" s="31">
        <v>0.51464669397931895</v>
      </c>
      <c r="I5339" s="31">
        <v>5.3827718560802902</v>
      </c>
      <c r="J5339" s="31">
        <v>9.5609977115783202</v>
      </c>
      <c r="K5339" s="31">
        <v>333068.32473259501</v>
      </c>
      <c r="L5339" s="31">
        <v>244242.346213243</v>
      </c>
    </row>
    <row r="5340" spans="1:12" ht="14.25">
      <c r="A5340" s="33">
        <v>42760</v>
      </c>
      <c r="B5340" s="37">
        <v>3149.5540000000001</v>
      </c>
      <c r="C5340" s="31">
        <v>14.2539547866348</v>
      </c>
      <c r="D5340" s="31">
        <v>1.54183918454622</v>
      </c>
      <c r="E5340" s="31">
        <f t="shared" si="56"/>
        <v>0.70398593200468929</v>
      </c>
      <c r="F5340" s="31">
        <v>11.898704969913799</v>
      </c>
      <c r="G5340" s="31">
        <v>1.4232044756367399</v>
      </c>
      <c r="H5340" s="31">
        <v>0.51389686840684901</v>
      </c>
      <c r="I5340" s="31">
        <v>5.3827735146881599</v>
      </c>
      <c r="J5340" s="31">
        <v>9.547064668512629</v>
      </c>
      <c r="K5340" s="31">
        <v>333710.51183129702</v>
      </c>
      <c r="L5340" s="31">
        <v>244630.92136614898</v>
      </c>
    </row>
    <row r="5341" spans="1:12" ht="14.25">
      <c r="A5341" s="33">
        <v>42761</v>
      </c>
      <c r="B5341" s="37">
        <v>3159.1660000000002</v>
      </c>
      <c r="C5341" s="31">
        <v>14.3085513403395</v>
      </c>
      <c r="D5341" s="31">
        <v>1.5469801916953501</v>
      </c>
      <c r="E5341" s="31">
        <f t="shared" si="56"/>
        <v>0.70926143024618993</v>
      </c>
      <c r="F5341" s="31">
        <v>11.9306089268922</v>
      </c>
      <c r="G5341" s="31">
        <v>1.4281034839386599</v>
      </c>
      <c r="H5341" s="31">
        <v>0.51351248939555105</v>
      </c>
      <c r="I5341" s="31">
        <v>5.3827735146881599</v>
      </c>
      <c r="J5341" s="31">
        <v>9.5399237585291612</v>
      </c>
      <c r="K5341" s="31">
        <v>334818.87692734</v>
      </c>
      <c r="L5341" s="31">
        <v>245276.41708285001</v>
      </c>
    </row>
    <row r="5342" spans="1:12" ht="14.25">
      <c r="A5342" s="33">
        <v>42769</v>
      </c>
      <c r="B5342" s="37">
        <v>3140.17</v>
      </c>
      <c r="C5342" s="31">
        <v>14.206919632660799</v>
      </c>
      <c r="D5342" s="31">
        <v>1.53657381045135</v>
      </c>
      <c r="E5342" s="31">
        <f t="shared" si="56"/>
        <v>0.701641266119578</v>
      </c>
      <c r="F5342" s="31">
        <v>11.857017027529899</v>
      </c>
      <c r="G5342" s="31">
        <v>1.4181651034702301</v>
      </c>
      <c r="H5342" s="31">
        <v>0.51353766464977102</v>
      </c>
      <c r="I5342" s="31">
        <v>5.3827723649405401</v>
      </c>
      <c r="J5342" s="31">
        <v>9.54039349675236</v>
      </c>
      <c r="K5342" s="31">
        <v>332569.87932548398</v>
      </c>
      <c r="L5342" s="31">
        <v>244144.09729915802</v>
      </c>
    </row>
    <row r="5343" spans="1:12" ht="14.25">
      <c r="A5343" s="33">
        <v>42772</v>
      </c>
      <c r="B5343" s="37">
        <v>3156.9830000000002</v>
      </c>
      <c r="C5343" s="31">
        <v>14.2624835127381</v>
      </c>
      <c r="D5343" s="31">
        <v>1.5427208588886401</v>
      </c>
      <c r="E5343" s="31">
        <f t="shared" si="56"/>
        <v>0.70515826494724498</v>
      </c>
      <c r="F5343" s="31">
        <v>11.8998485800544</v>
      </c>
      <c r="G5343" s="31">
        <v>1.42381162747094</v>
      </c>
      <c r="H5343" s="31">
        <v>0.513548062669271</v>
      </c>
      <c r="I5343" s="31">
        <v>5.3827717151522601</v>
      </c>
      <c r="J5343" s="31">
        <v>9.5405878206511403</v>
      </c>
      <c r="K5343" s="31">
        <v>333901.16004267702</v>
      </c>
      <c r="L5343" s="31">
        <v>245285.95784208301</v>
      </c>
    </row>
    <row r="5344" spans="1:12" ht="14.25">
      <c r="A5344" s="33">
        <v>42773</v>
      </c>
      <c r="B5344" s="37">
        <v>3153.087</v>
      </c>
      <c r="C5344" s="31">
        <v>14.2435176387987</v>
      </c>
      <c r="D5344" s="31">
        <v>1.5412076531182799</v>
      </c>
      <c r="E5344" s="31">
        <f t="shared" si="56"/>
        <v>0.70398593200468929</v>
      </c>
      <c r="F5344" s="31">
        <v>11.8848212265088</v>
      </c>
      <c r="G5344" s="31">
        <v>1.4216422392313699</v>
      </c>
      <c r="H5344" s="31">
        <v>0.51395958732875202</v>
      </c>
      <c r="I5344" s="31">
        <v>5.38277809184427</v>
      </c>
      <c r="J5344" s="31">
        <v>9.5482217278746599</v>
      </c>
      <c r="K5344" s="31">
        <v>333576.27693857899</v>
      </c>
      <c r="L5344" s="31">
        <v>245070.36932364499</v>
      </c>
    </row>
    <row r="5345" spans="1:12" ht="14.25">
      <c r="A5345" s="33">
        <v>42774</v>
      </c>
      <c r="B5345" s="37">
        <v>3166.9810000000002</v>
      </c>
      <c r="C5345" s="31">
        <v>14.2932756754628</v>
      </c>
      <c r="D5345" s="31">
        <v>1.5475332865281699</v>
      </c>
      <c r="E5345" s="31">
        <f t="shared" si="56"/>
        <v>0.71043376318874563</v>
      </c>
      <c r="F5345" s="31">
        <v>11.9281419878735</v>
      </c>
      <c r="G5345" s="31">
        <v>1.4274141291131699</v>
      </c>
      <c r="H5345" s="31">
        <v>0.51395416652229997</v>
      </c>
      <c r="I5345" s="31">
        <v>5.3814685231655703</v>
      </c>
      <c r="J5345" s="31">
        <v>9.5504445359084507</v>
      </c>
      <c r="K5345" s="31">
        <v>334947.25684559299</v>
      </c>
      <c r="L5345" s="31">
        <v>245917.460992312</v>
      </c>
    </row>
    <row r="5346" spans="1:12" ht="14.25">
      <c r="A5346" s="33">
        <v>42775</v>
      </c>
      <c r="B5346" s="37">
        <v>3183.1790000000001</v>
      </c>
      <c r="C5346" s="31">
        <v>14.3632829617332</v>
      </c>
      <c r="D5346" s="31">
        <v>1.5554956335417101</v>
      </c>
      <c r="E5346" s="31">
        <f t="shared" si="56"/>
        <v>0.72039859320046895</v>
      </c>
      <c r="F5346" s="31">
        <v>11.983435611668201</v>
      </c>
      <c r="G5346" s="31">
        <v>1.4347583620333</v>
      </c>
      <c r="H5346" s="31">
        <v>0.513894533671163</v>
      </c>
      <c r="I5346" s="31">
        <v>5.3808441244696503</v>
      </c>
      <c r="J5346" s="31">
        <v>9.5504445359084507</v>
      </c>
      <c r="K5346" s="31">
        <v>336670.60441520298</v>
      </c>
      <c r="L5346" s="31">
        <v>247083.36976048301</v>
      </c>
    </row>
    <row r="5347" spans="1:12" ht="14.25">
      <c r="A5347" s="33">
        <v>42776</v>
      </c>
      <c r="B5347" s="37">
        <v>3196.6990000000001</v>
      </c>
      <c r="C5347" s="31">
        <v>14.4292424939818</v>
      </c>
      <c r="D5347" s="31">
        <v>1.5633799639186401</v>
      </c>
      <c r="E5347" s="31">
        <f t="shared" si="56"/>
        <v>0.72450175849941378</v>
      </c>
      <c r="F5347" s="31">
        <v>12.0357005464772</v>
      </c>
      <c r="G5347" s="31">
        <v>1.44173429227729</v>
      </c>
      <c r="H5347" s="31">
        <v>0.513851409378971</v>
      </c>
      <c r="I5347" s="31">
        <v>5.3799749220266104</v>
      </c>
      <c r="J5347" s="31">
        <v>9.5511859595324413</v>
      </c>
      <c r="K5347" s="31">
        <v>338375.54992756498</v>
      </c>
      <c r="L5347" s="31">
        <v>248358.890404523</v>
      </c>
    </row>
    <row r="5348" spans="1:12" ht="14.25">
      <c r="A5348" s="33">
        <v>42779</v>
      </c>
      <c r="B5348" s="37">
        <v>3216.8389999999999</v>
      </c>
      <c r="C5348" s="31">
        <v>14.5111105166624</v>
      </c>
      <c r="D5348" s="31">
        <v>1.5721129995454299</v>
      </c>
      <c r="E5348" s="31">
        <f t="shared" si="56"/>
        <v>0.73212192262602582</v>
      </c>
      <c r="F5348" s="31">
        <v>12.106410164640099</v>
      </c>
      <c r="G5348" s="31">
        <v>1.4497941486859001</v>
      </c>
      <c r="H5348" s="31">
        <v>0.513851640036874</v>
      </c>
      <c r="I5348" s="31">
        <v>5.3799534549925401</v>
      </c>
      <c r="J5348" s="31">
        <v>9.5512283579335691</v>
      </c>
      <c r="K5348" s="31">
        <v>340267.06767720002</v>
      </c>
      <c r="L5348" s="31">
        <v>250378.75284966</v>
      </c>
    </row>
    <row r="5349" spans="1:12" ht="14.25">
      <c r="A5349" s="33">
        <v>42780</v>
      </c>
      <c r="B5349" s="37">
        <v>3217.9279999999999</v>
      </c>
      <c r="C5349" s="31">
        <v>14.5143196070043</v>
      </c>
      <c r="D5349" s="31">
        <v>1.5724480179807401</v>
      </c>
      <c r="E5349" s="31">
        <f t="shared" si="56"/>
        <v>0.73270808909730367</v>
      </c>
      <c r="F5349" s="31">
        <v>12.107880267557301</v>
      </c>
      <c r="G5349" s="31">
        <v>1.4500834608845701</v>
      </c>
      <c r="H5349" s="31">
        <v>0.51389837099794</v>
      </c>
      <c r="I5349" s="31">
        <v>5.3799534549925401</v>
      </c>
      <c r="J5349" s="31">
        <v>9.5520969706726291</v>
      </c>
      <c r="K5349" s="31">
        <v>340337.44702009601</v>
      </c>
      <c r="L5349" s="31">
        <v>250407.30694497802</v>
      </c>
    </row>
    <row r="5350" spans="1:12" ht="14.25">
      <c r="A5350" s="33">
        <v>42781</v>
      </c>
      <c r="B5350" s="37">
        <v>3212.9850000000001</v>
      </c>
      <c r="C5350" s="31">
        <v>14.507766646872</v>
      </c>
      <c r="D5350" s="31">
        <v>1.5715435766954899</v>
      </c>
      <c r="E5350" s="31">
        <f t="shared" si="56"/>
        <v>0.73212192262602582</v>
      </c>
      <c r="F5350" s="31">
        <v>12.1094298701278</v>
      </c>
      <c r="G5350" s="31">
        <v>1.44895937251447</v>
      </c>
      <c r="H5350" s="31">
        <v>0.514074846677122</v>
      </c>
      <c r="I5350" s="31">
        <v>5.3791633423837597</v>
      </c>
      <c r="J5350" s="31">
        <v>9.5567807474184594</v>
      </c>
      <c r="K5350" s="31">
        <v>340145.384928844</v>
      </c>
      <c r="L5350" s="31">
        <v>249983.27477587198</v>
      </c>
    </row>
    <row r="5351" spans="1:12" ht="14.25">
      <c r="A5351" s="33">
        <v>42782</v>
      </c>
      <c r="B5351" s="37">
        <v>3229.6179999999999</v>
      </c>
      <c r="C5351" s="31">
        <v>14.5583155581293</v>
      </c>
      <c r="D5351" s="31">
        <v>1.5784283405619499</v>
      </c>
      <c r="E5351" s="31">
        <f t="shared" si="56"/>
        <v>0.7379835873388042</v>
      </c>
      <c r="F5351" s="31">
        <v>12.1506288728373</v>
      </c>
      <c r="G5351" s="31">
        <v>1.45523537641545</v>
      </c>
      <c r="H5351" s="31">
        <v>0.51410604503323698</v>
      </c>
      <c r="I5351" s="31">
        <v>5.3791633423837597</v>
      </c>
      <c r="J5351" s="31">
        <v>9.5573607327085295</v>
      </c>
      <c r="K5351" s="31">
        <v>341641.31950316002</v>
      </c>
      <c r="L5351" s="31">
        <v>251054.12421725501</v>
      </c>
    </row>
    <row r="5352" spans="1:12" ht="14.25">
      <c r="A5352" s="33">
        <v>42783</v>
      </c>
      <c r="B5352" s="37">
        <v>3202.0749999999998</v>
      </c>
      <c r="C5352" s="31">
        <v>14.4354075167031</v>
      </c>
      <c r="D5352" s="31">
        <v>1.56501839073739</v>
      </c>
      <c r="E5352" s="31">
        <f t="shared" si="56"/>
        <v>0.72508792497069163</v>
      </c>
      <c r="F5352" s="31">
        <v>12.053032933066101</v>
      </c>
      <c r="G5352" s="31">
        <v>1.4428647812809099</v>
      </c>
      <c r="H5352" s="31">
        <v>0.51410925555840703</v>
      </c>
      <c r="I5352" s="31">
        <v>5.3791633423837597</v>
      </c>
      <c r="J5352" s="31">
        <v>9.5574204171792498</v>
      </c>
      <c r="K5352" s="31">
        <v>338736.02627871698</v>
      </c>
      <c r="L5352" s="31">
        <v>249068.13590732301</v>
      </c>
    </row>
    <row r="5353" spans="1:12" ht="14.25">
      <c r="A5353" s="33">
        <v>42786</v>
      </c>
      <c r="B5353" s="37">
        <v>3239.9609999999998</v>
      </c>
      <c r="C5353" s="31">
        <v>14.622423268896799</v>
      </c>
      <c r="D5353" s="31">
        <v>1.584712214157</v>
      </c>
      <c r="E5353" s="31">
        <f t="shared" si="56"/>
        <v>0.74618991793669398</v>
      </c>
      <c r="F5353" s="31">
        <v>12.1969284292738</v>
      </c>
      <c r="G5353" s="31">
        <v>1.46102012720569</v>
      </c>
      <c r="H5353" s="31">
        <v>0.51421590894119196</v>
      </c>
      <c r="I5353" s="31">
        <v>5.3791344962981098</v>
      </c>
      <c r="J5353" s="31">
        <v>9.5594543935473695</v>
      </c>
      <c r="K5353" s="31">
        <v>342995.49806393898</v>
      </c>
      <c r="L5353" s="31">
        <v>252173.69164718897</v>
      </c>
    </row>
    <row r="5354" spans="1:12" ht="14.25">
      <c r="A5354" s="33">
        <v>42787</v>
      </c>
      <c r="B5354" s="37">
        <v>3253.3249999999998</v>
      </c>
      <c r="C5354" s="31">
        <v>14.6933015991956</v>
      </c>
      <c r="D5354" s="31">
        <v>1.5920825077082099</v>
      </c>
      <c r="E5354" s="31">
        <f t="shared" si="56"/>
        <v>0.74970691676436108</v>
      </c>
      <c r="F5354" s="31">
        <v>12.2360427048233</v>
      </c>
      <c r="G5354" s="31">
        <v>1.4678207341399201</v>
      </c>
      <c r="H5354" s="31">
        <v>0.51347526351671602</v>
      </c>
      <c r="I5354" s="31">
        <v>5.3713805547735003</v>
      </c>
      <c r="J5354" s="31">
        <v>9.5594653605467403</v>
      </c>
      <c r="K5354" s="31">
        <v>344589.56689534901</v>
      </c>
      <c r="L5354" s="31">
        <v>253480.62947052001</v>
      </c>
    </row>
    <row r="5355" spans="1:12" ht="14.25">
      <c r="A5355" s="33">
        <v>42788</v>
      </c>
      <c r="B5355" s="37">
        <v>3261.2179999999998</v>
      </c>
      <c r="C5355" s="31">
        <v>14.735534277317599</v>
      </c>
      <c r="D5355" s="31">
        <v>1.5965192040284799</v>
      </c>
      <c r="E5355" s="31">
        <f t="shared" ref="E5355:E5418" si="57">COUNTIF(C3650:C5355,"&lt;"&amp;C5355)/COUNTA(C3650:C5355)</f>
        <v>0.75322391559202817</v>
      </c>
      <c r="F5355" s="31">
        <v>12.2675432817773</v>
      </c>
      <c r="G5355" s="31">
        <v>1.4718048821243199</v>
      </c>
      <c r="H5355" s="31">
        <v>0.51368896783555595</v>
      </c>
      <c r="I5355" s="31">
        <v>5.36973400962317</v>
      </c>
      <c r="J5355" s="31">
        <v>9.5663764148273902</v>
      </c>
      <c r="K5355" s="31">
        <v>345547.65786561102</v>
      </c>
      <c r="L5355" s="31">
        <v>254062.49710797501</v>
      </c>
    </row>
    <row r="5356" spans="1:12" ht="14.25">
      <c r="A5356" s="33">
        <v>42789</v>
      </c>
      <c r="B5356" s="37">
        <v>3251.375</v>
      </c>
      <c r="C5356" s="31">
        <v>14.6824258743068</v>
      </c>
      <c r="D5356" s="31">
        <v>1.5907155541871401</v>
      </c>
      <c r="E5356" s="31">
        <f t="shared" si="57"/>
        <v>0.74912075029308323</v>
      </c>
      <c r="F5356" s="31">
        <v>12.2299352996114</v>
      </c>
      <c r="G5356" s="31">
        <v>1.4664436507612999</v>
      </c>
      <c r="H5356" s="31">
        <v>0.51362142483211104</v>
      </c>
      <c r="I5356" s="31">
        <v>5.3692925896327202</v>
      </c>
      <c r="J5356" s="31">
        <v>9.5659049354813401</v>
      </c>
      <c r="K5356" s="31">
        <v>344289.63430818799</v>
      </c>
      <c r="L5356" s="31">
        <v>252974.63789258999</v>
      </c>
    </row>
    <row r="5357" spans="1:12" ht="14.25">
      <c r="A5357" s="33">
        <v>42790</v>
      </c>
      <c r="B5357" s="37">
        <v>3253.4319999999998</v>
      </c>
      <c r="C5357" s="31">
        <v>14.6772681994852</v>
      </c>
      <c r="D5357" s="31">
        <v>1.58994493425447</v>
      </c>
      <c r="E5357" s="31">
        <f t="shared" si="57"/>
        <v>0.74853458382180538</v>
      </c>
      <c r="F5357" s="31">
        <v>12.2164856277584</v>
      </c>
      <c r="G5357" s="31">
        <v>1.46574305074477</v>
      </c>
      <c r="H5357" s="31">
        <v>0.51360882261887697</v>
      </c>
      <c r="I5357" s="31">
        <v>5.3692926396219498</v>
      </c>
      <c r="J5357" s="31">
        <v>9.5656701374175892</v>
      </c>
      <c r="K5357" s="31">
        <v>344125.09119052603</v>
      </c>
      <c r="L5357" s="31">
        <v>252947.59966801899</v>
      </c>
    </row>
    <row r="5358" spans="1:12" ht="14.25">
      <c r="A5358" s="33">
        <v>42793</v>
      </c>
      <c r="B5358" s="37">
        <v>3228.66</v>
      </c>
      <c r="C5358" s="31">
        <v>14.5611988569351</v>
      </c>
      <c r="D5358" s="31">
        <v>1.57809385546939</v>
      </c>
      <c r="E5358" s="31">
        <f t="shared" si="57"/>
        <v>0.73974208675263775</v>
      </c>
      <c r="F5358" s="31">
        <v>12.1603142865502</v>
      </c>
      <c r="G5358" s="31">
        <v>1.45450106013011</v>
      </c>
      <c r="H5358" s="31">
        <v>0.51380313717089598</v>
      </c>
      <c r="I5358" s="31">
        <v>5.3690244662425002</v>
      </c>
      <c r="J5358" s="31">
        <v>9.5697671039014587</v>
      </c>
      <c r="K5358" s="31">
        <v>341560.55425365298</v>
      </c>
      <c r="L5358" s="31">
        <v>251068.04585097398</v>
      </c>
    </row>
    <row r="5359" spans="1:12" ht="14.25">
      <c r="A5359" s="33">
        <v>42794</v>
      </c>
      <c r="B5359" s="37">
        <v>3241.7330000000002</v>
      </c>
      <c r="C5359" s="31">
        <v>14.5836198275661</v>
      </c>
      <c r="D5359" s="31">
        <v>1.5828201427489099</v>
      </c>
      <c r="E5359" s="31">
        <f t="shared" si="57"/>
        <v>0.74208675263774915</v>
      </c>
      <c r="F5359" s="31">
        <v>12.182220525091299</v>
      </c>
      <c r="G5359" s="31">
        <v>1.4565085609323201</v>
      </c>
      <c r="H5359" s="31">
        <v>0.51457434028219595</v>
      </c>
      <c r="I5359" s="31">
        <v>5.3685414165628798</v>
      </c>
      <c r="J5359" s="31">
        <v>9.5849933968031902</v>
      </c>
      <c r="K5359" s="31">
        <v>342583.92248061899</v>
      </c>
      <c r="L5359" s="31">
        <v>251701.187508715</v>
      </c>
    </row>
    <row r="5360" spans="1:12" ht="14.25">
      <c r="A5360" s="33">
        <v>42795</v>
      </c>
      <c r="B5360" s="37">
        <v>3246.933</v>
      </c>
      <c r="C5360" s="31">
        <v>14.605356654903501</v>
      </c>
      <c r="D5360" s="31">
        <v>1.58525108842715</v>
      </c>
      <c r="E5360" s="31">
        <f t="shared" si="57"/>
        <v>0.74618991793669398</v>
      </c>
      <c r="F5360" s="31">
        <v>12.2022444439305</v>
      </c>
      <c r="G5360" s="31">
        <v>1.4586451971422001</v>
      </c>
      <c r="H5360" s="31">
        <v>0.51509152175203199</v>
      </c>
      <c r="I5360" s="31">
        <v>5.3685414652201002</v>
      </c>
      <c r="J5360" s="31">
        <v>9.5946268663292198</v>
      </c>
      <c r="K5360" s="31">
        <v>343109.03275943198</v>
      </c>
      <c r="L5360" s="31">
        <v>252171.62814638999</v>
      </c>
    </row>
    <row r="5361" spans="1:12" ht="14.25">
      <c r="A5361" s="33">
        <v>42796</v>
      </c>
      <c r="B5361" s="37">
        <v>3230.0279999999998</v>
      </c>
      <c r="C5361" s="31">
        <v>14.5196736569499</v>
      </c>
      <c r="D5361" s="31">
        <v>1.5756891355842999</v>
      </c>
      <c r="E5361" s="31">
        <f t="shared" si="57"/>
        <v>0.73505275498241496</v>
      </c>
      <c r="F5361" s="31">
        <v>12.1386197331851</v>
      </c>
      <c r="G5361" s="31">
        <v>1.4500153815955299</v>
      </c>
      <c r="H5361" s="31">
        <v>0.51496917261087205</v>
      </c>
      <c r="I5361" s="31">
        <v>5.3681981301936803</v>
      </c>
      <c r="J5361" s="31">
        <v>9.5929613647157304</v>
      </c>
      <c r="K5361" s="31">
        <v>341038.98667245399</v>
      </c>
      <c r="L5361" s="31">
        <v>250489.25726218102</v>
      </c>
    </row>
    <row r="5362" spans="1:12" ht="14.25">
      <c r="A5362" s="33">
        <v>42797</v>
      </c>
      <c r="B5362" s="37">
        <v>3218.3110000000001</v>
      </c>
      <c r="C5362" s="31">
        <v>14.4719707012637</v>
      </c>
      <c r="D5362" s="31">
        <v>1.5702204897340299</v>
      </c>
      <c r="E5362" s="31">
        <f t="shared" si="57"/>
        <v>0.72919109026963658</v>
      </c>
      <c r="F5362" s="31">
        <v>12.117927171568001</v>
      </c>
      <c r="G5362" s="31">
        <v>1.4447557669194599</v>
      </c>
      <c r="H5362" s="31">
        <v>0.51502550645538903</v>
      </c>
      <c r="I5362" s="31">
        <v>5.3681987045023698</v>
      </c>
      <c r="J5362" s="31">
        <v>9.5940097378182312</v>
      </c>
      <c r="K5362" s="31">
        <v>339852.47796709999</v>
      </c>
      <c r="L5362" s="31">
        <v>249666.98759024698</v>
      </c>
    </row>
    <row r="5363" spans="1:12" ht="14.25">
      <c r="A5363" s="33">
        <v>42800</v>
      </c>
      <c r="B5363" s="37">
        <v>3233.8649999999998</v>
      </c>
      <c r="C5363" s="31">
        <v>14.510969467460299</v>
      </c>
      <c r="D5363" s="31">
        <v>1.5755645557828</v>
      </c>
      <c r="E5363" s="31">
        <f t="shared" si="57"/>
        <v>0.73388042203985937</v>
      </c>
      <c r="F5363" s="31">
        <v>12.148057256042099</v>
      </c>
      <c r="G5363" s="31">
        <v>1.4494500937035</v>
      </c>
      <c r="H5363" s="31">
        <v>0.51486138014240901</v>
      </c>
      <c r="I5363" s="31">
        <v>5.3648882692326803</v>
      </c>
      <c r="J5363" s="31">
        <v>9.5968705088437609</v>
      </c>
      <c r="K5363" s="31">
        <v>341009.59198972699</v>
      </c>
      <c r="L5363" s="31">
        <v>250578.57257021603</v>
      </c>
    </row>
    <row r="5364" spans="1:12" ht="14.25">
      <c r="A5364" s="33">
        <v>42801</v>
      </c>
      <c r="B5364" s="37">
        <v>3242.4059999999999</v>
      </c>
      <c r="C5364" s="31">
        <v>14.556690450507899</v>
      </c>
      <c r="D5364" s="31">
        <v>1.57989765246875</v>
      </c>
      <c r="E5364" s="31">
        <f t="shared" si="57"/>
        <v>0.73974208675263775</v>
      </c>
      <c r="F5364" s="31">
        <v>12.2006901186089</v>
      </c>
      <c r="G5364" s="31">
        <v>1.4528613278993401</v>
      </c>
      <c r="H5364" s="31">
        <v>0.51510948295914205</v>
      </c>
      <c r="I5364" s="31">
        <v>5.3641870234457301</v>
      </c>
      <c r="J5364" s="31">
        <v>9.6027502528846806</v>
      </c>
      <c r="K5364" s="31">
        <v>341944.51045346499</v>
      </c>
      <c r="L5364" s="31">
        <v>251096.607718744</v>
      </c>
    </row>
    <row r="5365" spans="1:12" ht="14.25">
      <c r="A5365" s="33">
        <v>42802</v>
      </c>
      <c r="B5365" s="37">
        <v>3240.6640000000002</v>
      </c>
      <c r="C5365" s="31">
        <v>14.5298295668729</v>
      </c>
      <c r="D5365" s="31">
        <v>1.5781700636225899</v>
      </c>
      <c r="E5365" s="31">
        <f t="shared" si="57"/>
        <v>0.73856975381008205</v>
      </c>
      <c r="F5365" s="31">
        <v>12.1831823770725</v>
      </c>
      <c r="G5365" s="31">
        <v>1.45124438977057</v>
      </c>
      <c r="H5365" s="31">
        <v>0.51626878429203504</v>
      </c>
      <c r="I5365" s="31">
        <v>5.3641735794958301</v>
      </c>
      <c r="J5365" s="31">
        <v>9.6243862477798103</v>
      </c>
      <c r="K5365" s="31">
        <v>341570.184895713</v>
      </c>
      <c r="L5365" s="31">
        <v>250968.116947078</v>
      </c>
    </row>
    <row r="5366" spans="1:12" ht="14.25">
      <c r="A5366" s="33">
        <v>42803</v>
      </c>
      <c r="B5366" s="37">
        <v>3216.7449999999999</v>
      </c>
      <c r="C5366" s="31">
        <v>14.437704788543501</v>
      </c>
      <c r="D5366" s="31">
        <v>1.56756551775478</v>
      </c>
      <c r="E5366" s="31">
        <f t="shared" si="57"/>
        <v>0.72567409144196948</v>
      </c>
      <c r="F5366" s="31">
        <v>12.0942131703145</v>
      </c>
      <c r="G5366" s="31">
        <v>1.4414923039088701</v>
      </c>
      <c r="H5366" s="31">
        <v>0.51606727079808701</v>
      </c>
      <c r="I5366" s="31">
        <v>5.3621191555232697</v>
      </c>
      <c r="J5366" s="31">
        <v>9.624315607878831</v>
      </c>
      <c r="K5366" s="31">
        <v>339274.36761100002</v>
      </c>
      <c r="L5366" s="31">
        <v>249119.92483984501</v>
      </c>
    </row>
    <row r="5367" spans="1:12" ht="14.25">
      <c r="A5367" s="33">
        <v>42804</v>
      </c>
      <c r="B5367" s="37">
        <v>3212.76</v>
      </c>
      <c r="C5367" s="31">
        <v>14.4209561776618</v>
      </c>
      <c r="D5367" s="31">
        <v>1.56522357814681</v>
      </c>
      <c r="E5367" s="31">
        <f t="shared" si="57"/>
        <v>0.7233294255568582</v>
      </c>
      <c r="F5367" s="31">
        <v>12.068130652992901</v>
      </c>
      <c r="G5367" s="31">
        <v>1.4392121224629799</v>
      </c>
      <c r="H5367" s="31">
        <v>0.51632326587569999</v>
      </c>
      <c r="I5367" s="31">
        <v>5.3621191555232697</v>
      </c>
      <c r="J5367" s="31">
        <v>9.6290897479191511</v>
      </c>
      <c r="K5367" s="31">
        <v>338768.62370467401</v>
      </c>
      <c r="L5367" s="31">
        <v>248732.73557961802</v>
      </c>
    </row>
    <row r="5368" spans="1:12" ht="14.25">
      <c r="A5368" s="33">
        <v>42807</v>
      </c>
      <c r="B5368" s="37">
        <v>3237.0239999999999</v>
      </c>
      <c r="C5368" s="31">
        <v>14.521037095917601</v>
      </c>
      <c r="D5368" s="31">
        <v>1.57624858216319</v>
      </c>
      <c r="E5368" s="31">
        <f t="shared" si="57"/>
        <v>0.7379835873388042</v>
      </c>
      <c r="F5368" s="31">
        <v>12.1170640434202</v>
      </c>
      <c r="G5368" s="31">
        <v>1.4492625354856501</v>
      </c>
      <c r="H5368" s="31">
        <v>0.51645284731528895</v>
      </c>
      <c r="I5368" s="31">
        <v>5.3621191555232697</v>
      </c>
      <c r="J5368" s="31">
        <v>9.6315063566484707</v>
      </c>
      <c r="K5368" s="31">
        <v>341152.95528469002</v>
      </c>
      <c r="L5368" s="31">
        <v>250730.69305230101</v>
      </c>
    </row>
    <row r="5369" spans="1:12" ht="14.25">
      <c r="A5369" s="33">
        <v>42808</v>
      </c>
      <c r="B5369" s="37">
        <v>3239.3270000000002</v>
      </c>
      <c r="C5369" s="31">
        <v>14.523685381807301</v>
      </c>
      <c r="D5369" s="31">
        <v>1.57657376075518</v>
      </c>
      <c r="E5369" s="31">
        <f t="shared" si="57"/>
        <v>0.7391559202813599</v>
      </c>
      <c r="F5369" s="31">
        <v>12.115606262854399</v>
      </c>
      <c r="G5369" s="31">
        <v>1.44931742067849</v>
      </c>
      <c r="H5369" s="31">
        <v>0.51652848631937098</v>
      </c>
      <c r="I5369" s="31">
        <v>5.3621191555232697</v>
      </c>
      <c r="J5369" s="31">
        <v>9.632916974389099</v>
      </c>
      <c r="K5369" s="31">
        <v>341223.054990843</v>
      </c>
      <c r="L5369" s="31">
        <v>250801.88475622897</v>
      </c>
    </row>
    <row r="5370" spans="1:12" ht="14.25">
      <c r="A5370" s="33">
        <v>42809</v>
      </c>
      <c r="B5370" s="37">
        <v>3241.759</v>
      </c>
      <c r="C5370" s="31">
        <v>14.5297443192977</v>
      </c>
      <c r="D5370" s="31">
        <v>1.57727971525699</v>
      </c>
      <c r="E5370" s="31">
        <f t="shared" si="57"/>
        <v>0.74091441969519345</v>
      </c>
      <c r="F5370" s="31">
        <v>12.132117726452501</v>
      </c>
      <c r="G5370" s="31">
        <v>1.44967905276316</v>
      </c>
      <c r="H5370" s="31">
        <v>0.51682210112387905</v>
      </c>
      <c r="I5370" s="31">
        <v>5.3621191555232697</v>
      </c>
      <c r="J5370" s="31">
        <v>9.6383926976244805</v>
      </c>
      <c r="K5370" s="31">
        <v>341375.74122791697</v>
      </c>
      <c r="L5370" s="31">
        <v>250920.15462765802</v>
      </c>
    </row>
    <row r="5371" spans="1:12" ht="14.25">
      <c r="A5371" s="33">
        <v>42810</v>
      </c>
      <c r="B5371" s="37">
        <v>3268.9349999999999</v>
      </c>
      <c r="C5371" s="31">
        <v>14.613748740345899</v>
      </c>
      <c r="D5371" s="31">
        <v>1.5865129364516799</v>
      </c>
      <c r="E5371" s="31">
        <f t="shared" si="57"/>
        <v>0.75322391559202817</v>
      </c>
      <c r="F5371" s="31">
        <v>12.2328622959587</v>
      </c>
      <c r="G5371" s="31">
        <v>1.4573518124907201</v>
      </c>
      <c r="H5371" s="31">
        <v>0.51746219546109096</v>
      </c>
      <c r="I5371" s="31">
        <v>5.3620947640553904</v>
      </c>
      <c r="J5371" s="31">
        <v>9.6503739346398802</v>
      </c>
      <c r="K5371" s="31">
        <v>343374.18233329599</v>
      </c>
      <c r="L5371" s="31">
        <v>252495.70928799501</v>
      </c>
    </row>
    <row r="5372" spans="1:12" ht="14.25">
      <c r="A5372" s="33">
        <v>42811</v>
      </c>
      <c r="B5372" s="37">
        <v>3237.4470000000001</v>
      </c>
      <c r="C5372" s="31">
        <v>14.491176462060301</v>
      </c>
      <c r="D5372" s="31">
        <v>1.5728141884131399</v>
      </c>
      <c r="E5372" s="31">
        <f t="shared" si="57"/>
        <v>0.73329425556858152</v>
      </c>
      <c r="F5372" s="31">
        <v>12.1283440204437</v>
      </c>
      <c r="G5372" s="31">
        <v>1.44465217352408</v>
      </c>
      <c r="H5372" s="31">
        <v>0.51761907985121403</v>
      </c>
      <c r="I5372" s="31">
        <v>5.3620947640553904</v>
      </c>
      <c r="J5372" s="31">
        <v>9.6532997387710395</v>
      </c>
      <c r="K5372" s="31">
        <v>340409.25619305501</v>
      </c>
      <c r="L5372" s="31">
        <v>250298.77343507999</v>
      </c>
    </row>
    <row r="5373" spans="1:12" ht="14.25">
      <c r="A5373" s="33">
        <v>42814</v>
      </c>
      <c r="B5373" s="37">
        <v>3250.808</v>
      </c>
      <c r="C5373" s="31">
        <v>14.5099250771689</v>
      </c>
      <c r="D5373" s="31">
        <v>1.57831760142747</v>
      </c>
      <c r="E5373" s="31">
        <f t="shared" si="57"/>
        <v>0.73563892145369281</v>
      </c>
      <c r="F5373" s="31">
        <v>12.0330246157587</v>
      </c>
      <c r="G5373" s="31">
        <v>1.4482108513866701</v>
      </c>
      <c r="H5373" s="31">
        <v>0.51926018031964005</v>
      </c>
      <c r="I5373" s="31">
        <v>5.3620947640553904</v>
      </c>
      <c r="J5373" s="31">
        <v>9.6839053237268793</v>
      </c>
      <c r="K5373" s="31">
        <v>341596.11696770502</v>
      </c>
      <c r="L5373" s="31">
        <v>251501.64175994397</v>
      </c>
    </row>
    <row r="5374" spans="1:12" ht="14.25">
      <c r="A5374" s="33">
        <v>42815</v>
      </c>
      <c r="B5374" s="37">
        <v>3261.61</v>
      </c>
      <c r="C5374" s="31">
        <v>14.5739271272503</v>
      </c>
      <c r="D5374" s="31">
        <v>1.58263777124043</v>
      </c>
      <c r="E5374" s="31">
        <f t="shared" si="57"/>
        <v>0.74794841735052753</v>
      </c>
      <c r="F5374" s="31">
        <v>12.056273461</v>
      </c>
      <c r="G5374" s="31">
        <v>1.4521514197979499</v>
      </c>
      <c r="H5374" s="31">
        <v>0.51934543288575297</v>
      </c>
      <c r="I5374" s="31">
        <v>5.3620915493882997</v>
      </c>
      <c r="J5374" s="31">
        <v>9.6855010419394798</v>
      </c>
      <c r="K5374" s="31">
        <v>342530.98226631898</v>
      </c>
      <c r="L5374" s="31">
        <v>252230.473784798</v>
      </c>
    </row>
    <row r="5375" spans="1:12" ht="14.25">
      <c r="A5375" s="33">
        <v>42816</v>
      </c>
      <c r="B5375" s="37">
        <v>3245.2190000000001</v>
      </c>
      <c r="C5375" s="31">
        <v>14.493293111447</v>
      </c>
      <c r="D5375" s="31">
        <v>1.5724463682324099</v>
      </c>
      <c r="E5375" s="31">
        <f t="shared" si="57"/>
        <v>0.73388042203985937</v>
      </c>
      <c r="F5375" s="31">
        <v>12.030759266991399</v>
      </c>
      <c r="G5375" s="31">
        <v>1.4420934644093999</v>
      </c>
      <c r="H5375" s="31">
        <v>0.51831339974746904</v>
      </c>
      <c r="I5375" s="31">
        <v>5.3620674474422803</v>
      </c>
      <c r="J5375" s="31">
        <v>9.66629765156544</v>
      </c>
      <c r="K5375" s="31">
        <v>340323.643515634</v>
      </c>
      <c r="L5375" s="31">
        <v>250771.910643874</v>
      </c>
    </row>
    <row r="5376" spans="1:12" ht="14.25">
      <c r="A5376" s="33">
        <v>42817</v>
      </c>
      <c r="B5376" s="37">
        <v>3248.549</v>
      </c>
      <c r="C5376" s="31">
        <v>14.494693525645999</v>
      </c>
      <c r="D5376" s="31">
        <v>1.5742496358876199</v>
      </c>
      <c r="E5376" s="31">
        <f t="shared" si="57"/>
        <v>0.73505275498241496</v>
      </c>
      <c r="F5376" s="31">
        <v>11.3676337891473</v>
      </c>
      <c r="G5376" s="31">
        <v>1.44193170037365</v>
      </c>
      <c r="H5376" s="31">
        <v>0.51869784860310597</v>
      </c>
      <c r="I5376" s="31">
        <v>5.3620674474422803</v>
      </c>
      <c r="J5376" s="31">
        <v>9.6734674393274602</v>
      </c>
      <c r="K5376" s="31">
        <v>340711.62994219601</v>
      </c>
      <c r="L5376" s="31">
        <v>250968.50989574398</v>
      </c>
    </row>
    <row r="5377" spans="1:12" ht="14.25">
      <c r="A5377" s="33">
        <v>42818</v>
      </c>
      <c r="B5377" s="37">
        <v>3269.4450000000002</v>
      </c>
      <c r="C5377" s="31">
        <v>14.536521335952299</v>
      </c>
      <c r="D5377" s="31">
        <v>1.58427280178318</v>
      </c>
      <c r="E5377" s="31">
        <f t="shared" si="57"/>
        <v>0.74443141852286054</v>
      </c>
      <c r="F5377" s="31">
        <v>11.1310270722515</v>
      </c>
      <c r="G5377" s="31">
        <v>1.4482978660422401</v>
      </c>
      <c r="H5377" s="31">
        <v>0.52047719834270301</v>
      </c>
      <c r="I5377" s="31">
        <v>5.3620574033846298</v>
      </c>
      <c r="J5377" s="31">
        <v>9.7066696453896295</v>
      </c>
      <c r="K5377" s="31">
        <v>342880.64675429801</v>
      </c>
      <c r="L5377" s="31">
        <v>252733.291159838</v>
      </c>
    </row>
    <row r="5378" spans="1:12" ht="14.25">
      <c r="A5378" s="33">
        <v>42821</v>
      </c>
      <c r="B5378" s="37">
        <v>3266.9549999999999</v>
      </c>
      <c r="C5378" s="31">
        <v>14.4661998564059</v>
      </c>
      <c r="D5378" s="31">
        <v>1.5842683646070601</v>
      </c>
      <c r="E5378" s="31">
        <f t="shared" si="57"/>
        <v>0.72919109026963658</v>
      </c>
      <c r="F5378" s="31">
        <v>10.898071704927601</v>
      </c>
      <c r="G5378" s="31">
        <v>1.4419522321645699</v>
      </c>
      <c r="H5378" s="31">
        <v>0.52324465424421596</v>
      </c>
      <c r="I5378" s="31">
        <v>5.3615541111074903</v>
      </c>
      <c r="J5378" s="31">
        <v>9.7591974901496101</v>
      </c>
      <c r="K5378" s="31">
        <v>342881.71659283701</v>
      </c>
      <c r="L5378" s="31">
        <v>252640.12891949501</v>
      </c>
    </row>
    <row r="5379" spans="1:12" ht="14.25">
      <c r="A5379" s="33">
        <v>42822</v>
      </c>
      <c r="B5379" s="37">
        <v>3252.9470000000001</v>
      </c>
      <c r="C5379" s="31">
        <v>14.445455534498199</v>
      </c>
      <c r="D5379" s="31">
        <v>1.5793029210873499</v>
      </c>
      <c r="E5379" s="31">
        <f t="shared" si="57"/>
        <v>0.72801875732708088</v>
      </c>
      <c r="F5379" s="31">
        <v>10.9033644099589</v>
      </c>
      <c r="G5379" s="31">
        <v>1.43620344976533</v>
      </c>
      <c r="H5379" s="31">
        <v>0.52508554457174295</v>
      </c>
      <c r="I5379" s="31">
        <v>5.3615541111074903</v>
      </c>
      <c r="J5379" s="31">
        <v>9.79353250364343</v>
      </c>
      <c r="K5379" s="31">
        <v>341805.524026889</v>
      </c>
      <c r="L5379" s="31">
        <v>251844.46269904499</v>
      </c>
    </row>
    <row r="5380" spans="1:12" ht="14.25">
      <c r="A5380" s="33">
        <v>42823</v>
      </c>
      <c r="B5380" s="37">
        <v>3241.3139999999999</v>
      </c>
      <c r="C5380" s="31">
        <v>14.450824576591099</v>
      </c>
      <c r="D5380" s="31">
        <v>1.57850440408927</v>
      </c>
      <c r="E5380" s="31">
        <f t="shared" si="57"/>
        <v>0.72860492379835873</v>
      </c>
      <c r="F5380" s="31">
        <v>11.6668255623812</v>
      </c>
      <c r="G5380" s="31">
        <v>1.4351203736312499</v>
      </c>
      <c r="H5380" s="31">
        <v>0.522656376042129</v>
      </c>
      <c r="I5380" s="31">
        <v>5.3607174470752996</v>
      </c>
      <c r="J5380" s="31">
        <v>9.7497467680800796</v>
      </c>
      <c r="K5380" s="31">
        <v>341630.21250269603</v>
      </c>
      <c r="L5380" s="31">
        <v>251800.316572918</v>
      </c>
    </row>
    <row r="5381" spans="1:12" ht="14.25">
      <c r="A5381" s="33">
        <v>42824</v>
      </c>
      <c r="B5381" s="37">
        <v>3210.2359999999999</v>
      </c>
      <c r="C5381" s="31">
        <v>14.3362834670874</v>
      </c>
      <c r="D5381" s="31">
        <v>1.56658159999794</v>
      </c>
      <c r="E5381" s="31">
        <f t="shared" si="57"/>
        <v>0.71395076201641261</v>
      </c>
      <c r="F5381" s="31">
        <v>10.988070553800901</v>
      </c>
      <c r="G5381" s="31">
        <v>1.4226042125134399</v>
      </c>
      <c r="H5381" s="31">
        <v>0.52354273568319598</v>
      </c>
      <c r="I5381" s="31">
        <v>5.3607174470752996</v>
      </c>
      <c r="J5381" s="31">
        <v>9.7662811153911999</v>
      </c>
      <c r="K5381" s="31">
        <v>339046.60868409602</v>
      </c>
      <c r="L5381" s="31">
        <v>249977.24291438601</v>
      </c>
    </row>
    <row r="5382" spans="1:12" ht="14.25">
      <c r="A5382" s="33">
        <v>42825</v>
      </c>
      <c r="B5382" s="37">
        <v>3222.5140000000001</v>
      </c>
      <c r="C5382" s="31">
        <v>14.4621032534404</v>
      </c>
      <c r="D5382" s="31">
        <v>1.51668486059848</v>
      </c>
      <c r="E5382" s="31">
        <f t="shared" si="57"/>
        <v>0.73094958968347012</v>
      </c>
      <c r="F5382" s="31">
        <v>10.852020147363699</v>
      </c>
      <c r="G5382" s="31">
        <v>1.4225664665466899</v>
      </c>
      <c r="H5382" s="31">
        <v>0.52508592963118395</v>
      </c>
      <c r="I5382" s="31">
        <v>5.5583747121981597</v>
      </c>
      <c r="J5382" s="31">
        <v>9.4467529955987697</v>
      </c>
      <c r="K5382" s="31">
        <v>340433.98796724901</v>
      </c>
      <c r="L5382" s="31">
        <v>251075.70145551101</v>
      </c>
    </row>
    <row r="5383" spans="1:12" ht="14.25">
      <c r="A5383" s="33">
        <v>42830</v>
      </c>
      <c r="B5383" s="37">
        <v>3270.3049999999998</v>
      </c>
      <c r="C5383" s="31">
        <v>14.7323861628952</v>
      </c>
      <c r="D5383" s="31">
        <v>1.53868557074504</v>
      </c>
      <c r="E5383" s="31">
        <f t="shared" si="57"/>
        <v>0.76905041031652988</v>
      </c>
      <c r="F5383" s="31">
        <v>11.0198534710708</v>
      </c>
      <c r="G5383" s="31">
        <v>1.4420828579842699</v>
      </c>
      <c r="H5383" s="31">
        <v>0.52348198471140395</v>
      </c>
      <c r="I5383" s="31">
        <v>5.5583747121981597</v>
      </c>
      <c r="J5383" s="31">
        <v>9.4178966301533205</v>
      </c>
      <c r="K5383" s="31">
        <v>345368.67500916601</v>
      </c>
      <c r="L5383" s="31">
        <v>254748.85277823897</v>
      </c>
    </row>
    <row r="5384" spans="1:12" ht="14.25">
      <c r="A5384" s="33">
        <v>42831</v>
      </c>
      <c r="B5384" s="37">
        <v>3281.0039999999999</v>
      </c>
      <c r="C5384" s="31">
        <v>14.783676455300499</v>
      </c>
      <c r="D5384" s="31">
        <v>1.5426477084081001</v>
      </c>
      <c r="E5384" s="31">
        <f t="shared" si="57"/>
        <v>0.77198124267291912</v>
      </c>
      <c r="F5384" s="31">
        <v>10.970947723132999</v>
      </c>
      <c r="G5384" s="31">
        <v>1.4432498057060399</v>
      </c>
      <c r="H5384" s="31">
        <v>0.52400416282060103</v>
      </c>
      <c r="I5384" s="31">
        <v>5.5583703609004997</v>
      </c>
      <c r="J5384" s="31">
        <v>9.427298448959549</v>
      </c>
      <c r="K5384" s="31">
        <v>346258.47513905604</v>
      </c>
      <c r="L5384" s="31">
        <v>255557.70556568899</v>
      </c>
    </row>
    <row r="5385" spans="1:12" ht="14.25">
      <c r="A5385" s="33">
        <v>42832</v>
      </c>
      <c r="B5385" s="37">
        <v>3286.616</v>
      </c>
      <c r="C5385" s="31">
        <v>14.8325712500452</v>
      </c>
      <c r="D5385" s="31">
        <v>1.5474880388960299</v>
      </c>
      <c r="E5385" s="31">
        <f t="shared" si="57"/>
        <v>0.7766705744431418</v>
      </c>
      <c r="F5385" s="31">
        <v>10.991398499132</v>
      </c>
      <c r="G5385" s="31">
        <v>1.4477556456817999</v>
      </c>
      <c r="H5385" s="31">
        <v>0.523831091905688</v>
      </c>
      <c r="I5385" s="31">
        <v>5.5545913625162298</v>
      </c>
      <c r="J5385" s="31">
        <v>9.4305963790717495</v>
      </c>
      <c r="K5385" s="31">
        <v>347343.67022807396</v>
      </c>
      <c r="L5385" s="31">
        <v>256116.138301528</v>
      </c>
    </row>
    <row r="5386" spans="1:12" ht="14.25">
      <c r="A5386" s="33">
        <v>42835</v>
      </c>
      <c r="B5386" s="37">
        <v>3269.3919999999998</v>
      </c>
      <c r="C5386" s="31">
        <v>14.8118637141893</v>
      </c>
      <c r="D5386" s="31">
        <v>1.5427117956057601</v>
      </c>
      <c r="E5386" s="31">
        <f t="shared" si="57"/>
        <v>0.77549824150058622</v>
      </c>
      <c r="F5386" s="31">
        <v>10.988590271511599</v>
      </c>
      <c r="G5386" s="31">
        <v>1.4436956059613599</v>
      </c>
      <c r="H5386" s="31">
        <v>0.52427735095584205</v>
      </c>
      <c r="I5386" s="31">
        <v>5.5544840712656098</v>
      </c>
      <c r="J5386" s="31">
        <v>9.438812754329911</v>
      </c>
      <c r="K5386" s="31">
        <v>346266.43572024698</v>
      </c>
      <c r="L5386" s="31">
        <v>255489.587288899</v>
      </c>
    </row>
    <row r="5387" spans="1:12" ht="14.25">
      <c r="A5387" s="33">
        <v>42836</v>
      </c>
      <c r="B5387" s="37">
        <v>3288.9650000000001</v>
      </c>
      <c r="C5387" s="31">
        <v>14.8934625910817</v>
      </c>
      <c r="D5387" s="31">
        <v>1.5498050168531601</v>
      </c>
      <c r="E5387" s="31">
        <f t="shared" si="57"/>
        <v>0.78311840562719814</v>
      </c>
      <c r="F5387" s="31">
        <v>10.9947588924553</v>
      </c>
      <c r="G5387" s="31">
        <v>1.4497261806063699</v>
      </c>
      <c r="H5387" s="31">
        <v>0.52436993749136396</v>
      </c>
      <c r="I5387" s="31">
        <v>5.5530535505109304</v>
      </c>
      <c r="J5387" s="31">
        <v>9.4429115930840712</v>
      </c>
      <c r="K5387" s="31">
        <v>347858.43527396099</v>
      </c>
      <c r="L5387" s="31">
        <v>256714.57739696</v>
      </c>
    </row>
    <row r="5388" spans="1:12" ht="14.25">
      <c r="A5388" s="33">
        <v>42837</v>
      </c>
      <c r="B5388" s="37">
        <v>3273.83</v>
      </c>
      <c r="C5388" s="31">
        <v>14.859097273626499</v>
      </c>
      <c r="D5388" s="31">
        <v>1.5455923688595501</v>
      </c>
      <c r="E5388" s="31">
        <f t="shared" si="57"/>
        <v>0.78077373974208675</v>
      </c>
      <c r="F5388" s="31">
        <v>10.943381840092</v>
      </c>
      <c r="G5388" s="31">
        <v>1.44530277387749</v>
      </c>
      <c r="H5388" s="31">
        <v>0.52431018441075306</v>
      </c>
      <c r="I5388" s="31">
        <v>5.5530561474762603</v>
      </c>
      <c r="J5388" s="31">
        <v>9.4418311374186299</v>
      </c>
      <c r="K5388" s="31">
        <v>346911.52566148702</v>
      </c>
      <c r="L5388" s="31">
        <v>255966.030406487</v>
      </c>
    </row>
    <row r="5389" spans="1:12" ht="14.25">
      <c r="A5389" s="33">
        <v>42838</v>
      </c>
      <c r="B5389" s="37">
        <v>3275.96</v>
      </c>
      <c r="C5389" s="31">
        <v>14.869738250608201</v>
      </c>
      <c r="D5389" s="31">
        <v>1.5456939391434501</v>
      </c>
      <c r="E5389" s="31">
        <f t="shared" si="57"/>
        <v>0.7825322391559203</v>
      </c>
      <c r="F5389" s="31">
        <v>10.969325296878299</v>
      </c>
      <c r="G5389" s="31">
        <v>1.4437949358742601</v>
      </c>
      <c r="H5389" s="31">
        <v>0.52427175127597003</v>
      </c>
      <c r="I5389" s="31">
        <v>5.5530561474762603</v>
      </c>
      <c r="J5389" s="31">
        <v>9.4411390296177586</v>
      </c>
      <c r="K5389" s="31">
        <v>346932.91690572997</v>
      </c>
      <c r="L5389" s="31">
        <v>256098.37618362898</v>
      </c>
    </row>
    <row r="5390" spans="1:12" ht="14.25">
      <c r="A5390" s="33">
        <v>42839</v>
      </c>
      <c r="B5390" s="37">
        <v>3246.0659999999998</v>
      </c>
      <c r="C5390" s="31">
        <v>14.745091052049199</v>
      </c>
      <c r="D5390" s="31">
        <v>1.53262542511913</v>
      </c>
      <c r="E5390" s="31">
        <f t="shared" si="57"/>
        <v>0.77022274325908557</v>
      </c>
      <c r="F5390" s="31">
        <v>10.879318948736801</v>
      </c>
      <c r="G5390" s="31">
        <v>1.43091856597798</v>
      </c>
      <c r="H5390" s="31">
        <v>0.52423141919349803</v>
      </c>
      <c r="I5390" s="31">
        <v>5.5530561474762603</v>
      </c>
      <c r="J5390" s="31">
        <v>9.4404127253737489</v>
      </c>
      <c r="K5390" s="31">
        <v>343998.51792908</v>
      </c>
      <c r="L5390" s="31">
        <v>253925.92503228501</v>
      </c>
    </row>
    <row r="5391" spans="1:12" ht="14.25">
      <c r="A5391" s="33">
        <v>42842</v>
      </c>
      <c r="B5391" s="37">
        <v>3222.1669999999999</v>
      </c>
      <c r="C5391" s="31">
        <v>14.6623321855445</v>
      </c>
      <c r="D5391" s="31">
        <v>1.52536854980558</v>
      </c>
      <c r="E5391" s="31">
        <f t="shared" si="57"/>
        <v>0.76318874560375149</v>
      </c>
      <c r="F5391" s="31">
        <v>10.8708891147486</v>
      </c>
      <c r="G5391" s="31">
        <v>1.42170912866484</v>
      </c>
      <c r="H5391" s="31">
        <v>0.52495829213705403</v>
      </c>
      <c r="I5391" s="31">
        <v>5.5513165477189501</v>
      </c>
      <c r="J5391" s="31">
        <v>9.4564647435347808</v>
      </c>
      <c r="K5391" s="31">
        <v>342364.90615639498</v>
      </c>
      <c r="L5391" s="31">
        <v>252701.71534052302</v>
      </c>
    </row>
    <row r="5392" spans="1:12" ht="14.25">
      <c r="A5392" s="33">
        <v>42843</v>
      </c>
      <c r="B5392" s="37">
        <v>3196.7130000000002</v>
      </c>
      <c r="C5392" s="31">
        <v>14.5513166553439</v>
      </c>
      <c r="D5392" s="31">
        <v>1.5131242048398901</v>
      </c>
      <c r="E5392" s="31">
        <f t="shared" si="57"/>
        <v>0.74912075029308323</v>
      </c>
      <c r="F5392" s="31">
        <v>10.8389622934637</v>
      </c>
      <c r="G5392" s="31">
        <v>1.4098205273725899</v>
      </c>
      <c r="H5392" s="31">
        <v>0.52486540777156598</v>
      </c>
      <c r="I5392" s="31">
        <v>5.5513165477189501</v>
      </c>
      <c r="J5392" s="31">
        <v>9.4547915482721905</v>
      </c>
      <c r="K5392" s="31">
        <v>339617.13014680898</v>
      </c>
      <c r="L5392" s="31">
        <v>250739.450333143</v>
      </c>
    </row>
    <row r="5393" spans="1:12" ht="14.25">
      <c r="A5393" s="33">
        <v>42844</v>
      </c>
      <c r="B5393" s="37">
        <v>3170.6860000000001</v>
      </c>
      <c r="C5393" s="31">
        <v>14.402924242380699</v>
      </c>
      <c r="D5393" s="31">
        <v>1.4986051238332001</v>
      </c>
      <c r="E5393" s="31">
        <f t="shared" si="57"/>
        <v>0.72274325908558035</v>
      </c>
      <c r="F5393" s="31">
        <v>10.7644327873503</v>
      </c>
      <c r="G5393" s="31">
        <v>1.3956196250278701</v>
      </c>
      <c r="H5393" s="31">
        <v>0.52466904000918901</v>
      </c>
      <c r="I5393" s="31">
        <v>5.5451931271801902</v>
      </c>
      <c r="J5393" s="31">
        <v>9.4616910173512796</v>
      </c>
      <c r="K5393" s="31">
        <v>336353.08056742197</v>
      </c>
      <c r="L5393" s="31">
        <v>248208.882369472</v>
      </c>
    </row>
    <row r="5394" spans="1:12" ht="14.25">
      <c r="A5394" s="33">
        <v>42845</v>
      </c>
      <c r="B5394" s="37">
        <v>3172.1</v>
      </c>
      <c r="C5394" s="31">
        <v>14.4249241611434</v>
      </c>
      <c r="D5394" s="31">
        <v>1.49957018823763</v>
      </c>
      <c r="E5394" s="31">
        <f t="shared" si="57"/>
        <v>0.72508792497069163</v>
      </c>
      <c r="F5394" s="31">
        <v>10.800043625941299</v>
      </c>
      <c r="G5394" s="31">
        <v>1.39530307889558</v>
      </c>
      <c r="H5394" s="31">
        <v>0.52447347601936001</v>
      </c>
      <c r="I5394" s="31">
        <v>5.5449874463866502</v>
      </c>
      <c r="J5394" s="31">
        <v>9.4585151200140096</v>
      </c>
      <c r="K5394" s="31">
        <v>336569.34458522801</v>
      </c>
      <c r="L5394" s="31">
        <v>248557.79144394898</v>
      </c>
    </row>
    <row r="5395" spans="1:12" ht="14.25">
      <c r="A5395" s="33">
        <v>42846</v>
      </c>
      <c r="B5395" s="37">
        <v>3173.1509999999998</v>
      </c>
      <c r="C5395" s="31">
        <v>14.513011735353301</v>
      </c>
      <c r="D5395" s="31">
        <v>1.50426043276633</v>
      </c>
      <c r="E5395" s="31">
        <f t="shared" si="57"/>
        <v>0.742672919109027</v>
      </c>
      <c r="F5395" s="31">
        <v>10.8114166445369</v>
      </c>
      <c r="G5395" s="31">
        <v>1.3992120072405601</v>
      </c>
      <c r="H5395" s="31">
        <v>0.52513503907911896</v>
      </c>
      <c r="I5395" s="31">
        <v>5.5448406673786304</v>
      </c>
      <c r="J5395" s="31">
        <v>9.4706966454165098</v>
      </c>
      <c r="K5395" s="31">
        <v>337619.50863821298</v>
      </c>
      <c r="L5395" s="31">
        <v>248928.69426895198</v>
      </c>
    </row>
    <row r="5396" spans="1:12" ht="14.25">
      <c r="A5396" s="33">
        <v>42849</v>
      </c>
      <c r="B5396" s="37">
        <v>3129.5309999999999</v>
      </c>
      <c r="C5396" s="31">
        <v>14.3417873167169</v>
      </c>
      <c r="D5396" s="31">
        <v>1.4860493828946999</v>
      </c>
      <c r="E5396" s="31">
        <f t="shared" si="57"/>
        <v>0.7174677608440797</v>
      </c>
      <c r="F5396" s="31">
        <v>10.7199336835116</v>
      </c>
      <c r="G5396" s="31">
        <v>1.3758156664558401</v>
      </c>
      <c r="H5396" s="31">
        <v>0.52558961118057401</v>
      </c>
      <c r="I5396" s="31">
        <v>5.5441077436030399</v>
      </c>
      <c r="J5396" s="31">
        <v>9.4801478522313207</v>
      </c>
      <c r="K5396" s="31">
        <v>333528.06641889102</v>
      </c>
      <c r="L5396" s="31">
        <v>245841.93199032699</v>
      </c>
    </row>
    <row r="5397" spans="1:12" ht="14.25">
      <c r="A5397" s="33">
        <v>42850</v>
      </c>
      <c r="B5397" s="37">
        <v>3134.567</v>
      </c>
      <c r="C5397" s="31">
        <v>14.3124737124764</v>
      </c>
      <c r="D5397" s="31">
        <v>1.4877842298607999</v>
      </c>
      <c r="E5397" s="31">
        <f t="shared" si="57"/>
        <v>0.71219226260257917</v>
      </c>
      <c r="F5397" s="31">
        <v>10.808806976401</v>
      </c>
      <c r="G5397" s="31">
        <v>1.3728921308919899</v>
      </c>
      <c r="H5397" s="31">
        <v>0.52711410310701501</v>
      </c>
      <c r="I5397" s="31">
        <v>5.5441077436030399</v>
      </c>
      <c r="J5397" s="31">
        <v>9.5076453684583502</v>
      </c>
      <c r="K5397" s="31">
        <v>333915.24560694396</v>
      </c>
      <c r="L5397" s="31">
        <v>246092.41956382501</v>
      </c>
    </row>
    <row r="5398" spans="1:12" ht="14.25">
      <c r="A5398" s="33">
        <v>42851</v>
      </c>
      <c r="B5398" s="37">
        <v>3140.8470000000002</v>
      </c>
      <c r="C5398" s="31">
        <v>14.419694306098201</v>
      </c>
      <c r="D5398" s="31">
        <v>1.4907830425458799</v>
      </c>
      <c r="E5398" s="31">
        <f t="shared" si="57"/>
        <v>0.72567409144196948</v>
      </c>
      <c r="F5398" s="31">
        <v>11.8072786114904</v>
      </c>
      <c r="G5398" s="31">
        <v>1.3706236286248401</v>
      </c>
      <c r="H5398" s="31">
        <v>0.52778680350603902</v>
      </c>
      <c r="I5398" s="31">
        <v>5.5439604525629802</v>
      </c>
      <c r="J5398" s="31">
        <v>9.52003189817205</v>
      </c>
      <c r="K5398" s="31">
        <v>334589.88882093498</v>
      </c>
      <c r="L5398" s="31">
        <v>246464.10770344897</v>
      </c>
    </row>
    <row r="5399" spans="1:12" ht="14.25">
      <c r="A5399" s="33">
        <v>42852</v>
      </c>
      <c r="B5399" s="37">
        <v>3152.1860000000001</v>
      </c>
      <c r="C5399" s="31">
        <v>14.396129756991201</v>
      </c>
      <c r="D5399" s="31">
        <v>1.49434868233892</v>
      </c>
      <c r="E5399" s="31">
        <f t="shared" si="57"/>
        <v>0.7233294255568582</v>
      </c>
      <c r="F5399" s="31">
        <v>11.907495194024101</v>
      </c>
      <c r="G5399" s="31">
        <v>1.3690029198426299</v>
      </c>
      <c r="H5399" s="31">
        <v>0.53005808775180496</v>
      </c>
      <c r="I5399" s="31">
        <v>5.54345768156682</v>
      </c>
      <c r="J5399" s="31">
        <v>9.5618676681588397</v>
      </c>
      <c r="K5399" s="31">
        <v>335388.14569974202</v>
      </c>
      <c r="L5399" s="31">
        <v>247118.99766854499</v>
      </c>
    </row>
    <row r="5400" spans="1:12" ht="14.25">
      <c r="A5400" s="33">
        <v>42853</v>
      </c>
      <c r="B5400" s="37">
        <v>3154.6579999999999</v>
      </c>
      <c r="C5400" s="31">
        <v>14.067260895181599</v>
      </c>
      <c r="D5400" s="31">
        <v>1.4960444826108701</v>
      </c>
      <c r="E5400" s="31">
        <f t="shared" si="57"/>
        <v>0.68053927315357565</v>
      </c>
      <c r="F5400" s="31">
        <v>12.296288920435099</v>
      </c>
      <c r="G5400" s="31">
        <v>1.3357699035359101</v>
      </c>
      <c r="H5400" s="31">
        <v>0.54510473262697301</v>
      </c>
      <c r="I5400" s="31">
        <v>5.5430042224526499</v>
      </c>
      <c r="J5400" s="31">
        <v>9.8341027852541902</v>
      </c>
      <c r="K5400" s="31">
        <v>335770.27333645197</v>
      </c>
      <c r="L5400" s="31">
        <v>247315.11768674501</v>
      </c>
    </row>
    <row r="5401" spans="1:12" ht="14.25">
      <c r="A5401" s="33">
        <v>42857</v>
      </c>
      <c r="B5401" s="37">
        <v>3143.712</v>
      </c>
      <c r="C5401" s="31">
        <v>13.839904959248701</v>
      </c>
      <c r="D5401" s="31">
        <v>1.4896667705767099</v>
      </c>
      <c r="E5401" s="31">
        <f t="shared" si="57"/>
        <v>0.64712778429073858</v>
      </c>
      <c r="F5401" s="31">
        <v>11.1816725470268</v>
      </c>
      <c r="G5401" s="31">
        <v>1.3079765184591901</v>
      </c>
      <c r="H5401" s="31">
        <v>0.55146220888124498</v>
      </c>
      <c r="I5401" s="31">
        <v>5.5430028837438501</v>
      </c>
      <c r="J5401" s="31">
        <v>9.94879888117209</v>
      </c>
      <c r="K5401" s="31">
        <v>334340.82619889604</v>
      </c>
      <c r="L5401" s="31">
        <v>246337.35067295301</v>
      </c>
    </row>
    <row r="5402" spans="1:12" ht="14.25">
      <c r="A5402" s="33">
        <v>42858</v>
      </c>
      <c r="B5402" s="37">
        <v>3135.346</v>
      </c>
      <c r="C5402" s="31">
        <v>13.791158209215499</v>
      </c>
      <c r="D5402" s="31">
        <v>1.4843533368458199</v>
      </c>
      <c r="E5402" s="31">
        <f t="shared" si="57"/>
        <v>0.63833528722157096</v>
      </c>
      <c r="F5402" s="31">
        <v>11.1469064255029</v>
      </c>
      <c r="G5402" s="31">
        <v>1.3033256562623201</v>
      </c>
      <c r="H5402" s="31">
        <v>0.55140075815430101</v>
      </c>
      <c r="I5402" s="31">
        <v>5.54238521393588</v>
      </c>
      <c r="J5402" s="31">
        <v>9.94879888117209</v>
      </c>
      <c r="K5402" s="31">
        <v>333151.98749461002</v>
      </c>
      <c r="L5402" s="31">
        <v>245374.92949877199</v>
      </c>
    </row>
    <row r="5403" spans="1:12" ht="14.25">
      <c r="A5403" s="33">
        <v>42859</v>
      </c>
      <c r="B5403" s="37">
        <v>3127.3679999999999</v>
      </c>
      <c r="C5403" s="31">
        <v>13.766450517826801</v>
      </c>
      <c r="D5403" s="31">
        <v>1.4815591288319201</v>
      </c>
      <c r="E5403" s="31">
        <f t="shared" si="57"/>
        <v>0.63599062133645956</v>
      </c>
      <c r="F5403" s="31">
        <v>11.1334588629853</v>
      </c>
      <c r="G5403" s="31">
        <v>1.3008742903028101</v>
      </c>
      <c r="H5403" s="31">
        <v>0.55126435769000504</v>
      </c>
      <c r="I5403" s="31">
        <v>5.5410141894943896</v>
      </c>
      <c r="J5403" s="31">
        <v>9.94879888117209</v>
      </c>
      <c r="K5403" s="31">
        <v>332525.37707106798</v>
      </c>
      <c r="L5403" s="31">
        <v>244875.40769587198</v>
      </c>
    </row>
    <row r="5404" spans="1:12" ht="14.25">
      <c r="A5404" s="33">
        <v>42860</v>
      </c>
      <c r="B5404" s="37">
        <v>3103.0369999999998</v>
      </c>
      <c r="C5404" s="31">
        <v>13.693438200533301</v>
      </c>
      <c r="D5404" s="31">
        <v>1.47313068375503</v>
      </c>
      <c r="E5404" s="31">
        <f t="shared" si="57"/>
        <v>0.62954279015240333</v>
      </c>
      <c r="F5404" s="31">
        <v>11.0753359511342</v>
      </c>
      <c r="G5404" s="31">
        <v>1.2934661009549999</v>
      </c>
      <c r="H5404" s="31">
        <v>0.55126218862279597</v>
      </c>
      <c r="I5404" s="31">
        <v>5.5409923871920697</v>
      </c>
      <c r="J5404" s="31">
        <v>9.94879888117209</v>
      </c>
      <c r="K5404" s="31">
        <v>330631.71910991002</v>
      </c>
      <c r="L5404" s="31">
        <v>243316.51065390199</v>
      </c>
    </row>
    <row r="5405" spans="1:12" ht="14.25">
      <c r="A5405" s="33">
        <v>42863</v>
      </c>
      <c r="B5405" s="37">
        <v>3078.6120000000001</v>
      </c>
      <c r="C5405" s="31">
        <v>13.625462650039401</v>
      </c>
      <c r="D5405" s="31">
        <v>1.4652120234119099</v>
      </c>
      <c r="E5405" s="31">
        <f t="shared" si="57"/>
        <v>0.62133645955451344</v>
      </c>
      <c r="F5405" s="31">
        <v>11.0043373428871</v>
      </c>
      <c r="G5405" s="31">
        <v>1.2864947098009201</v>
      </c>
      <c r="H5405" s="31">
        <v>0.55126218862279597</v>
      </c>
      <c r="I5405" s="31">
        <v>5.5409923871920697</v>
      </c>
      <c r="J5405" s="31">
        <v>9.94879888117209</v>
      </c>
      <c r="K5405" s="31">
        <v>328849.71412334102</v>
      </c>
      <c r="L5405" s="31">
        <v>241912.39364974602</v>
      </c>
    </row>
    <row r="5406" spans="1:12" ht="14.25">
      <c r="A5406" s="33">
        <v>42864</v>
      </c>
      <c r="B5406" s="37">
        <v>3080.5259999999998</v>
      </c>
      <c r="C5406" s="31">
        <v>13.6078373156792</v>
      </c>
      <c r="D5406" s="31">
        <v>1.4639170902204699</v>
      </c>
      <c r="E5406" s="31">
        <f t="shared" si="57"/>
        <v>0.62016412661195774</v>
      </c>
      <c r="F5406" s="31">
        <v>10.991454849120901</v>
      </c>
      <c r="G5406" s="31">
        <v>1.28534419936874</v>
      </c>
      <c r="H5406" s="31">
        <v>0.55125552309281101</v>
      </c>
      <c r="I5406" s="31">
        <v>5.5409253888532302</v>
      </c>
      <c r="J5406" s="31">
        <v>9.94879888117209</v>
      </c>
      <c r="K5406" s="31">
        <v>328555.62428073399</v>
      </c>
      <c r="L5406" s="31">
        <v>241705.02392305198</v>
      </c>
    </row>
    <row r="5407" spans="1:12" ht="14.25">
      <c r="A5407" s="33">
        <v>42865</v>
      </c>
      <c r="B5407" s="37">
        <v>3052.7849999999999</v>
      </c>
      <c r="C5407" s="31">
        <v>13.5178654568551</v>
      </c>
      <c r="D5407" s="31">
        <v>1.4535971568499899</v>
      </c>
      <c r="E5407" s="31">
        <f t="shared" si="57"/>
        <v>0.61254396248534582</v>
      </c>
      <c r="F5407" s="31">
        <v>10.889812979195201</v>
      </c>
      <c r="G5407" s="31">
        <v>1.27627568846904</v>
      </c>
      <c r="H5407" s="31">
        <v>0.55124970623193703</v>
      </c>
      <c r="I5407" s="31">
        <v>5.5408669208819399</v>
      </c>
      <c r="J5407" s="31">
        <v>9.94879888117209</v>
      </c>
      <c r="K5407" s="31">
        <v>326237.56016887201</v>
      </c>
      <c r="L5407" s="31">
        <v>239794.60669593699</v>
      </c>
    </row>
    <row r="5408" spans="1:12" ht="14.25">
      <c r="A5408" s="33">
        <v>42866</v>
      </c>
      <c r="B5408" s="37">
        <v>3061.5</v>
      </c>
      <c r="C5408" s="31">
        <v>13.567814497455499</v>
      </c>
      <c r="D5408" s="31">
        <v>1.4583459863766901</v>
      </c>
      <c r="E5408" s="31">
        <f t="shared" si="57"/>
        <v>0.61606096131301291</v>
      </c>
      <c r="F5408" s="31">
        <v>10.9320078016318</v>
      </c>
      <c r="G5408" s="31">
        <v>1.28042442804177</v>
      </c>
      <c r="H5408" s="31">
        <v>0.55124970623193703</v>
      </c>
      <c r="I5408" s="31">
        <v>5.5408669208819399</v>
      </c>
      <c r="J5408" s="31">
        <v>9.94879888117209</v>
      </c>
      <c r="K5408" s="31">
        <v>327298.04787400604</v>
      </c>
      <c r="L5408" s="31">
        <v>240714.97851328499</v>
      </c>
    </row>
    <row r="5409" spans="1:12" ht="14.25">
      <c r="A5409" s="33">
        <v>42867</v>
      </c>
      <c r="B5409" s="37">
        <v>3083.5129999999999</v>
      </c>
      <c r="C5409" s="31">
        <v>13.688056437797901</v>
      </c>
      <c r="D5409" s="31">
        <v>1.4708799606547101</v>
      </c>
      <c r="E5409" s="31">
        <f t="shared" si="57"/>
        <v>0.63130128956623677</v>
      </c>
      <c r="F5409" s="31">
        <v>11.0101185813651</v>
      </c>
      <c r="G5409" s="31">
        <v>1.2914246959728</v>
      </c>
      <c r="H5409" s="31">
        <v>0.55122247950172498</v>
      </c>
      <c r="I5409" s="31">
        <v>5.5405932523664001</v>
      </c>
      <c r="J5409" s="31">
        <v>9.94879888117209</v>
      </c>
      <c r="K5409" s="31">
        <v>330109.90161646</v>
      </c>
      <c r="L5409" s="31">
        <v>242577.597647505</v>
      </c>
    </row>
    <row r="5410" spans="1:12" ht="14.25">
      <c r="A5410" s="33">
        <v>42870</v>
      </c>
      <c r="B5410" s="37">
        <v>3090.2280000000001</v>
      </c>
      <c r="C5410" s="31">
        <v>13.7194957503184</v>
      </c>
      <c r="D5410" s="31">
        <v>1.4743521191223501</v>
      </c>
      <c r="E5410" s="31">
        <f t="shared" si="57"/>
        <v>0.63364595545134816</v>
      </c>
      <c r="F5410" s="31">
        <v>11.0254633156996</v>
      </c>
      <c r="G5410" s="31">
        <v>1.2944721841351401</v>
      </c>
      <c r="H5410" s="31">
        <v>0.55115695351461402</v>
      </c>
      <c r="I5410" s="31">
        <v>5.5399346202250399</v>
      </c>
      <c r="J5410" s="31">
        <v>9.94879888117209</v>
      </c>
      <c r="K5410" s="31">
        <v>330888.89091454603</v>
      </c>
      <c r="L5410" s="31">
        <v>243314.041818392</v>
      </c>
    </row>
    <row r="5411" spans="1:12" ht="14.25">
      <c r="A5411" s="33">
        <v>42871</v>
      </c>
      <c r="B5411" s="37">
        <v>3112.9639999999999</v>
      </c>
      <c r="C5411" s="31">
        <v>13.784557062636701</v>
      </c>
      <c r="D5411" s="31">
        <v>1.4818979045832701</v>
      </c>
      <c r="E5411" s="31">
        <f t="shared" si="57"/>
        <v>0.64302461899179364</v>
      </c>
      <c r="F5411" s="31">
        <v>11.093548152173501</v>
      </c>
      <c r="G5411" s="31">
        <v>1.30110618587381</v>
      </c>
      <c r="H5411" s="31">
        <v>0.55104759722419405</v>
      </c>
      <c r="I5411" s="31">
        <v>5.53883542934053</v>
      </c>
      <c r="J5411" s="31">
        <v>9.94879888117209</v>
      </c>
      <c r="K5411" s="31">
        <v>332584.65348444699</v>
      </c>
      <c r="L5411" s="31">
        <v>244745.32028355802</v>
      </c>
    </row>
    <row r="5412" spans="1:12" ht="14.25">
      <c r="A5412" s="33">
        <v>42872</v>
      </c>
      <c r="B5412" s="37">
        <v>3104.4409999999998</v>
      </c>
      <c r="C5412" s="31">
        <v>13.7316226149887</v>
      </c>
      <c r="D5412" s="31">
        <v>1.4766129348249499</v>
      </c>
      <c r="E5412" s="31">
        <f t="shared" si="57"/>
        <v>0.63599062133645956</v>
      </c>
      <c r="F5412" s="31">
        <v>11.064011657349401</v>
      </c>
      <c r="G5412" s="31">
        <v>1.2964706302681701</v>
      </c>
      <c r="H5412" s="31">
        <v>0.55099934007485596</v>
      </c>
      <c r="I5412" s="31">
        <v>5.53835037431113</v>
      </c>
      <c r="J5412" s="31">
        <v>9.94879888117209</v>
      </c>
      <c r="K5412" s="31">
        <v>331399.72740266396</v>
      </c>
      <c r="L5412" s="31">
        <v>243892.97361923198</v>
      </c>
    </row>
    <row r="5413" spans="1:12" ht="14.25">
      <c r="A5413" s="33">
        <v>42873</v>
      </c>
      <c r="B5413" s="37">
        <v>3090.1390000000001</v>
      </c>
      <c r="C5413" s="31">
        <v>13.6844197154397</v>
      </c>
      <c r="D5413" s="31">
        <v>1.4716959514500201</v>
      </c>
      <c r="E5413" s="31">
        <f t="shared" si="57"/>
        <v>0.63130128956623677</v>
      </c>
      <c r="F5413" s="31">
        <v>11.0184489189659</v>
      </c>
      <c r="G5413" s="31">
        <v>1.29214637084234</v>
      </c>
      <c r="H5413" s="31">
        <v>0.55057166209032504</v>
      </c>
      <c r="I5413" s="31">
        <v>5.5340515841793803</v>
      </c>
      <c r="J5413" s="31">
        <v>9.94879888117209</v>
      </c>
      <c r="K5413" s="31">
        <v>330294.37386708701</v>
      </c>
      <c r="L5413" s="31">
        <v>243031.70644783499</v>
      </c>
    </row>
    <row r="5414" spans="1:12" ht="14.25">
      <c r="A5414" s="33">
        <v>42874</v>
      </c>
      <c r="B5414" s="37">
        <v>3090.63</v>
      </c>
      <c r="C5414" s="31">
        <v>13.6891457631667</v>
      </c>
      <c r="D5414" s="31">
        <v>1.4729258174523201</v>
      </c>
      <c r="E5414" s="31">
        <f t="shared" si="57"/>
        <v>0.63247362250879247</v>
      </c>
      <c r="F5414" s="31">
        <v>11.0289230119905</v>
      </c>
      <c r="G5414" s="31">
        <v>1.2932283844643599</v>
      </c>
      <c r="H5414" s="31">
        <v>0.55054699230771098</v>
      </c>
      <c r="I5414" s="31">
        <v>5.53380361673217</v>
      </c>
      <c r="J5414" s="31">
        <v>9.94879888117209</v>
      </c>
      <c r="K5414" s="31">
        <v>330570.95477143803</v>
      </c>
      <c r="L5414" s="31">
        <v>243314.01524014102</v>
      </c>
    </row>
    <row r="5415" spans="1:12" ht="14.25">
      <c r="A5415" s="33">
        <v>42877</v>
      </c>
      <c r="B5415" s="37">
        <v>3075.6750000000002</v>
      </c>
      <c r="C5415" s="31">
        <v>13.6806374784894</v>
      </c>
      <c r="D5415" s="31">
        <v>1.4715494142322001</v>
      </c>
      <c r="E5415" s="31">
        <f t="shared" si="57"/>
        <v>0.63071512309495892</v>
      </c>
      <c r="F5415" s="31">
        <v>10.991530138308301</v>
      </c>
      <c r="G5415" s="31">
        <v>1.2919964585749899</v>
      </c>
      <c r="H5415" s="31">
        <v>0.550545466562812</v>
      </c>
      <c r="I5415" s="31">
        <v>5.5337882807612999</v>
      </c>
      <c r="J5415" s="31">
        <v>9.94879888117209</v>
      </c>
      <c r="K5415" s="31">
        <v>330256.05376682896</v>
      </c>
      <c r="L5415" s="31">
        <v>242957.17762590499</v>
      </c>
    </row>
    <row r="5416" spans="1:12" ht="14.25">
      <c r="A5416" s="33">
        <v>42878</v>
      </c>
      <c r="B5416" s="37">
        <v>3061.9470000000001</v>
      </c>
      <c r="C5416" s="31">
        <v>13.695843247808099</v>
      </c>
      <c r="D5416" s="31">
        <v>1.4712054537177699</v>
      </c>
      <c r="E5416" s="31">
        <f t="shared" si="57"/>
        <v>0.63481828839390386</v>
      </c>
      <c r="F5416" s="31">
        <v>10.9748714569357</v>
      </c>
      <c r="G5416" s="31">
        <v>1.2916646853910001</v>
      </c>
      <c r="H5416" s="31">
        <v>0.55044485004662302</v>
      </c>
      <c r="I5416" s="31">
        <v>5.53277693740828</v>
      </c>
      <c r="J5416" s="31">
        <v>9.94879888117209</v>
      </c>
      <c r="K5416" s="31">
        <v>330171.24695349502</v>
      </c>
      <c r="L5416" s="31">
        <v>243006.644712924</v>
      </c>
    </row>
    <row r="5417" spans="1:12" ht="14.25">
      <c r="A5417" s="33">
        <v>42879</v>
      </c>
      <c r="B5417" s="37">
        <v>3064.0749999999998</v>
      </c>
      <c r="C5417" s="31">
        <v>13.6951357248935</v>
      </c>
      <c r="D5417" s="31">
        <v>1.4714190440855499</v>
      </c>
      <c r="E5417" s="31">
        <f t="shared" si="57"/>
        <v>0.63481828839390386</v>
      </c>
      <c r="F5417" s="31">
        <v>10.975566337000799</v>
      </c>
      <c r="G5417" s="31">
        <v>1.29184900580455</v>
      </c>
      <c r="H5417" s="31">
        <v>0.55022657065384895</v>
      </c>
      <c r="I5417" s="31">
        <v>5.5305829098137798</v>
      </c>
      <c r="J5417" s="31">
        <v>9.94879888117209</v>
      </c>
      <c r="K5417" s="31">
        <v>330218.36235540104</v>
      </c>
      <c r="L5417" s="31">
        <v>243026.398335912</v>
      </c>
    </row>
    <row r="5418" spans="1:12" ht="14.25">
      <c r="A5418" s="33">
        <v>42880</v>
      </c>
      <c r="B5418" s="37">
        <v>3107.8310000000001</v>
      </c>
      <c r="C5418" s="31">
        <v>13.9058621687574</v>
      </c>
      <c r="D5418" s="31">
        <v>1.4938947052456599</v>
      </c>
      <c r="E5418" s="31">
        <f t="shared" si="57"/>
        <v>0.66940211019929663</v>
      </c>
      <c r="F5418" s="31">
        <v>11.102515202524501</v>
      </c>
      <c r="G5418" s="31">
        <v>1.31157182998908</v>
      </c>
      <c r="H5418" s="31">
        <v>0.54918861891618398</v>
      </c>
      <c r="I5418" s="31">
        <v>5.5201499746417904</v>
      </c>
      <c r="J5418" s="31">
        <v>9.94879888117209</v>
      </c>
      <c r="K5418" s="31">
        <v>335259.84837580699</v>
      </c>
      <c r="L5418" s="31">
        <v>246740.94008558601</v>
      </c>
    </row>
    <row r="5419" spans="1:12" ht="14.25">
      <c r="A5419" s="33">
        <v>42881</v>
      </c>
      <c r="B5419" s="37">
        <v>3110.058</v>
      </c>
      <c r="C5419" s="31">
        <v>13.9222806542173</v>
      </c>
      <c r="D5419" s="31">
        <v>1.49578278391252</v>
      </c>
      <c r="E5419" s="31">
        <f t="shared" ref="E5419:E5482" si="58">COUNTIF(C3714:C5419,"&lt;"&amp;C5419)/COUNTA(C3714:C5419)</f>
        <v>0.67057444314185233</v>
      </c>
      <c r="F5419" s="31">
        <v>11.1308522958207</v>
      </c>
      <c r="G5419" s="31">
        <v>1.3132032865516201</v>
      </c>
      <c r="H5419" s="31">
        <v>0.54887301946429201</v>
      </c>
      <c r="I5419" s="31">
        <v>5.5169777379159202</v>
      </c>
      <c r="J5419" s="31">
        <v>9.94879888117209</v>
      </c>
      <c r="K5419" s="31">
        <v>335676.87614911201</v>
      </c>
      <c r="L5419" s="31">
        <v>246871.831671583</v>
      </c>
    </row>
    <row r="5420" spans="1:12" ht="14.25">
      <c r="A5420" s="33">
        <v>42886</v>
      </c>
      <c r="B5420" s="37">
        <v>3117.1770000000001</v>
      </c>
      <c r="C5420" s="31">
        <v>13.9608784545606</v>
      </c>
      <c r="D5420" s="31">
        <v>1.49944161786734</v>
      </c>
      <c r="E5420" s="31">
        <f t="shared" si="58"/>
        <v>0.67819460726846426</v>
      </c>
      <c r="F5420" s="31">
        <v>11.173625365260699</v>
      </c>
      <c r="G5420" s="31">
        <v>1.31638384761259</v>
      </c>
      <c r="H5420" s="31">
        <v>0.54705003454397005</v>
      </c>
      <c r="I5420" s="31">
        <v>5.4986540694802004</v>
      </c>
      <c r="J5420" s="31">
        <v>9.94879888117209</v>
      </c>
      <c r="K5420" s="31">
        <v>336489.881121215</v>
      </c>
      <c r="L5420" s="31">
        <v>247579.94935647101</v>
      </c>
    </row>
    <row r="5421" spans="1:12" ht="14.25">
      <c r="A5421" s="33">
        <v>42887</v>
      </c>
      <c r="B5421" s="37">
        <v>3102.623</v>
      </c>
      <c r="C5421" s="31">
        <v>13.951013023728599</v>
      </c>
      <c r="D5421" s="31">
        <v>1.49712995405204</v>
      </c>
      <c r="E5421" s="31">
        <f t="shared" si="58"/>
        <v>0.67702227432590856</v>
      </c>
      <c r="F5421" s="31">
        <v>11.153479108663801</v>
      </c>
      <c r="G5421" s="31">
        <v>1.3143303264036299</v>
      </c>
      <c r="H5421" s="31">
        <v>0.54694341538574798</v>
      </c>
      <c r="I5421" s="31">
        <v>5.4975823907831503</v>
      </c>
      <c r="J5421" s="31">
        <v>9.94879888117209</v>
      </c>
      <c r="K5421" s="31">
        <v>335964.96651615103</v>
      </c>
      <c r="L5421" s="31">
        <v>247249.02471621399</v>
      </c>
    </row>
    <row r="5422" spans="1:12" ht="14.25">
      <c r="A5422" s="33">
        <v>42888</v>
      </c>
      <c r="B5422" s="37">
        <v>3105.54</v>
      </c>
      <c r="C5422" s="31">
        <v>13.9274798181464</v>
      </c>
      <c r="D5422" s="31">
        <v>1.49517557201833</v>
      </c>
      <c r="E5422" s="31">
        <f t="shared" si="58"/>
        <v>0.67174677608440803</v>
      </c>
      <c r="F5422" s="31">
        <v>11.1528100812705</v>
      </c>
      <c r="G5422" s="31">
        <v>1.31260194527916</v>
      </c>
      <c r="H5422" s="31">
        <v>0.54689423270471804</v>
      </c>
      <c r="I5422" s="31">
        <v>5.4970880328046903</v>
      </c>
      <c r="J5422" s="31">
        <v>9.94879888117209</v>
      </c>
      <c r="K5422" s="31">
        <v>335523.16319247702</v>
      </c>
      <c r="L5422" s="31">
        <v>246982.45377682103</v>
      </c>
    </row>
    <row r="5423" spans="1:12" ht="14.25">
      <c r="A5423" s="33">
        <v>42891</v>
      </c>
      <c r="B5423" s="37">
        <v>3091.6559999999999</v>
      </c>
      <c r="C5423" s="31">
        <v>13.827977175909799</v>
      </c>
      <c r="D5423" s="31">
        <v>1.4853099472410101</v>
      </c>
      <c r="E5423" s="31">
        <f t="shared" si="58"/>
        <v>0.65181711606096127</v>
      </c>
      <c r="F5423" s="31">
        <v>11.0743271836166</v>
      </c>
      <c r="G5423" s="31">
        <v>1.3039421016436601</v>
      </c>
      <c r="H5423" s="31">
        <v>0.54671847340889801</v>
      </c>
      <c r="I5423" s="31">
        <v>5.4953213944605199</v>
      </c>
      <c r="J5423" s="31">
        <v>9.94879888117209</v>
      </c>
      <c r="K5423" s="31">
        <v>333309.56131585001</v>
      </c>
      <c r="L5423" s="31">
        <v>245487.49827314101</v>
      </c>
    </row>
    <row r="5424" spans="1:12" ht="14.25">
      <c r="A5424" s="33">
        <v>42892</v>
      </c>
      <c r="B5424" s="37">
        <v>3102.1260000000002</v>
      </c>
      <c r="C5424" s="31">
        <v>13.882944882844299</v>
      </c>
      <c r="D5424" s="31">
        <v>1.49098137972219</v>
      </c>
      <c r="E5424" s="31">
        <f t="shared" si="58"/>
        <v>0.66647127784290738</v>
      </c>
      <c r="F5424" s="31">
        <v>11.115994753851901</v>
      </c>
      <c r="G5424" s="31">
        <v>1.3089014677947799</v>
      </c>
      <c r="H5424" s="31">
        <v>0.54639120590340595</v>
      </c>
      <c r="I5424" s="31">
        <v>5.4920318767066503</v>
      </c>
      <c r="J5424" s="31">
        <v>9.94879888117209</v>
      </c>
      <c r="K5424" s="31">
        <v>334577.25882646104</v>
      </c>
      <c r="L5424" s="31">
        <v>246414.88006026301</v>
      </c>
    </row>
    <row r="5425" spans="1:12" ht="14.25">
      <c r="A5425" s="33">
        <v>42893</v>
      </c>
      <c r="B5425" s="37">
        <v>3140.3240000000001</v>
      </c>
      <c r="C5425" s="31">
        <v>14.0224340454509</v>
      </c>
      <c r="D5425" s="31">
        <v>1.5062059626336699</v>
      </c>
      <c r="E5425" s="31">
        <f t="shared" si="58"/>
        <v>0.68757327080890973</v>
      </c>
      <c r="F5425" s="31">
        <v>11.2372340391506</v>
      </c>
      <c r="G5425" s="31">
        <v>1.32226386099127</v>
      </c>
      <c r="H5425" s="31">
        <v>0.54631432291189796</v>
      </c>
      <c r="I5425" s="31">
        <v>5.4912590900373601</v>
      </c>
      <c r="J5425" s="31">
        <v>9.94879888117209</v>
      </c>
      <c r="K5425" s="31">
        <v>337992.911568126</v>
      </c>
      <c r="L5425" s="31">
        <v>249336.95599690801</v>
      </c>
    </row>
    <row r="5426" spans="1:12" ht="14.25">
      <c r="A5426" s="33">
        <v>42894</v>
      </c>
      <c r="B5426" s="37">
        <v>3150.3330000000001</v>
      </c>
      <c r="C5426" s="31">
        <v>14.0789789243565</v>
      </c>
      <c r="D5426" s="31">
        <v>1.5120621570941</v>
      </c>
      <c r="E5426" s="31">
        <f t="shared" si="58"/>
        <v>0.69871043376318875</v>
      </c>
      <c r="F5426" s="31">
        <v>11.270860522521801</v>
      </c>
      <c r="G5426" s="31">
        <v>1.3274115035916201</v>
      </c>
      <c r="H5426" s="31">
        <v>0.54523864478740203</v>
      </c>
      <c r="I5426" s="31">
        <v>5.4804469494227597</v>
      </c>
      <c r="J5426" s="31">
        <v>9.94879888117209</v>
      </c>
      <c r="K5426" s="31">
        <v>339308.73570998799</v>
      </c>
      <c r="L5426" s="31">
        <v>250410.58350521198</v>
      </c>
    </row>
    <row r="5427" spans="1:12" ht="14.25">
      <c r="A5427" s="33">
        <v>42895</v>
      </c>
      <c r="B5427" s="37">
        <v>3158.4</v>
      </c>
      <c r="C5427" s="31">
        <v>14.1271153615935</v>
      </c>
      <c r="D5427" s="31">
        <v>1.51689956778957</v>
      </c>
      <c r="E5427" s="31">
        <f t="shared" si="58"/>
        <v>0.70515826494724498</v>
      </c>
      <c r="F5427" s="31">
        <v>11.315344602962</v>
      </c>
      <c r="G5427" s="31">
        <v>1.3316644959585799</v>
      </c>
      <c r="H5427" s="31">
        <v>0.54500754787380701</v>
      </c>
      <c r="I5427" s="31">
        <v>5.4781240869711798</v>
      </c>
      <c r="J5427" s="31">
        <v>9.94879888117209</v>
      </c>
      <c r="K5427" s="31">
        <v>340395.87218508602</v>
      </c>
      <c r="L5427" s="31">
        <v>251172.946572418</v>
      </c>
    </row>
    <row r="5428" spans="1:12" ht="14.25">
      <c r="A5428" s="33">
        <v>42898</v>
      </c>
      <c r="B5428" s="37">
        <v>3139.8760000000002</v>
      </c>
      <c r="C5428" s="31">
        <v>14.0806886725751</v>
      </c>
      <c r="D5428" s="31">
        <v>1.51133149527934</v>
      </c>
      <c r="E5428" s="31">
        <f t="shared" si="58"/>
        <v>0.6992966002344666</v>
      </c>
      <c r="F5428" s="31">
        <v>11.274684063886699</v>
      </c>
      <c r="G5428" s="31">
        <v>1.3267539689108601</v>
      </c>
      <c r="H5428" s="31">
        <v>0.54495598280887403</v>
      </c>
      <c r="I5428" s="31">
        <v>5.4776057825451998</v>
      </c>
      <c r="J5428" s="31">
        <v>9.94879888117209</v>
      </c>
      <c r="K5428" s="31">
        <v>339140.65877181798</v>
      </c>
      <c r="L5428" s="31">
        <v>250246.60430502801</v>
      </c>
    </row>
    <row r="5429" spans="1:12" ht="14.25">
      <c r="A5429" s="33">
        <v>42899</v>
      </c>
      <c r="B5429" s="37">
        <v>3153.7420000000002</v>
      </c>
      <c r="C5429" s="31">
        <v>14.120216254949099</v>
      </c>
      <c r="D5429" s="31">
        <v>1.51601006306909</v>
      </c>
      <c r="E5429" s="31">
        <f t="shared" si="58"/>
        <v>0.70457209847596713</v>
      </c>
      <c r="F5429" s="31">
        <v>11.3220988329539</v>
      </c>
      <c r="G5429" s="31">
        <v>1.3308703598989</v>
      </c>
      <c r="H5429" s="31">
        <v>0.54488560905493999</v>
      </c>
      <c r="I5429" s="31">
        <v>5.4768984232471096</v>
      </c>
      <c r="J5429" s="31">
        <v>9.94879888117209</v>
      </c>
      <c r="K5429" s="31">
        <v>340192.87763391301</v>
      </c>
      <c r="L5429" s="31">
        <v>251012.80922696501</v>
      </c>
    </row>
    <row r="5430" spans="1:12" ht="14.25">
      <c r="A5430" s="33">
        <v>42900</v>
      </c>
      <c r="B5430" s="37">
        <v>3130.674</v>
      </c>
      <c r="C5430" s="31">
        <v>14.011820039176801</v>
      </c>
      <c r="D5430" s="31">
        <v>1.5046315994771999</v>
      </c>
      <c r="E5430" s="31">
        <f t="shared" si="58"/>
        <v>0.68522860492379833</v>
      </c>
      <c r="F5430" s="31">
        <v>11.2453421512162</v>
      </c>
      <c r="G5430" s="31">
        <v>1.3208956289609</v>
      </c>
      <c r="H5430" s="31">
        <v>0.54484893479722896</v>
      </c>
      <c r="I5430" s="31">
        <v>5.4765297932431398</v>
      </c>
      <c r="J5430" s="31">
        <v>9.94879888117209</v>
      </c>
      <c r="K5430" s="31">
        <v>337643.16841829999</v>
      </c>
      <c r="L5430" s="31">
        <v>249073.910702022</v>
      </c>
    </row>
    <row r="5431" spans="1:12" ht="14.25">
      <c r="A5431" s="33">
        <v>42901</v>
      </c>
      <c r="B5431" s="37">
        <v>3132.4859999999999</v>
      </c>
      <c r="C5431" s="31">
        <v>13.9795369903891</v>
      </c>
      <c r="D5431" s="31">
        <v>1.50176918180348</v>
      </c>
      <c r="E5431" s="31">
        <f t="shared" si="58"/>
        <v>0.68171160609613135</v>
      </c>
      <c r="F5431" s="31">
        <v>11.2322831765571</v>
      </c>
      <c r="G5431" s="31">
        <v>1.3183991590370601</v>
      </c>
      <c r="H5431" s="31">
        <v>0.54483357472168803</v>
      </c>
      <c r="I5431" s="31">
        <v>5.4763754019872204</v>
      </c>
      <c r="J5431" s="31">
        <v>9.94879888117209</v>
      </c>
      <c r="K5431" s="31">
        <v>337005.02866186103</v>
      </c>
      <c r="L5431" s="31">
        <v>248664.285663808</v>
      </c>
    </row>
    <row r="5432" spans="1:12" ht="14.25">
      <c r="A5432" s="33">
        <v>42902</v>
      </c>
      <c r="B5432" s="37">
        <v>3123.1660000000002</v>
      </c>
      <c r="C5432" s="31">
        <v>13.9441623300365</v>
      </c>
      <c r="D5432" s="31">
        <v>1.49817303569724</v>
      </c>
      <c r="E5432" s="31">
        <f t="shared" si="58"/>
        <v>0.67584994138335286</v>
      </c>
      <c r="F5432" s="31">
        <v>11.190888833238599</v>
      </c>
      <c r="G5432" s="31">
        <v>1.3152455576086699</v>
      </c>
      <c r="H5432" s="31">
        <v>0.54458984250661002</v>
      </c>
      <c r="I5432" s="31">
        <v>5.4739255362497703</v>
      </c>
      <c r="J5432" s="31">
        <v>9.94879888117209</v>
      </c>
      <c r="K5432" s="31">
        <v>336198.91502588103</v>
      </c>
      <c r="L5432" s="31">
        <v>247994.99854861601</v>
      </c>
    </row>
    <row r="5433" spans="1:12" ht="14.25">
      <c r="A5433" s="33">
        <v>42905</v>
      </c>
      <c r="B5433" s="37">
        <v>3144.373</v>
      </c>
      <c r="C5433" s="31">
        <v>14.0410529547331</v>
      </c>
      <c r="D5433" s="31">
        <v>1.5084584630567801</v>
      </c>
      <c r="E5433" s="31">
        <f t="shared" si="58"/>
        <v>0.69402110199296596</v>
      </c>
      <c r="F5433" s="31">
        <v>11.255246217490701</v>
      </c>
      <c r="G5433" s="31">
        <v>1.32427793452555</v>
      </c>
      <c r="H5433" s="31">
        <v>0.54447221630097598</v>
      </c>
      <c r="I5433" s="31">
        <v>5.4727432206050404</v>
      </c>
      <c r="J5433" s="31">
        <v>9.94879888117209</v>
      </c>
      <c r="K5433" s="31">
        <v>338507.74268319103</v>
      </c>
      <c r="L5433" s="31">
        <v>249680.99488165398</v>
      </c>
    </row>
    <row r="5434" spans="1:12" ht="14.25">
      <c r="A5434" s="33">
        <v>42906</v>
      </c>
      <c r="B5434" s="37">
        <v>3140.0129999999999</v>
      </c>
      <c r="C5434" s="31">
        <v>14.0297756351556</v>
      </c>
      <c r="D5434" s="31">
        <v>1.5071833205754399</v>
      </c>
      <c r="E5434" s="31">
        <f t="shared" si="58"/>
        <v>0.69167643610785468</v>
      </c>
      <c r="F5434" s="31">
        <v>11.2471082190948</v>
      </c>
      <c r="G5434" s="31">
        <v>1.32317702139427</v>
      </c>
      <c r="H5434" s="31">
        <v>0.54445931907210499</v>
      </c>
      <c r="I5434" s="31">
        <v>5.4726135845653099</v>
      </c>
      <c r="J5434" s="31">
        <v>9.94879888117209</v>
      </c>
      <c r="K5434" s="31">
        <v>338226.33074598003</v>
      </c>
      <c r="L5434" s="31">
        <v>249481.35285727601</v>
      </c>
    </row>
    <row r="5435" spans="1:12" ht="14.25">
      <c r="A5435" s="33">
        <v>42907</v>
      </c>
      <c r="B5435" s="37">
        <v>3156.2109999999998</v>
      </c>
      <c r="C5435" s="31">
        <v>14.1093781032184</v>
      </c>
      <c r="D5435" s="31">
        <v>1.5154436185026701</v>
      </c>
      <c r="E5435" s="31">
        <f t="shared" si="58"/>
        <v>0.70633059788980068</v>
      </c>
      <c r="F5435" s="31">
        <v>11.3086188314926</v>
      </c>
      <c r="G5435" s="31">
        <v>1.33043337751873</v>
      </c>
      <c r="H5435" s="31">
        <v>0.54445931907210499</v>
      </c>
      <c r="I5435" s="31">
        <v>5.4726135845653099</v>
      </c>
      <c r="J5435" s="31">
        <v>9.94879888117209</v>
      </c>
      <c r="K5435" s="31">
        <v>340081.177578173</v>
      </c>
      <c r="L5435" s="31">
        <v>250957.04306352601</v>
      </c>
    </row>
    <row r="5436" spans="1:12" ht="14.25">
      <c r="A5436" s="33">
        <v>42908</v>
      </c>
      <c r="B5436" s="37">
        <v>3147.453</v>
      </c>
      <c r="C5436" s="31">
        <v>14.110052738513399</v>
      </c>
      <c r="D5436" s="31">
        <v>1.5147923627383899</v>
      </c>
      <c r="E5436" s="31">
        <f t="shared" si="58"/>
        <v>0.70691676436107853</v>
      </c>
      <c r="F5436" s="31">
        <v>11.292969282228899</v>
      </c>
      <c r="G5436" s="31">
        <v>1.32983843536404</v>
      </c>
      <c r="H5436" s="31">
        <v>0.54436821866833096</v>
      </c>
      <c r="I5436" s="31">
        <v>5.4716978920795896</v>
      </c>
      <c r="J5436" s="31">
        <v>9.94879888117209</v>
      </c>
      <c r="K5436" s="31">
        <v>339929.100343809</v>
      </c>
      <c r="L5436" s="31">
        <v>250651.90175111301</v>
      </c>
    </row>
    <row r="5437" spans="1:12" ht="14.25">
      <c r="A5437" s="33">
        <v>42909</v>
      </c>
      <c r="B5437" s="37">
        <v>3157.873</v>
      </c>
      <c r="C5437" s="31">
        <v>14.1682453834065</v>
      </c>
      <c r="D5437" s="31">
        <v>1.5207214447165001</v>
      </c>
      <c r="E5437" s="31">
        <f t="shared" si="58"/>
        <v>0.71922626025791325</v>
      </c>
      <c r="F5437" s="31">
        <v>11.339102169980499</v>
      </c>
      <c r="G5437" s="31">
        <v>1.3350596940608499</v>
      </c>
      <c r="H5437" s="31">
        <v>0.54413094311170696</v>
      </c>
      <c r="I5437" s="31">
        <v>5.4693129252161699</v>
      </c>
      <c r="J5437" s="31">
        <v>9.94879888117209</v>
      </c>
      <c r="K5437" s="31">
        <v>341263.741999719</v>
      </c>
      <c r="L5437" s="31">
        <v>251679.94883347602</v>
      </c>
    </row>
    <row r="5438" spans="1:12" ht="14.25">
      <c r="A5438" s="33">
        <v>42912</v>
      </c>
      <c r="B5438" s="37">
        <v>3185.4430000000002</v>
      </c>
      <c r="C5438" s="31">
        <v>14.276384027649099</v>
      </c>
      <c r="D5438" s="31">
        <v>1.53238513838894</v>
      </c>
      <c r="E5438" s="31">
        <f t="shared" si="58"/>
        <v>0.73094958968347012</v>
      </c>
      <c r="F5438" s="31">
        <v>11.4391409204448</v>
      </c>
      <c r="G5438" s="31">
        <v>1.34531618860146</v>
      </c>
      <c r="H5438" s="31">
        <v>0.54406549260427495</v>
      </c>
      <c r="I5438" s="31">
        <v>5.4686550517561301</v>
      </c>
      <c r="J5438" s="31">
        <v>9.94879888117209</v>
      </c>
      <c r="K5438" s="31">
        <v>343885.47473743802</v>
      </c>
      <c r="L5438" s="31">
        <v>253723.64556704601</v>
      </c>
    </row>
    <row r="5439" spans="1:12" ht="14.25">
      <c r="A5439" s="33">
        <v>42913</v>
      </c>
      <c r="B5439" s="37">
        <v>3191.1959999999999</v>
      </c>
      <c r="C5439" s="31">
        <v>14.3024818300003</v>
      </c>
      <c r="D5439" s="31">
        <v>1.5352202116548701</v>
      </c>
      <c r="E5439" s="31">
        <f t="shared" si="58"/>
        <v>0.73388042203985937</v>
      </c>
      <c r="F5439" s="31">
        <v>11.4569623022845</v>
      </c>
      <c r="G5439" s="31">
        <v>1.34781439572683</v>
      </c>
      <c r="H5439" s="31">
        <v>0.54406549260427495</v>
      </c>
      <c r="I5439" s="31">
        <v>5.4686550517561301</v>
      </c>
      <c r="J5439" s="31">
        <v>9.94879888117209</v>
      </c>
      <c r="K5439" s="31">
        <v>344524.05855184502</v>
      </c>
      <c r="L5439" s="31">
        <v>254164.71850800898</v>
      </c>
    </row>
    <row r="5440" spans="1:12" ht="14.25">
      <c r="A5440" s="33">
        <v>42914</v>
      </c>
      <c r="B5440" s="37">
        <v>3173.201</v>
      </c>
      <c r="C5440" s="31">
        <v>14.2349975869859</v>
      </c>
      <c r="D5440" s="31">
        <v>1.5280379764763601</v>
      </c>
      <c r="E5440" s="31">
        <f t="shared" si="58"/>
        <v>0.72626025791324733</v>
      </c>
      <c r="F5440" s="31">
        <v>11.4138424157165</v>
      </c>
      <c r="G5440" s="31">
        <v>1.3415046129177099</v>
      </c>
      <c r="H5440" s="31">
        <v>0.54406560318127395</v>
      </c>
      <c r="I5440" s="31">
        <v>5.4686561632169202</v>
      </c>
      <c r="J5440" s="31">
        <v>9.94879888117209</v>
      </c>
      <c r="K5440" s="31">
        <v>342911.17180061998</v>
      </c>
      <c r="L5440" s="31">
        <v>252986.404609597</v>
      </c>
    </row>
    <row r="5441" spans="1:12" ht="14.25">
      <c r="A5441" s="33">
        <v>42915</v>
      </c>
      <c r="B5441" s="37">
        <v>3188.0619999999999</v>
      </c>
      <c r="C5441" s="31">
        <v>14.30862059257</v>
      </c>
      <c r="D5441" s="31">
        <v>1.53583685985864</v>
      </c>
      <c r="E5441" s="31">
        <f t="shared" si="58"/>
        <v>0.73622508792497066</v>
      </c>
      <c r="F5441" s="31">
        <v>11.4549590125976</v>
      </c>
      <c r="G5441" s="31">
        <v>1.34835299932337</v>
      </c>
      <c r="H5441" s="31">
        <v>0.54375582442562298</v>
      </c>
      <c r="I5441" s="31">
        <v>5.4655424330134004</v>
      </c>
      <c r="J5441" s="31">
        <v>9.94879888117209</v>
      </c>
      <c r="K5441" s="31">
        <v>344661.73470192897</v>
      </c>
      <c r="L5441" s="31">
        <v>254231.52516533801</v>
      </c>
    </row>
    <row r="5442" spans="1:12" ht="14.25">
      <c r="A5442" s="33">
        <v>42916</v>
      </c>
      <c r="B5442" s="37">
        <v>3192.4259999999999</v>
      </c>
      <c r="C5442" s="31">
        <v>14.2948647242918</v>
      </c>
      <c r="D5442" s="31">
        <v>1.53143015708217</v>
      </c>
      <c r="E5442" s="31">
        <f t="shared" si="58"/>
        <v>0.73446658851113711</v>
      </c>
      <c r="F5442" s="31">
        <v>11.4270119909398</v>
      </c>
      <c r="G5442" s="31">
        <v>1.34713195451644</v>
      </c>
      <c r="H5442" s="31">
        <v>0.54363168379124405</v>
      </c>
      <c r="I5442" s="31">
        <v>5.4731422547417203</v>
      </c>
      <c r="J5442" s="31">
        <v>9.932716134324151</v>
      </c>
      <c r="K5442" s="31">
        <v>344349.615085244</v>
      </c>
      <c r="L5442" s="31">
        <v>254672.48657442999</v>
      </c>
    </row>
    <row r="5443" spans="1:12" ht="14.25">
      <c r="A5443" s="33">
        <v>42919</v>
      </c>
      <c r="B5443" s="37">
        <v>3195.9110000000001</v>
      </c>
      <c r="C5443" s="31">
        <v>14.2943844450608</v>
      </c>
      <c r="D5443" s="31">
        <v>1.5317125637151101</v>
      </c>
      <c r="E5443" s="31">
        <f t="shared" si="58"/>
        <v>0.73446658851113711</v>
      </c>
      <c r="F5443" s="31">
        <v>11.4290063144486</v>
      </c>
      <c r="G5443" s="31">
        <v>1.3473959871052099</v>
      </c>
      <c r="H5443" s="31">
        <v>0.54352510476043103</v>
      </c>
      <c r="I5443" s="31">
        <v>5.4720692448079697</v>
      </c>
      <c r="J5443" s="31">
        <v>9.932716134324151</v>
      </c>
      <c r="K5443" s="31">
        <v>344417.10626159603</v>
      </c>
      <c r="L5443" s="31">
        <v>255024.96222552398</v>
      </c>
    </row>
    <row r="5444" spans="1:12" ht="14.25">
      <c r="A5444" s="33">
        <v>42920</v>
      </c>
      <c r="B5444" s="37">
        <v>3182.8029999999999</v>
      </c>
      <c r="C5444" s="31">
        <v>14.2351100343651</v>
      </c>
      <c r="D5444" s="31">
        <v>1.52553396646728</v>
      </c>
      <c r="E5444" s="31">
        <f t="shared" si="58"/>
        <v>0.72684642438452518</v>
      </c>
      <c r="F5444" s="31">
        <v>11.377465318151099</v>
      </c>
      <c r="G5444" s="31">
        <v>1.3419504688750701</v>
      </c>
      <c r="H5444" s="31">
        <v>0.54352537890321195</v>
      </c>
      <c r="I5444" s="31">
        <v>5.47207200480611</v>
      </c>
      <c r="J5444" s="31">
        <v>9.932716134324151</v>
      </c>
      <c r="K5444" s="31">
        <v>343025.140092135</v>
      </c>
      <c r="L5444" s="31">
        <v>253982.71283869</v>
      </c>
    </row>
    <row r="5445" spans="1:12" ht="14.25">
      <c r="A5445" s="33">
        <v>42921</v>
      </c>
      <c r="B5445" s="37">
        <v>3207.134</v>
      </c>
      <c r="C5445" s="31">
        <v>14.340662771278099</v>
      </c>
      <c r="D5445" s="31">
        <v>1.53669288210123</v>
      </c>
      <c r="E5445" s="31">
        <f t="shared" si="58"/>
        <v>0.74384525205158269</v>
      </c>
      <c r="F5445" s="31">
        <v>11.447126649969601</v>
      </c>
      <c r="G5445" s="31">
        <v>1.3517590035498599</v>
      </c>
      <c r="H5445" s="31">
        <v>0.54288825248654204</v>
      </c>
      <c r="I5445" s="31">
        <v>5.4656575819226498</v>
      </c>
      <c r="J5445" s="31">
        <v>9.932716134324151</v>
      </c>
      <c r="K5445" s="31">
        <v>345532.36674390396</v>
      </c>
      <c r="L5445" s="31">
        <v>255924.41377833602</v>
      </c>
    </row>
    <row r="5446" spans="1:12" ht="14.25">
      <c r="A5446" s="33">
        <v>42922</v>
      </c>
      <c r="B5446" s="37">
        <v>3212.444</v>
      </c>
      <c r="C5446" s="31">
        <v>14.3706750101327</v>
      </c>
      <c r="D5446" s="31">
        <v>1.5397391187955001</v>
      </c>
      <c r="E5446" s="31">
        <f t="shared" si="58"/>
        <v>0.74970691676436108</v>
      </c>
      <c r="F5446" s="31">
        <v>11.454062173423599</v>
      </c>
      <c r="G5446" s="31">
        <v>1.3544393812714099</v>
      </c>
      <c r="H5446" s="31">
        <v>0.54288595535553097</v>
      </c>
      <c r="I5446" s="31">
        <v>5.4656344550057003</v>
      </c>
      <c r="J5446" s="31">
        <v>9.932716134324151</v>
      </c>
      <c r="K5446" s="31">
        <v>346217.51643069199</v>
      </c>
      <c r="L5446" s="31">
        <v>256506.85069513897</v>
      </c>
    </row>
    <row r="5447" spans="1:12" ht="14.25">
      <c r="A5447" s="33">
        <v>42923</v>
      </c>
      <c r="B5447" s="37">
        <v>3217.9560000000001</v>
      </c>
      <c r="C5447" s="31">
        <v>14.3744452528385</v>
      </c>
      <c r="D5447" s="31">
        <v>1.54027605510737</v>
      </c>
      <c r="E5447" s="31">
        <f t="shared" si="58"/>
        <v>0.75029308323563892</v>
      </c>
      <c r="F5447" s="31">
        <v>11.4632973565373</v>
      </c>
      <c r="G5447" s="31">
        <v>1.3549187966126299</v>
      </c>
      <c r="H5447" s="31">
        <v>0.54286810706852995</v>
      </c>
      <c r="I5447" s="31">
        <v>5.4654253149436798</v>
      </c>
      <c r="J5447" s="31">
        <v>9.9327696526052307</v>
      </c>
      <c r="K5447" s="31">
        <v>346342.21474754502</v>
      </c>
      <c r="L5447" s="31">
        <v>256653.00735366001</v>
      </c>
    </row>
    <row r="5448" spans="1:12" ht="14.25">
      <c r="A5448" s="33">
        <v>42926</v>
      </c>
      <c r="B5448" s="37">
        <v>3212.6309999999999</v>
      </c>
      <c r="C5448" s="31">
        <v>14.368001913669699</v>
      </c>
      <c r="D5448" s="31">
        <v>1.53959446861535</v>
      </c>
      <c r="E5448" s="31">
        <f t="shared" si="58"/>
        <v>0.74970691676436108</v>
      </c>
      <c r="F5448" s="31">
        <v>11.4422753935887</v>
      </c>
      <c r="G5448" s="31">
        <v>1.3543292061298999</v>
      </c>
      <c r="H5448" s="31">
        <v>0.54285275131004995</v>
      </c>
      <c r="I5448" s="31">
        <v>5.4654053659859096</v>
      </c>
      <c r="J5448" s="31">
        <v>9.9325249447828305</v>
      </c>
      <c r="K5448" s="31">
        <v>346189.47820538701</v>
      </c>
      <c r="L5448" s="31">
        <v>256762.37705055499</v>
      </c>
    </row>
    <row r="5449" spans="1:12" ht="14.25">
      <c r="A5449" s="33">
        <v>42927</v>
      </c>
      <c r="B5449" s="37">
        <v>3203.0369999999998</v>
      </c>
      <c r="C5449" s="31">
        <v>14.359790130855901</v>
      </c>
      <c r="D5449" s="31">
        <v>1.53823526313059</v>
      </c>
      <c r="E5449" s="31">
        <f t="shared" si="58"/>
        <v>0.74794841735052753</v>
      </c>
      <c r="F5449" s="31">
        <v>11.4448132176675</v>
      </c>
      <c r="G5449" s="31">
        <v>1.35309137662602</v>
      </c>
      <c r="H5449" s="31">
        <v>0.54283944693818598</v>
      </c>
      <c r="I5449" s="31">
        <v>5.4651170422069004</v>
      </c>
      <c r="J5449" s="31">
        <v>9.9328055144264411</v>
      </c>
      <c r="K5449" s="31">
        <v>345878.85319205897</v>
      </c>
      <c r="L5449" s="31">
        <v>256376.219559663</v>
      </c>
    </row>
    <row r="5450" spans="1:12" ht="14.25">
      <c r="A5450" s="33">
        <v>42928</v>
      </c>
      <c r="B5450" s="37">
        <v>3197.5430000000001</v>
      </c>
      <c r="C5450" s="31">
        <v>14.3372965513807</v>
      </c>
      <c r="D5450" s="31">
        <v>1.53599465803177</v>
      </c>
      <c r="E5450" s="31">
        <f t="shared" si="58"/>
        <v>0.7415005861664713</v>
      </c>
      <c r="F5450" s="31">
        <v>11.4400532991519</v>
      </c>
      <c r="G5450" s="31">
        <v>1.3509557684417901</v>
      </c>
      <c r="H5450" s="31">
        <v>0.54249203080363695</v>
      </c>
      <c r="I5450" s="31">
        <v>5.4610757099871998</v>
      </c>
      <c r="J5450" s="31">
        <v>9.9337943587108395</v>
      </c>
      <c r="K5450" s="31">
        <v>345372.51456751599</v>
      </c>
      <c r="L5450" s="31">
        <v>255900.64878663499</v>
      </c>
    </row>
    <row r="5451" spans="1:12" ht="14.25">
      <c r="A5451" s="33">
        <v>42929</v>
      </c>
      <c r="B5451" s="37">
        <v>3218.163</v>
      </c>
      <c r="C5451" s="31">
        <v>14.4471152183214</v>
      </c>
      <c r="D5451" s="31">
        <v>1.5477424620360001</v>
      </c>
      <c r="E5451" s="31">
        <f t="shared" si="58"/>
        <v>0.76260257913247365</v>
      </c>
      <c r="F5451" s="31">
        <v>11.495694747199</v>
      </c>
      <c r="G5451" s="31">
        <v>1.3612545404632601</v>
      </c>
      <c r="H5451" s="31">
        <v>0.54234290794762396</v>
      </c>
      <c r="I5451" s="31">
        <v>5.4593770340104602</v>
      </c>
      <c r="J5451" s="31">
        <v>9.9341537426151998</v>
      </c>
      <c r="K5451" s="31">
        <v>348012.33811699401</v>
      </c>
      <c r="L5451" s="31">
        <v>257815.90637817699</v>
      </c>
    </row>
    <row r="5452" spans="1:12" ht="14.25">
      <c r="A5452" s="33">
        <v>42930</v>
      </c>
      <c r="B5452" s="37">
        <v>3222.4160000000002</v>
      </c>
      <c r="C5452" s="31">
        <v>14.4792882876206</v>
      </c>
      <c r="D5452" s="31">
        <v>1.55118071680561</v>
      </c>
      <c r="E5452" s="31">
        <f t="shared" si="58"/>
        <v>0.76846424384525203</v>
      </c>
      <c r="F5452" s="31">
        <v>11.5076162618856</v>
      </c>
      <c r="G5452" s="31">
        <v>1.3640816352813401</v>
      </c>
      <c r="H5452" s="31">
        <v>0.54233293833858598</v>
      </c>
      <c r="I5452" s="31">
        <v>5.4583458856093499</v>
      </c>
      <c r="J5452" s="31">
        <v>9.9358477770421203</v>
      </c>
      <c r="K5452" s="31">
        <v>348786.618001681</v>
      </c>
      <c r="L5452" s="31">
        <v>258438.78823922999</v>
      </c>
    </row>
    <row r="5453" spans="1:12" ht="14.25">
      <c r="A5453" s="33">
        <v>42933</v>
      </c>
      <c r="B5453" s="37">
        <v>3176.4639999999999</v>
      </c>
      <c r="C5453" s="31">
        <v>14.3995940506243</v>
      </c>
      <c r="D5453" s="31">
        <v>1.54040035469027</v>
      </c>
      <c r="E5453" s="31">
        <f t="shared" si="58"/>
        <v>0.75381008206330602</v>
      </c>
      <c r="F5453" s="31">
        <v>11.402331437404101</v>
      </c>
      <c r="G5453" s="31">
        <v>1.35444808807845</v>
      </c>
      <c r="H5453" s="31">
        <v>0.54222079630145803</v>
      </c>
      <c r="I5453" s="31">
        <v>5.4581689668343802</v>
      </c>
      <c r="J5453" s="31">
        <v>9.934115260926669</v>
      </c>
      <c r="K5453" s="31">
        <v>346353.81631713698</v>
      </c>
      <c r="L5453" s="31">
        <v>256400.112066873</v>
      </c>
    </row>
    <row r="5454" spans="1:12" ht="14.25">
      <c r="A5454" s="33">
        <v>42934</v>
      </c>
      <c r="B5454" s="37">
        <v>3187.567</v>
      </c>
      <c r="C5454" s="31">
        <v>14.423335142584801</v>
      </c>
      <c r="D5454" s="31">
        <v>1.5433502071438301</v>
      </c>
      <c r="E5454" s="31">
        <f t="shared" si="58"/>
        <v>0.75791324736225085</v>
      </c>
      <c r="F5454" s="31">
        <v>11.446139431823701</v>
      </c>
      <c r="G5454" s="31">
        <v>1.3570148390099099</v>
      </c>
      <c r="H5454" s="31">
        <v>0.54190955838426302</v>
      </c>
      <c r="I5454" s="31">
        <v>5.4549585006951604</v>
      </c>
      <c r="J5454" s="31">
        <v>9.9342562975539508</v>
      </c>
      <c r="K5454" s="31">
        <v>347016.908177745</v>
      </c>
      <c r="L5454" s="31">
        <v>257170.69281465301</v>
      </c>
    </row>
    <row r="5455" spans="1:12" ht="14.25">
      <c r="A5455" s="33">
        <v>42935</v>
      </c>
      <c r="B5455" s="37">
        <v>3230.9760000000001</v>
      </c>
      <c r="C5455" s="31">
        <v>14.6002213437559</v>
      </c>
      <c r="D5455" s="31">
        <v>1.5624232463954599</v>
      </c>
      <c r="E5455" s="31">
        <f t="shared" si="58"/>
        <v>0.79484173505275502</v>
      </c>
      <c r="F5455" s="31">
        <v>11.558421020308201</v>
      </c>
      <c r="G5455" s="31">
        <v>1.37336235736782</v>
      </c>
      <c r="H5455" s="31">
        <v>0.54180573873375104</v>
      </c>
      <c r="I5455" s="31">
        <v>5.4549748639479096</v>
      </c>
      <c r="J5455" s="31">
        <v>9.93232328740066</v>
      </c>
      <c r="K5455" s="31">
        <v>351307.873178532</v>
      </c>
      <c r="L5455" s="31">
        <v>260517.963452414</v>
      </c>
    </row>
    <row r="5456" spans="1:12" ht="14.25">
      <c r="A5456" s="33">
        <v>42936</v>
      </c>
      <c r="B5456" s="37">
        <v>3244.864</v>
      </c>
      <c r="C5456" s="31">
        <v>14.6645431362089</v>
      </c>
      <c r="D5456" s="31">
        <v>1.5694878953651901</v>
      </c>
      <c r="E5456" s="31">
        <f t="shared" si="58"/>
        <v>0.80128956623681125</v>
      </c>
      <c r="F5456" s="31">
        <v>11.629030206360101</v>
      </c>
      <c r="G5456" s="31">
        <v>1.3794950767702501</v>
      </c>
      <c r="H5456" s="31">
        <v>0.54192242932794499</v>
      </c>
      <c r="I5456" s="31">
        <v>5.4549700615209398</v>
      </c>
      <c r="J5456" s="31">
        <v>9.9344711926218601</v>
      </c>
      <c r="K5456" s="31">
        <v>352897.27889890899</v>
      </c>
      <c r="L5456" s="31">
        <v>261767.05889813302</v>
      </c>
    </row>
    <row r="5457" spans="1:12" ht="14.25">
      <c r="A5457" s="33">
        <v>42937</v>
      </c>
      <c r="B5457" s="37">
        <v>3237.9810000000002</v>
      </c>
      <c r="C5457" s="31">
        <v>14.633644940270001</v>
      </c>
      <c r="D5457" s="31">
        <v>1.5661467607720201</v>
      </c>
      <c r="E5457" s="31">
        <f t="shared" si="58"/>
        <v>0.7995310668229777</v>
      </c>
      <c r="F5457" s="31">
        <v>11.6313781018212</v>
      </c>
      <c r="G5457" s="31">
        <v>1.37562285034511</v>
      </c>
      <c r="H5457" s="31">
        <v>0.54184157471977401</v>
      </c>
      <c r="I5457" s="31">
        <v>5.4548066280868497</v>
      </c>
      <c r="J5457" s="31">
        <v>9.9332865793963592</v>
      </c>
      <c r="K5457" s="31">
        <v>352148.34767631104</v>
      </c>
      <c r="L5457" s="31">
        <v>261393.60397341603</v>
      </c>
    </row>
    <row r="5458" spans="1:12" ht="14.25">
      <c r="A5458" s="33">
        <v>42940</v>
      </c>
      <c r="B5458" s="37">
        <v>3250.598</v>
      </c>
      <c r="C5458" s="31">
        <v>14.711375768641901</v>
      </c>
      <c r="D5458" s="31">
        <v>1.5726890379026599</v>
      </c>
      <c r="E5458" s="31">
        <f t="shared" si="58"/>
        <v>0.80656506447831189</v>
      </c>
      <c r="F5458" s="31">
        <v>11.6560470152578</v>
      </c>
      <c r="G5458" s="31">
        <v>1.38146504817794</v>
      </c>
      <c r="H5458" s="31">
        <v>0.540575114705653</v>
      </c>
      <c r="I5458" s="31">
        <v>5.4474149610735099</v>
      </c>
      <c r="J5458" s="31">
        <v>9.9235163571809792</v>
      </c>
      <c r="K5458" s="31">
        <v>353617.90762569202</v>
      </c>
      <c r="L5458" s="31">
        <v>262404.50242555997</v>
      </c>
    </row>
    <row r="5459" spans="1:12" ht="14.25">
      <c r="A5459" s="33">
        <v>42941</v>
      </c>
      <c r="B5459" s="37">
        <v>3243.6889999999999</v>
      </c>
      <c r="C5459" s="31">
        <v>14.6923093096465</v>
      </c>
      <c r="D5459" s="31">
        <v>1.5724253085265001</v>
      </c>
      <c r="E5459" s="31">
        <f t="shared" si="58"/>
        <v>0.80480656506447834</v>
      </c>
      <c r="F5459" s="31">
        <v>11.665572776900399</v>
      </c>
      <c r="G5459" s="31">
        <v>1.38111381655728</v>
      </c>
      <c r="H5459" s="31">
        <v>0.54120562060389199</v>
      </c>
      <c r="I5459" s="31">
        <v>5.4473227328467297</v>
      </c>
      <c r="J5459" s="31">
        <v>9.9352589730086098</v>
      </c>
      <c r="K5459" s="31">
        <v>353552.233168579</v>
      </c>
      <c r="L5459" s="31">
        <v>262019.65144399102</v>
      </c>
    </row>
    <row r="5460" spans="1:12" ht="14.25">
      <c r="A5460" s="33">
        <v>42942</v>
      </c>
      <c r="B5460" s="37">
        <v>3247.674</v>
      </c>
      <c r="C5460" s="31">
        <v>14.731305665133201</v>
      </c>
      <c r="D5460" s="31">
        <v>1.5765946117634599</v>
      </c>
      <c r="E5460" s="31">
        <f t="shared" si="58"/>
        <v>0.80949589683470102</v>
      </c>
      <c r="F5460" s="31">
        <v>11.671842543331699</v>
      </c>
      <c r="G5460" s="31">
        <v>1.3847612236614399</v>
      </c>
      <c r="H5460" s="31">
        <v>0.54126652724338498</v>
      </c>
      <c r="I5460" s="31">
        <v>5.4473360103354702</v>
      </c>
      <c r="J5460" s="31">
        <v>9.9363528560825998</v>
      </c>
      <c r="K5460" s="31">
        <v>354490.60724790796</v>
      </c>
      <c r="L5460" s="31">
        <v>262520.93082711101</v>
      </c>
    </row>
    <row r="5461" spans="1:12" ht="14.25">
      <c r="A5461" s="33">
        <v>42943</v>
      </c>
      <c r="B5461" s="37">
        <v>3249.7809999999999</v>
      </c>
      <c r="C5461" s="31">
        <v>14.7135936942692</v>
      </c>
      <c r="D5461" s="31">
        <v>1.57492777009767</v>
      </c>
      <c r="E5461" s="31">
        <f t="shared" si="58"/>
        <v>0.80773739742086748</v>
      </c>
      <c r="F5461" s="31">
        <v>11.6650684360461</v>
      </c>
      <c r="G5461" s="31">
        <v>1.3832507883871299</v>
      </c>
      <c r="H5461" s="31">
        <v>0.54119596668443004</v>
      </c>
      <c r="I5461" s="31">
        <v>5.4471414148644604</v>
      </c>
      <c r="J5461" s="31">
        <v>9.9354124570290097</v>
      </c>
      <c r="K5461" s="31">
        <v>354112.52810424002</v>
      </c>
      <c r="L5461" s="31">
        <v>262308.69018249202</v>
      </c>
    </row>
    <row r="5462" spans="1:12" ht="14.25">
      <c r="A5462" s="33">
        <v>42944</v>
      </c>
      <c r="B5462" s="37">
        <v>3253.24</v>
      </c>
      <c r="C5462" s="31">
        <v>14.7190916390627</v>
      </c>
      <c r="D5462" s="31">
        <v>1.57829582649171</v>
      </c>
      <c r="E5462" s="31">
        <f t="shared" si="58"/>
        <v>0.80832356389214532</v>
      </c>
      <c r="F5462" s="31">
        <v>11.7196886284756</v>
      </c>
      <c r="G5462" s="31">
        <v>1.3861905702013499</v>
      </c>
      <c r="H5462" s="31">
        <v>0.54141538913465903</v>
      </c>
      <c r="I5462" s="31">
        <v>5.4466109542261396</v>
      </c>
      <c r="J5462" s="31">
        <v>9.9404086997358192</v>
      </c>
      <c r="K5462" s="31">
        <v>354869.99764789297</v>
      </c>
      <c r="L5462" s="31">
        <v>262762.56193208898</v>
      </c>
    </row>
    <row r="5463" spans="1:12" ht="14.25">
      <c r="A5463" s="33">
        <v>42947</v>
      </c>
      <c r="B5463" s="37">
        <v>3273.0279999999998</v>
      </c>
      <c r="C5463" s="31">
        <v>14.782488412515599</v>
      </c>
      <c r="D5463" s="31">
        <v>1.58640481428589</v>
      </c>
      <c r="E5463" s="31">
        <f t="shared" si="58"/>
        <v>0.81477139507620167</v>
      </c>
      <c r="F5463" s="31">
        <v>11.715807453159499</v>
      </c>
      <c r="G5463" s="31">
        <v>1.39304966856634</v>
      </c>
      <c r="H5463" s="31">
        <v>0.54153082292509902</v>
      </c>
      <c r="I5463" s="31">
        <v>5.4466095464085997</v>
      </c>
      <c r="J5463" s="31">
        <v>9.9425306387562689</v>
      </c>
      <c r="K5463" s="31">
        <v>356690.48996482603</v>
      </c>
      <c r="L5463" s="31">
        <v>264396.80888680898</v>
      </c>
    </row>
    <row r="5464" spans="1:12" ht="14.25">
      <c r="A5464" s="33">
        <v>42948</v>
      </c>
      <c r="B5464" s="37">
        <v>3292.6379999999999</v>
      </c>
      <c r="C5464" s="31">
        <v>14.884076717548</v>
      </c>
      <c r="D5464" s="31">
        <v>1.59800389457206</v>
      </c>
      <c r="E5464" s="31">
        <f t="shared" si="58"/>
        <v>0.82766705744431424</v>
      </c>
      <c r="F5464" s="31">
        <v>11.801220032624601</v>
      </c>
      <c r="G5464" s="31">
        <v>1.4027069171691899</v>
      </c>
      <c r="H5464" s="31">
        <v>0.54195805830203003</v>
      </c>
      <c r="I5464" s="31">
        <v>5.4463298109546603</v>
      </c>
      <c r="J5464" s="31">
        <v>9.9508857728730398</v>
      </c>
      <c r="K5464" s="31">
        <v>359295.22060015501</v>
      </c>
      <c r="L5464" s="31">
        <v>266205.02266880299</v>
      </c>
    </row>
    <row r="5465" spans="1:12" ht="14.25">
      <c r="A5465" s="33">
        <v>42949</v>
      </c>
      <c r="B5465" s="37">
        <v>3285.056</v>
      </c>
      <c r="C5465" s="31">
        <v>14.8865280971412</v>
      </c>
      <c r="D5465" s="31">
        <v>1.5964038284383999</v>
      </c>
      <c r="E5465" s="31">
        <f t="shared" si="58"/>
        <v>0.82825322391559197</v>
      </c>
      <c r="F5465" s="31">
        <v>11.7843494435139</v>
      </c>
      <c r="G5465" s="31">
        <v>1.40098435733032</v>
      </c>
      <c r="H5465" s="31">
        <v>0.541331381652294</v>
      </c>
      <c r="I5465" s="31">
        <v>5.4463180154355797</v>
      </c>
      <c r="J5465" s="31">
        <v>9.9394008964972294</v>
      </c>
      <c r="K5465" s="31">
        <v>358933.98710120399</v>
      </c>
      <c r="L5465" s="31">
        <v>266153.26218900399</v>
      </c>
    </row>
    <row r="5466" spans="1:12" ht="14.25">
      <c r="A5466" s="33">
        <v>42950</v>
      </c>
      <c r="B5466" s="37">
        <v>3272.9279999999999</v>
      </c>
      <c r="C5466" s="31">
        <v>14.8142247638305</v>
      </c>
      <c r="D5466" s="31">
        <v>1.5892931806853901</v>
      </c>
      <c r="E5466" s="31">
        <f t="shared" si="58"/>
        <v>0.81946072684642435</v>
      </c>
      <c r="F5466" s="31">
        <v>11.7421637495023</v>
      </c>
      <c r="G5466" s="31">
        <v>1.3947454165950199</v>
      </c>
      <c r="H5466" s="31">
        <v>0.54135258913779405</v>
      </c>
      <c r="I5466" s="31">
        <v>5.4463904640602898</v>
      </c>
      <c r="J5466" s="31">
        <v>9.9396580673030801</v>
      </c>
      <c r="K5466" s="31">
        <v>357337.27382263204</v>
      </c>
      <c r="L5466" s="31">
        <v>265000.22893580102</v>
      </c>
    </row>
    <row r="5467" spans="1:12" ht="14.25">
      <c r="A5467" s="33">
        <v>42951</v>
      </c>
      <c r="B5467" s="37">
        <v>3262.08</v>
      </c>
      <c r="C5467" s="31">
        <v>14.764175731820201</v>
      </c>
      <c r="D5467" s="31">
        <v>1.58423951657708</v>
      </c>
      <c r="E5467" s="31">
        <f t="shared" si="58"/>
        <v>0.81418522860492382</v>
      </c>
      <c r="F5467" s="31">
        <v>11.707544137592601</v>
      </c>
      <c r="G5467" s="31">
        <v>1.39032999064469</v>
      </c>
      <c r="H5467" s="31">
        <v>0.54136362212231603</v>
      </c>
      <c r="I5467" s="31">
        <v>5.4463904640602898</v>
      </c>
      <c r="J5467" s="31">
        <v>9.9398606415510091</v>
      </c>
      <c r="K5467" s="31">
        <v>356202.75158112502</v>
      </c>
      <c r="L5467" s="31">
        <v>264237.78813934303</v>
      </c>
    </row>
    <row r="5468" spans="1:12" ht="14.25">
      <c r="A5468" s="33">
        <v>42954</v>
      </c>
      <c r="B5468" s="37">
        <v>3279.4560000000001</v>
      </c>
      <c r="C5468" s="31">
        <v>14.8294774092001</v>
      </c>
      <c r="D5468" s="31">
        <v>1.5915067754016801</v>
      </c>
      <c r="E5468" s="31">
        <f t="shared" si="58"/>
        <v>0.82180539273153574</v>
      </c>
      <c r="F5468" s="31">
        <v>11.753833703634699</v>
      </c>
      <c r="G5468" s="31">
        <v>1.39650979060604</v>
      </c>
      <c r="H5468" s="31">
        <v>0.54129929526586296</v>
      </c>
      <c r="I5468" s="31">
        <v>5.4460836548971896</v>
      </c>
      <c r="J5468" s="31">
        <v>9.9392394529070387</v>
      </c>
      <c r="K5468" s="31">
        <v>357834.24334487203</v>
      </c>
      <c r="L5468" s="31">
        <v>265594.87892636401</v>
      </c>
    </row>
    <row r="5469" spans="1:12" ht="14.25">
      <c r="A5469" s="33">
        <v>42955</v>
      </c>
      <c r="B5469" s="37">
        <v>3281.8719999999998</v>
      </c>
      <c r="C5469" s="31">
        <v>14.840675716249001</v>
      </c>
      <c r="D5469" s="31">
        <v>1.5933472527758501</v>
      </c>
      <c r="E5469" s="31">
        <f t="shared" si="58"/>
        <v>0.82297772567409144</v>
      </c>
      <c r="F5469" s="31">
        <v>11.7574234081369</v>
      </c>
      <c r="G5469" s="31">
        <v>1.39791304196569</v>
      </c>
      <c r="H5469" s="31">
        <v>0.54147832701637999</v>
      </c>
      <c r="I5469" s="31">
        <v>5.4460843451364003</v>
      </c>
      <c r="J5469" s="31">
        <v>9.94252554130831</v>
      </c>
      <c r="K5469" s="31">
        <v>358247.54770923295</v>
      </c>
      <c r="L5469" s="31">
        <v>266022.387801448</v>
      </c>
    </row>
    <row r="5470" spans="1:12" ht="14.25">
      <c r="A5470" s="33">
        <v>42956</v>
      </c>
      <c r="B5470" s="37">
        <v>3275.5729999999999</v>
      </c>
      <c r="C5470" s="31">
        <v>14.7795755760154</v>
      </c>
      <c r="D5470" s="31">
        <v>1.58727479103559</v>
      </c>
      <c r="E5470" s="31">
        <f t="shared" si="58"/>
        <v>0.81535756154747951</v>
      </c>
      <c r="F5470" s="31">
        <v>11.7174399821879</v>
      </c>
      <c r="G5470" s="31">
        <v>1.39269434905375</v>
      </c>
      <c r="H5470" s="31">
        <v>0.54152615685467398</v>
      </c>
      <c r="I5470" s="31">
        <v>5.4460839511059902</v>
      </c>
      <c r="J5470" s="31">
        <v>9.9434045034267502</v>
      </c>
      <c r="K5470" s="31">
        <v>356886.06978699501</v>
      </c>
      <c r="L5470" s="31">
        <v>265461.57982143899</v>
      </c>
    </row>
    <row r="5471" spans="1:12" ht="14.25">
      <c r="A5471" s="33">
        <v>42957</v>
      </c>
      <c r="B5471" s="37">
        <v>3261.7489999999998</v>
      </c>
      <c r="C5471" s="31">
        <v>14.714713522382899</v>
      </c>
      <c r="D5471" s="31">
        <v>1.5803609310337701</v>
      </c>
      <c r="E5471" s="31">
        <f t="shared" si="58"/>
        <v>0.80832356389214532</v>
      </c>
      <c r="F5471" s="31">
        <v>11.6662761982465</v>
      </c>
      <c r="G5471" s="31">
        <v>1.3863722170035999</v>
      </c>
      <c r="H5471" s="31">
        <v>0.54155447000204704</v>
      </c>
      <c r="I5471" s="31">
        <v>5.4457266283826504</v>
      </c>
      <c r="J5471" s="31">
        <v>9.94457685737496</v>
      </c>
      <c r="K5471" s="31">
        <v>355330.73081510002</v>
      </c>
      <c r="L5471" s="31">
        <v>264390.68262569304</v>
      </c>
    </row>
    <row r="5472" spans="1:12" ht="14.25">
      <c r="A5472" s="33">
        <v>42958</v>
      </c>
      <c r="B5472" s="37">
        <v>3208.5410000000002</v>
      </c>
      <c r="C5472" s="31">
        <v>14.494599336901601</v>
      </c>
      <c r="D5472" s="31">
        <v>1.55606469156945</v>
      </c>
      <c r="E5472" s="31">
        <f t="shared" si="58"/>
        <v>0.77373974208675267</v>
      </c>
      <c r="F5472" s="31">
        <v>11.4995566422925</v>
      </c>
      <c r="G5472" s="31">
        <v>1.36495752143555</v>
      </c>
      <c r="H5472" s="31">
        <v>0.54154212977918703</v>
      </c>
      <c r="I5472" s="31">
        <v>5.4457266283826504</v>
      </c>
      <c r="J5472" s="31">
        <v>9.9443502535863004</v>
      </c>
      <c r="K5472" s="31">
        <v>349870.72332706599</v>
      </c>
      <c r="L5472" s="31">
        <v>260114.38453269302</v>
      </c>
    </row>
    <row r="5473" spans="1:12" ht="14.25">
      <c r="A5473" s="33">
        <v>42961</v>
      </c>
      <c r="B5473" s="37">
        <v>3237.36</v>
      </c>
      <c r="C5473" s="31">
        <v>14.604301626392299</v>
      </c>
      <c r="D5473" s="31">
        <v>1.56775280844175</v>
      </c>
      <c r="E5473" s="31">
        <f t="shared" si="58"/>
        <v>0.79601406799531071</v>
      </c>
      <c r="F5473" s="31">
        <v>11.613871488563699</v>
      </c>
      <c r="G5473" s="31">
        <v>1.3751394303171101</v>
      </c>
      <c r="H5473" s="31">
        <v>0.54133818926273003</v>
      </c>
      <c r="I5473" s="31">
        <v>5.4456963221953796</v>
      </c>
      <c r="J5473" s="31">
        <v>9.9406606104046293</v>
      </c>
      <c r="K5473" s="31">
        <v>352497.83266512997</v>
      </c>
      <c r="L5473" s="31">
        <v>262185.92495351104</v>
      </c>
    </row>
    <row r="5474" spans="1:12" ht="14.25">
      <c r="A5474" s="33">
        <v>42962</v>
      </c>
      <c r="B5474" s="37">
        <v>3251.261</v>
      </c>
      <c r="C5474" s="31">
        <v>14.688978534105701</v>
      </c>
      <c r="D5474" s="31">
        <v>1.5766449725029701</v>
      </c>
      <c r="E5474" s="31">
        <f t="shared" si="58"/>
        <v>0.80539273153575619</v>
      </c>
      <c r="F5474" s="31">
        <v>11.691299938630999</v>
      </c>
      <c r="G5474" s="31">
        <v>1.3826754514403099</v>
      </c>
      <c r="H5474" s="31">
        <v>0.54153696944598795</v>
      </c>
      <c r="I5474" s="31">
        <v>5.4456971015987801</v>
      </c>
      <c r="J5474" s="31">
        <v>9.9443094124166596</v>
      </c>
      <c r="K5474" s="31">
        <v>354495.95792971901</v>
      </c>
      <c r="L5474" s="31">
        <v>263451.84267528198</v>
      </c>
    </row>
    <row r="5475" spans="1:12" ht="14.25">
      <c r="A5475" s="33">
        <v>42963</v>
      </c>
      <c r="B5475" s="37">
        <v>3246.451</v>
      </c>
      <c r="C5475" s="31">
        <v>14.6477718527522</v>
      </c>
      <c r="D5475" s="31">
        <v>1.57277890324317</v>
      </c>
      <c r="E5475" s="31">
        <f t="shared" si="58"/>
        <v>0.8018757327080891</v>
      </c>
      <c r="F5475" s="31">
        <v>11.700745843133999</v>
      </c>
      <c r="G5475" s="31">
        <v>1.3792177700013299</v>
      </c>
      <c r="H5475" s="31">
        <v>0.54145444700609102</v>
      </c>
      <c r="I5475" s="31">
        <v>5.4456705692641103</v>
      </c>
      <c r="J5475" s="31">
        <v>9.9428424859577902</v>
      </c>
      <c r="K5475" s="31">
        <v>353628.41193179099</v>
      </c>
      <c r="L5475" s="31">
        <v>262766.033702671</v>
      </c>
    </row>
    <row r="5476" spans="1:12" ht="14.25">
      <c r="A5476" s="33">
        <v>42964</v>
      </c>
      <c r="B5476" s="37">
        <v>3268.4290000000001</v>
      </c>
      <c r="C5476" s="31">
        <v>14.7351859288006</v>
      </c>
      <c r="D5476" s="31">
        <v>1.5829989480662501</v>
      </c>
      <c r="E5476" s="31">
        <f t="shared" si="58"/>
        <v>0.81477139507620167</v>
      </c>
      <c r="F5476" s="31">
        <v>11.7467083373735</v>
      </c>
      <c r="G5476" s="31">
        <v>1.3879948842002401</v>
      </c>
      <c r="H5476" s="31">
        <v>0.54148031108750105</v>
      </c>
      <c r="I5476" s="31">
        <v>5.44547673504914</v>
      </c>
      <c r="J5476" s="31">
        <v>9.94367137044825</v>
      </c>
      <c r="K5476" s="31">
        <v>355927.058379711</v>
      </c>
      <c r="L5476" s="31">
        <v>264547.927137614</v>
      </c>
    </row>
    <row r="5477" spans="1:12" ht="14.25">
      <c r="A5477" s="33">
        <v>42965</v>
      </c>
      <c r="B5477" s="37">
        <v>3268.7240000000002</v>
      </c>
      <c r="C5477" s="31">
        <v>14.7156573042876</v>
      </c>
      <c r="D5477" s="31">
        <v>1.58438218446011</v>
      </c>
      <c r="E5477" s="31">
        <f t="shared" si="58"/>
        <v>0.81125439624853457</v>
      </c>
      <c r="F5477" s="31">
        <v>11.6806378904867</v>
      </c>
      <c r="G5477" s="31">
        <v>1.38533133963473</v>
      </c>
      <c r="H5477" s="31">
        <v>0.54312109648857998</v>
      </c>
      <c r="I5477" s="31">
        <v>5.44547673504914</v>
      </c>
      <c r="J5477" s="31">
        <v>9.9738025321611889</v>
      </c>
      <c r="K5477" s="31">
        <v>356241.533856416</v>
      </c>
      <c r="L5477" s="31">
        <v>264767.60021722497</v>
      </c>
    </row>
    <row r="5478" spans="1:12" ht="14.25">
      <c r="A5478" s="33">
        <v>42968</v>
      </c>
      <c r="B5478" s="37">
        <v>3286.9050000000002</v>
      </c>
      <c r="C5478" s="31">
        <v>14.7795627472465</v>
      </c>
      <c r="D5478" s="31">
        <v>1.5915591860443099</v>
      </c>
      <c r="E5478" s="31">
        <f t="shared" si="58"/>
        <v>0.81946072684642435</v>
      </c>
      <c r="F5478" s="31">
        <v>11.920790600587001</v>
      </c>
      <c r="G5478" s="31">
        <v>1.39054322944747</v>
      </c>
      <c r="H5478" s="31">
        <v>0.54321453782757601</v>
      </c>
      <c r="I5478" s="31">
        <v>5.4454479386531096</v>
      </c>
      <c r="J5478" s="31">
        <v>9.9755712284329814</v>
      </c>
      <c r="K5478" s="31">
        <v>357853.42110223701</v>
      </c>
      <c r="L5478" s="31">
        <v>266160.09164251498</v>
      </c>
    </row>
    <row r="5479" spans="1:12" ht="14.25">
      <c r="A5479" s="33">
        <v>42969</v>
      </c>
      <c r="B5479" s="37">
        <v>3290.2249999999999</v>
      </c>
      <c r="C5479" s="31">
        <v>14.7897133364692</v>
      </c>
      <c r="D5479" s="31">
        <v>1.5951024780716001</v>
      </c>
      <c r="E5479" s="31">
        <f t="shared" si="58"/>
        <v>0.82180539273153574</v>
      </c>
      <c r="F5479" s="31">
        <v>11.8452799739699</v>
      </c>
      <c r="G5479" s="31">
        <v>1.3930036114084501</v>
      </c>
      <c r="H5479" s="31">
        <v>0.54352486587503102</v>
      </c>
      <c r="I5479" s="31">
        <v>5.4418206998946301</v>
      </c>
      <c r="J5479" s="31">
        <v>9.9879230840067006</v>
      </c>
      <c r="K5479" s="31">
        <v>358648.70030429401</v>
      </c>
      <c r="L5479" s="31">
        <v>266589.45370587299</v>
      </c>
    </row>
    <row r="5480" spans="1:12" ht="14.25">
      <c r="A5480" s="33">
        <v>42970</v>
      </c>
      <c r="B5480" s="37">
        <v>3287.7040000000002</v>
      </c>
      <c r="C5480" s="31">
        <v>14.793580033486201</v>
      </c>
      <c r="D5480" s="31">
        <v>1.59615035760608</v>
      </c>
      <c r="E5480" s="31">
        <f t="shared" si="58"/>
        <v>0.82239155920281359</v>
      </c>
      <c r="F5480" s="31">
        <v>12.1704994508176</v>
      </c>
      <c r="G5480" s="31">
        <v>1.3917691117416999</v>
      </c>
      <c r="H5480" s="31">
        <v>0.54395395791673595</v>
      </c>
      <c r="I5480" s="31">
        <v>5.4418206998946301</v>
      </c>
      <c r="J5480" s="31">
        <v>9.9958081663232505</v>
      </c>
      <c r="K5480" s="31">
        <v>358877.03013612604</v>
      </c>
      <c r="L5480" s="31">
        <v>266499.59850698104</v>
      </c>
    </row>
    <row r="5481" spans="1:12" ht="14.25">
      <c r="A5481" s="33">
        <v>42971</v>
      </c>
      <c r="B5481" s="37">
        <v>3271.511</v>
      </c>
      <c r="C5481" s="31">
        <v>14.7416208669668</v>
      </c>
      <c r="D5481" s="31">
        <v>1.58974501160146</v>
      </c>
      <c r="E5481" s="31">
        <f t="shared" si="58"/>
        <v>0.81652989449003521</v>
      </c>
      <c r="F5481" s="31">
        <v>12.1339537437365</v>
      </c>
      <c r="G5481" s="31">
        <v>1.384299995798</v>
      </c>
      <c r="H5481" s="31">
        <v>0.54525973970621799</v>
      </c>
      <c r="I5481" s="31">
        <v>5.4411164212391299</v>
      </c>
      <c r="J5481" s="31">
        <v>10.021100404648999</v>
      </c>
      <c r="K5481" s="31">
        <v>357437.17976209201</v>
      </c>
      <c r="L5481" s="31">
        <v>265354.42252307798</v>
      </c>
    </row>
    <row r="5482" spans="1:12" ht="14.25">
      <c r="A5482" s="33">
        <v>42972</v>
      </c>
      <c r="B5482" s="37">
        <v>3331.5219999999999</v>
      </c>
      <c r="C5482" s="31">
        <v>15.046335902372499</v>
      </c>
      <c r="D5482" s="31">
        <v>1.6202560288676799</v>
      </c>
      <c r="E5482" s="31">
        <f t="shared" si="58"/>
        <v>0.84232121922626024</v>
      </c>
      <c r="F5482" s="31">
        <v>13.7739949739581</v>
      </c>
      <c r="G5482" s="31">
        <v>1.4022168307349401</v>
      </c>
      <c r="H5482" s="31">
        <v>0.54467879935294305</v>
      </c>
      <c r="I5482" s="31">
        <v>5.4411147340316903</v>
      </c>
      <c r="J5482" s="31">
        <v>10.0104266492714</v>
      </c>
      <c r="K5482" s="31">
        <v>364285.82897475205</v>
      </c>
      <c r="L5482" s="31">
        <v>270325.52458228299</v>
      </c>
    </row>
    <row r="5483" spans="1:12" ht="14.25">
      <c r="A5483" s="33">
        <v>42975</v>
      </c>
      <c r="B5483" s="37">
        <v>3362.6509999999998</v>
      </c>
      <c r="C5483" s="31">
        <v>15.0493051931018</v>
      </c>
      <c r="D5483" s="31">
        <v>1.63109419704322</v>
      </c>
      <c r="E5483" s="31">
        <f t="shared" ref="E5483:E5546" si="59">COUNTIF(C3778:C5483,"&lt;"&amp;C5483)/COUNTA(C3778:C5483)</f>
        <v>0.84290738569753809</v>
      </c>
      <c r="F5483" s="31">
        <v>13.700407380588601</v>
      </c>
      <c r="G5483" s="31">
        <v>1.3976698505976</v>
      </c>
      <c r="H5483" s="31">
        <v>0.54794135197837701</v>
      </c>
      <c r="I5483" s="31">
        <v>5.4411147340316903</v>
      </c>
      <c r="J5483" s="31">
        <v>10.070387756230401</v>
      </c>
      <c r="K5483" s="31">
        <v>366720.22200276103</v>
      </c>
      <c r="L5483" s="31">
        <v>272278.455270376</v>
      </c>
    </row>
    <row r="5484" spans="1:12" ht="14.25">
      <c r="A5484" s="33">
        <v>42976</v>
      </c>
      <c r="B5484" s="37">
        <v>3365.2260000000001</v>
      </c>
      <c r="C5484" s="31">
        <v>15.0359183460032</v>
      </c>
      <c r="D5484" s="31">
        <v>1.6325090796867801</v>
      </c>
      <c r="E5484" s="31">
        <f t="shared" si="59"/>
        <v>0.84232121922626024</v>
      </c>
      <c r="F5484" s="31">
        <v>13.6930979689827</v>
      </c>
      <c r="G5484" s="31">
        <v>1.39609341977763</v>
      </c>
      <c r="H5484" s="31">
        <v>0.54896929302680497</v>
      </c>
      <c r="I5484" s="31">
        <v>5.4411147340316903</v>
      </c>
      <c r="J5484" s="31">
        <v>10.0892798601223</v>
      </c>
      <c r="K5484" s="31">
        <v>367035.35275351704</v>
      </c>
      <c r="L5484" s="31">
        <v>272434.34998764604</v>
      </c>
    </row>
    <row r="5485" spans="1:12" ht="14.25">
      <c r="A5485" s="33">
        <v>42977</v>
      </c>
      <c r="B5485" s="37">
        <v>3363.6260000000002</v>
      </c>
      <c r="C5485" s="31">
        <v>14.9879730954907</v>
      </c>
      <c r="D5485" s="31">
        <v>1.63026266958026</v>
      </c>
      <c r="E5485" s="31">
        <f t="shared" si="59"/>
        <v>0.84173505275498239</v>
      </c>
      <c r="F5485" s="31">
        <v>12.6822423152797</v>
      </c>
      <c r="G5485" s="31">
        <v>1.3886933109760999</v>
      </c>
      <c r="H5485" s="31">
        <v>0.55125815521649701</v>
      </c>
      <c r="I5485" s="31">
        <v>5.4411147289028401</v>
      </c>
      <c r="J5485" s="31">
        <v>10.1313459223392</v>
      </c>
      <c r="K5485" s="31">
        <v>366531.97246520204</v>
      </c>
      <c r="L5485" s="31">
        <v>272316.20804093103</v>
      </c>
    </row>
    <row r="5486" spans="1:12" ht="14.25">
      <c r="A5486" s="33">
        <v>42978</v>
      </c>
      <c r="B5486" s="37">
        <v>3360.81</v>
      </c>
      <c r="C5486" s="31">
        <v>14.8192891176939</v>
      </c>
      <c r="D5486" s="31">
        <v>1.62535837492869</v>
      </c>
      <c r="E5486" s="31">
        <f t="shared" si="59"/>
        <v>0.82825322391559197</v>
      </c>
      <c r="F5486" s="31">
        <v>15.4849404743569</v>
      </c>
      <c r="G5486" s="31">
        <v>1.37281176313397</v>
      </c>
      <c r="H5486" s="31">
        <v>0.55739410265704004</v>
      </c>
      <c r="I5486" s="31">
        <v>5.4410913836825197</v>
      </c>
      <c r="J5486" s="31">
        <v>10.2441599185161</v>
      </c>
      <c r="K5486" s="31">
        <v>365431.44413561706</v>
      </c>
      <c r="L5486" s="31">
        <v>271470.12636692199</v>
      </c>
    </row>
    <row r="5487" spans="1:12" ht="14.25">
      <c r="A5487" s="33">
        <v>42979</v>
      </c>
      <c r="B5487" s="37">
        <v>3367.1190000000001</v>
      </c>
      <c r="C5487" s="31">
        <v>14.8197441486593</v>
      </c>
      <c r="D5487" s="31">
        <v>1.6258784507899999</v>
      </c>
      <c r="E5487" s="31">
        <f t="shared" si="59"/>
        <v>0.82883939038686982</v>
      </c>
      <c r="F5487" s="31">
        <v>15.482698850562199</v>
      </c>
      <c r="G5487" s="31">
        <v>1.37324932936315</v>
      </c>
      <c r="H5487" s="31">
        <v>0.55739343070773995</v>
      </c>
      <c r="I5487" s="31">
        <v>5.4410848243423198</v>
      </c>
      <c r="J5487" s="31">
        <v>10.2441599185161</v>
      </c>
      <c r="K5487" s="31">
        <v>365547.920744667</v>
      </c>
      <c r="L5487" s="31">
        <v>271962.23183788499</v>
      </c>
    </row>
    <row r="5488" spans="1:12" ht="14.25">
      <c r="A5488" s="33">
        <v>42982</v>
      </c>
      <c r="B5488" s="37">
        <v>3379.5830000000001</v>
      </c>
      <c r="C5488" s="31">
        <v>14.8901208949982</v>
      </c>
      <c r="D5488" s="31">
        <v>1.63379955937045</v>
      </c>
      <c r="E5488" s="31">
        <f t="shared" si="59"/>
        <v>0.839390386869871</v>
      </c>
      <c r="F5488" s="31">
        <v>15.5678196486828</v>
      </c>
      <c r="G5488" s="31">
        <v>1.37991734584643</v>
      </c>
      <c r="H5488" s="31">
        <v>0.55706038362784505</v>
      </c>
      <c r="I5488" s="31">
        <v>5.4378337321830399</v>
      </c>
      <c r="J5488" s="31">
        <v>10.2441599185161</v>
      </c>
      <c r="K5488" s="31">
        <v>367322.89307404397</v>
      </c>
      <c r="L5488" s="31">
        <v>273195.01254158298</v>
      </c>
    </row>
    <row r="5489" spans="1:12" ht="14.25">
      <c r="A5489" s="33">
        <v>42983</v>
      </c>
      <c r="B5489" s="37">
        <v>3384.317</v>
      </c>
      <c r="C5489" s="31">
        <v>14.9424181330099</v>
      </c>
      <c r="D5489" s="31">
        <v>1.6391382744768199</v>
      </c>
      <c r="E5489" s="31">
        <f t="shared" si="59"/>
        <v>0.84173505275498239</v>
      </c>
      <c r="F5489" s="31">
        <v>15.630916058435499</v>
      </c>
      <c r="G5489" s="31">
        <v>1.3844270706558901</v>
      </c>
      <c r="H5489" s="31">
        <v>0.55706038362784505</v>
      </c>
      <c r="I5489" s="31">
        <v>5.4378337321830399</v>
      </c>
      <c r="J5489" s="31">
        <v>10.2441599185161</v>
      </c>
      <c r="K5489" s="31">
        <v>368523.34552792704</v>
      </c>
      <c r="L5489" s="31">
        <v>273828.25957968604</v>
      </c>
    </row>
    <row r="5490" spans="1:12" ht="14.25">
      <c r="A5490" s="33">
        <v>42984</v>
      </c>
      <c r="B5490" s="37">
        <v>3385.3879999999999</v>
      </c>
      <c r="C5490" s="31">
        <v>14.9340024260324</v>
      </c>
      <c r="D5490" s="31">
        <v>1.63861467474628</v>
      </c>
      <c r="E5490" s="31">
        <f t="shared" si="59"/>
        <v>0.84114888628370454</v>
      </c>
      <c r="F5490" s="31">
        <v>15.6336303308689</v>
      </c>
      <c r="G5490" s="31">
        <v>1.3839897368046199</v>
      </c>
      <c r="H5490" s="31">
        <v>0.55706038362784505</v>
      </c>
      <c r="I5490" s="31">
        <v>5.4378337321830399</v>
      </c>
      <c r="J5490" s="31">
        <v>10.2441599185161</v>
      </c>
      <c r="K5490" s="31">
        <v>368406.930776008</v>
      </c>
      <c r="L5490" s="31">
        <v>274048.15748743399</v>
      </c>
    </row>
    <row r="5491" spans="1:12" ht="14.25">
      <c r="A5491" s="33">
        <v>42985</v>
      </c>
      <c r="B5491" s="37">
        <v>3365.4969999999998</v>
      </c>
      <c r="C5491" s="31">
        <v>14.8415243704498</v>
      </c>
      <c r="D5491" s="31">
        <v>1.62837406325291</v>
      </c>
      <c r="E5491" s="31">
        <f t="shared" si="59"/>
        <v>0.83235638921453692</v>
      </c>
      <c r="F5491" s="31">
        <v>15.533502106384001</v>
      </c>
      <c r="G5491" s="31">
        <v>1.3753410362566401</v>
      </c>
      <c r="H5491" s="31">
        <v>0.55701046148509703</v>
      </c>
      <c r="I5491" s="31">
        <v>5.4373464092288399</v>
      </c>
      <c r="J5491" s="31">
        <v>10.2441599185161</v>
      </c>
      <c r="K5491" s="31">
        <v>366104.71628745401</v>
      </c>
      <c r="L5491" s="31">
        <v>272205.37509700499</v>
      </c>
    </row>
    <row r="5492" spans="1:12" ht="14.25">
      <c r="A5492" s="33">
        <v>42986</v>
      </c>
      <c r="B5492" s="37">
        <v>3365.2420000000002</v>
      </c>
      <c r="C5492" s="31">
        <v>14.845238393502401</v>
      </c>
      <c r="D5492" s="31">
        <v>1.62895478877918</v>
      </c>
      <c r="E5492" s="31">
        <f t="shared" si="59"/>
        <v>0.83294255568581477</v>
      </c>
      <c r="F5492" s="31">
        <v>15.532159629957899</v>
      </c>
      <c r="G5492" s="31">
        <v>1.3758289273004101</v>
      </c>
      <c r="H5492" s="31">
        <v>0.55700911304421197</v>
      </c>
      <c r="I5492" s="31">
        <v>5.4373332462081896</v>
      </c>
      <c r="J5492" s="31">
        <v>10.2441599185161</v>
      </c>
      <c r="K5492" s="31">
        <v>366234.58895717602</v>
      </c>
      <c r="L5492" s="31">
        <v>272298.08223647502</v>
      </c>
    </row>
    <row r="5493" spans="1:12" ht="14.25">
      <c r="A5493" s="33">
        <v>42989</v>
      </c>
      <c r="B5493" s="37">
        <v>3376.4180000000001</v>
      </c>
      <c r="C5493" s="31">
        <v>14.871244572653399</v>
      </c>
      <c r="D5493" s="31">
        <v>1.63201971978043</v>
      </c>
      <c r="E5493" s="31">
        <f t="shared" si="59"/>
        <v>0.83821805392731541</v>
      </c>
      <c r="F5493" s="31">
        <v>15.554830219592199</v>
      </c>
      <c r="G5493" s="31">
        <v>1.3784204113132801</v>
      </c>
      <c r="H5493" s="31">
        <v>0.55692945970750996</v>
      </c>
      <c r="I5493" s="31">
        <v>5.43655569746495</v>
      </c>
      <c r="J5493" s="31">
        <v>10.2441599185161</v>
      </c>
      <c r="K5493" s="31">
        <v>366924.42114736396</v>
      </c>
      <c r="L5493" s="31">
        <v>272947.62783500104</v>
      </c>
    </row>
    <row r="5494" spans="1:12" ht="14.25">
      <c r="A5494" s="33">
        <v>42990</v>
      </c>
      <c r="B5494" s="37">
        <v>3379.4879999999998</v>
      </c>
      <c r="C5494" s="31">
        <v>14.9058638533528</v>
      </c>
      <c r="D5494" s="31">
        <v>1.6357622857182299</v>
      </c>
      <c r="E5494" s="31">
        <f t="shared" si="59"/>
        <v>0.84290738569753809</v>
      </c>
      <c r="F5494" s="31">
        <v>15.588771645843501</v>
      </c>
      <c r="G5494" s="31">
        <v>1.3815806226042999</v>
      </c>
      <c r="H5494" s="31">
        <v>0.55686882237203705</v>
      </c>
      <c r="I5494" s="31">
        <v>5.4359637764489204</v>
      </c>
      <c r="J5494" s="31">
        <v>10.2441599185161</v>
      </c>
      <c r="K5494" s="31">
        <v>367765.64396236604</v>
      </c>
      <c r="L5494" s="31">
        <v>273778.45106450003</v>
      </c>
    </row>
    <row r="5495" spans="1:12" ht="14.25">
      <c r="A5495" s="33">
        <v>42991</v>
      </c>
      <c r="B5495" s="37">
        <v>3384.1469999999999</v>
      </c>
      <c r="C5495" s="31">
        <v>14.9152123333504</v>
      </c>
      <c r="D5495" s="31">
        <v>1.63681268440378</v>
      </c>
      <c r="E5495" s="31">
        <f t="shared" si="59"/>
        <v>0.84349355216881594</v>
      </c>
      <c r="F5495" s="31">
        <v>15.598896919767901</v>
      </c>
      <c r="G5495" s="31">
        <v>1.3824733361806401</v>
      </c>
      <c r="H5495" s="31">
        <v>0.55686863581739499</v>
      </c>
      <c r="I5495" s="31">
        <v>5.4359619553660403</v>
      </c>
      <c r="J5495" s="31">
        <v>10.2441599185161</v>
      </c>
      <c r="K5495" s="31">
        <v>368003.27713259397</v>
      </c>
      <c r="L5495" s="31">
        <v>274023.26851468702</v>
      </c>
    </row>
    <row r="5496" spans="1:12" ht="14.25">
      <c r="A5496" s="33">
        <v>42992</v>
      </c>
      <c r="B5496" s="37">
        <v>3371.4250000000002</v>
      </c>
      <c r="C5496" s="31">
        <v>14.841915461705501</v>
      </c>
      <c r="D5496" s="31">
        <v>1.62885977076157</v>
      </c>
      <c r="E5496" s="31">
        <f t="shared" si="59"/>
        <v>0.83294255568581477</v>
      </c>
      <c r="F5496" s="31">
        <v>15.511913535860799</v>
      </c>
      <c r="G5496" s="31">
        <v>1.3757624669907</v>
      </c>
      <c r="H5496" s="31">
        <v>0.55686028568989598</v>
      </c>
      <c r="I5496" s="31">
        <v>5.4358804442654298</v>
      </c>
      <c r="J5496" s="31">
        <v>10.2441599185161</v>
      </c>
      <c r="K5496" s="31">
        <v>366216.89775754703</v>
      </c>
      <c r="L5496" s="31">
        <v>272886.86743769801</v>
      </c>
    </row>
    <row r="5497" spans="1:12" ht="14.25">
      <c r="A5497" s="33">
        <v>42993</v>
      </c>
      <c r="B5497" s="37">
        <v>3353.6190000000001</v>
      </c>
      <c r="C5497" s="31">
        <v>14.761456500358699</v>
      </c>
      <c r="D5497" s="31">
        <v>1.61996725779275</v>
      </c>
      <c r="E5497" s="31">
        <f t="shared" si="59"/>
        <v>0.81828839390386865</v>
      </c>
      <c r="F5497" s="31">
        <v>15.411349191757999</v>
      </c>
      <c r="G5497" s="31">
        <v>1.3682482685909301</v>
      </c>
      <c r="H5497" s="31">
        <v>0.55686028568989598</v>
      </c>
      <c r="I5497" s="31">
        <v>5.4358804442654298</v>
      </c>
      <c r="J5497" s="31">
        <v>10.2441599185161</v>
      </c>
      <c r="K5497" s="31">
        <v>364216.678611346</v>
      </c>
      <c r="L5497" s="31">
        <v>271330.06054058898</v>
      </c>
    </row>
    <row r="5498" spans="1:12" ht="14.25">
      <c r="A5498" s="33">
        <v>42996</v>
      </c>
      <c r="B5498" s="37">
        <v>3362.8580000000002</v>
      </c>
      <c r="C5498" s="31">
        <v>14.7839163057068</v>
      </c>
      <c r="D5498" s="31">
        <v>1.62250616198842</v>
      </c>
      <c r="E5498" s="31">
        <f t="shared" si="59"/>
        <v>0.82297772567409144</v>
      </c>
      <c r="F5498" s="31">
        <v>15.4279174774932</v>
      </c>
      <c r="G5498" s="31">
        <v>1.37040958970464</v>
      </c>
      <c r="H5498" s="31">
        <v>0.55686025900509795</v>
      </c>
      <c r="I5498" s="31">
        <v>5.4358801837775204</v>
      </c>
      <c r="J5498" s="31">
        <v>10.2441599185161</v>
      </c>
      <c r="K5498" s="31">
        <v>364792.004899361</v>
      </c>
      <c r="L5498" s="31">
        <v>271968.155199831</v>
      </c>
    </row>
    <row r="5499" spans="1:12" ht="14.25">
      <c r="A5499" s="33">
        <v>42997</v>
      </c>
      <c r="B5499" s="37">
        <v>3356.8440000000001</v>
      </c>
      <c r="C5499" s="31">
        <v>14.773221214895999</v>
      </c>
      <c r="D5499" s="31">
        <v>1.6209435968083701</v>
      </c>
      <c r="E5499" s="31">
        <f t="shared" si="59"/>
        <v>0.82063305978898005</v>
      </c>
      <c r="F5499" s="31">
        <v>15.428020883174</v>
      </c>
      <c r="G5499" s="31">
        <v>1.3690834192116399</v>
      </c>
      <c r="H5499" s="31">
        <v>0.55686025900509795</v>
      </c>
      <c r="I5499" s="31">
        <v>5.4358801837775204</v>
      </c>
      <c r="J5499" s="31">
        <v>10.2441599185161</v>
      </c>
      <c r="K5499" s="31">
        <v>364438.98898600502</v>
      </c>
      <c r="L5499" s="31">
        <v>271544.15390605101</v>
      </c>
    </row>
    <row r="5500" spans="1:12" ht="14.25">
      <c r="A5500" s="33">
        <v>42998</v>
      </c>
      <c r="B5500" s="37">
        <v>3365.9949999999999</v>
      </c>
      <c r="C5500" s="31">
        <v>14.7970312743664</v>
      </c>
      <c r="D5500" s="31">
        <v>1.6238786135463501</v>
      </c>
      <c r="E5500" s="31">
        <f t="shared" si="59"/>
        <v>0.82590855803048069</v>
      </c>
      <c r="F5500" s="31">
        <v>15.452632174250599</v>
      </c>
      <c r="G5500" s="31">
        <v>1.37156361963561</v>
      </c>
      <c r="H5500" s="31">
        <v>0.55676675388178498</v>
      </c>
      <c r="I5500" s="31">
        <v>5.43496741861125</v>
      </c>
      <c r="J5500" s="31">
        <v>10.2441599185161</v>
      </c>
      <c r="K5500" s="31">
        <v>365099.19838034204</v>
      </c>
      <c r="L5500" s="31">
        <v>272078.09696508199</v>
      </c>
    </row>
    <row r="5501" spans="1:12" ht="14.25">
      <c r="A5501" s="33">
        <v>42999</v>
      </c>
      <c r="B5501" s="37">
        <v>3357.8119999999999</v>
      </c>
      <c r="C5501" s="31">
        <v>14.805992104622099</v>
      </c>
      <c r="D5501" s="31">
        <v>1.6241716364493399</v>
      </c>
      <c r="E5501" s="31">
        <f t="shared" si="59"/>
        <v>0.82766705744431424</v>
      </c>
      <c r="F5501" s="31">
        <v>15.4844479300769</v>
      </c>
      <c r="G5501" s="31">
        <v>1.37180276291029</v>
      </c>
      <c r="H5501" s="31">
        <v>0.55675886254762696</v>
      </c>
      <c r="I5501" s="31">
        <v>5.4348903860949598</v>
      </c>
      <c r="J5501" s="31">
        <v>10.2441599185161</v>
      </c>
      <c r="K5501" s="31">
        <v>365162.85639564204</v>
      </c>
      <c r="L5501" s="31">
        <v>271771.481735576</v>
      </c>
    </row>
    <row r="5502" spans="1:12" ht="14.25">
      <c r="A5502" s="33">
        <v>43000</v>
      </c>
      <c r="B5502" s="37">
        <v>3352.529</v>
      </c>
      <c r="C5502" s="31">
        <v>14.8037529043078</v>
      </c>
      <c r="D5502" s="31">
        <v>1.6233178074857399</v>
      </c>
      <c r="E5502" s="31">
        <f t="shared" si="59"/>
        <v>0.82766705744431424</v>
      </c>
      <c r="F5502" s="31">
        <v>15.478958100484901</v>
      </c>
      <c r="G5502" s="31">
        <v>1.37108149480208</v>
      </c>
      <c r="H5502" s="31">
        <v>0.55675886346306702</v>
      </c>
      <c r="I5502" s="31">
        <v>5.4348903950311698</v>
      </c>
      <c r="J5502" s="31">
        <v>10.2441599185161</v>
      </c>
      <c r="K5502" s="31">
        <v>364970.86062938295</v>
      </c>
      <c r="L5502" s="31">
        <v>271600.051085265</v>
      </c>
    </row>
    <row r="5503" spans="1:12" ht="14.25">
      <c r="A5503" s="33">
        <v>43003</v>
      </c>
      <c r="B5503" s="37">
        <v>3341.5479999999998</v>
      </c>
      <c r="C5503" s="31">
        <v>14.800356503777801</v>
      </c>
      <c r="D5503" s="31">
        <v>1.6221771200244499</v>
      </c>
      <c r="E5503" s="31">
        <f t="shared" si="59"/>
        <v>0.82649472450175854</v>
      </c>
      <c r="F5503" s="31">
        <v>15.4944932764803</v>
      </c>
      <c r="G5503" s="31">
        <v>1.3700900965154199</v>
      </c>
      <c r="H5503" s="31">
        <v>0.556681364048357</v>
      </c>
      <c r="I5503" s="31">
        <v>5.4341338721407997</v>
      </c>
      <c r="J5503" s="31">
        <v>10.2441599185161</v>
      </c>
      <c r="K5503" s="31">
        <v>364706.95838339702</v>
      </c>
      <c r="L5503" s="31">
        <v>271244.132230933</v>
      </c>
    </row>
    <row r="5504" spans="1:12" ht="14.25">
      <c r="A5504" s="33">
        <v>43004</v>
      </c>
      <c r="B5504" s="37">
        <v>3343.5819999999999</v>
      </c>
      <c r="C5504" s="31">
        <v>14.813735183155201</v>
      </c>
      <c r="D5504" s="31">
        <v>1.6239525817232801</v>
      </c>
      <c r="E5504" s="31">
        <f t="shared" si="59"/>
        <v>0.83118405627198122</v>
      </c>
      <c r="F5504" s="31">
        <v>15.516370273432999</v>
      </c>
      <c r="G5504" s="31">
        <v>1.37158533886573</v>
      </c>
      <c r="H5504" s="31">
        <v>0.55668377884778497</v>
      </c>
      <c r="I5504" s="31">
        <v>5.4341574445903396</v>
      </c>
      <c r="J5504" s="31">
        <v>10.2441599185161</v>
      </c>
      <c r="K5504" s="31">
        <v>365104.97986462101</v>
      </c>
      <c r="L5504" s="31">
        <v>271856.65127902199</v>
      </c>
    </row>
    <row r="5505" spans="1:12" ht="14.25">
      <c r="A5505" s="33">
        <v>43005</v>
      </c>
      <c r="B5505" s="37">
        <v>3345.2710000000002</v>
      </c>
      <c r="C5505" s="31">
        <v>14.7966615378815</v>
      </c>
      <c r="D5505" s="31">
        <v>1.6223567374141601</v>
      </c>
      <c r="E5505" s="31">
        <f t="shared" si="59"/>
        <v>0.82590855803048069</v>
      </c>
      <c r="F5505" s="31">
        <v>15.489335530805899</v>
      </c>
      <c r="G5505" s="31">
        <v>1.3702490071656701</v>
      </c>
      <c r="H5505" s="31">
        <v>0.55660817249084205</v>
      </c>
      <c r="I5505" s="31">
        <v>5.4334194010851196</v>
      </c>
      <c r="J5505" s="31">
        <v>10.2441599185161</v>
      </c>
      <c r="K5505" s="31">
        <v>364749.25911971502</v>
      </c>
      <c r="L5505" s="31">
        <v>271908.77470486698</v>
      </c>
    </row>
    <row r="5506" spans="1:12" ht="14.25">
      <c r="A5506" s="33">
        <v>43006</v>
      </c>
      <c r="B5506" s="37">
        <v>3339.6419999999998</v>
      </c>
      <c r="C5506" s="31">
        <v>14.7779150094622</v>
      </c>
      <c r="D5506" s="31">
        <v>1.6200129065061299</v>
      </c>
      <c r="E5506" s="31">
        <f t="shared" si="59"/>
        <v>0.8212192262602579</v>
      </c>
      <c r="F5506" s="31">
        <v>15.464284638473799</v>
      </c>
      <c r="G5506" s="31">
        <v>1.3682630403526299</v>
      </c>
      <c r="H5506" s="31">
        <v>0.55660817249084205</v>
      </c>
      <c r="I5506" s="31">
        <v>5.4334194010851196</v>
      </c>
      <c r="J5506" s="31">
        <v>10.2441599185161</v>
      </c>
      <c r="K5506" s="31">
        <v>364220.61073543999</v>
      </c>
      <c r="L5506" s="31">
        <v>271498.26998122601</v>
      </c>
    </row>
    <row r="5507" spans="1:12" ht="14.25">
      <c r="A5507" s="33">
        <v>43007</v>
      </c>
      <c r="B5507" s="37">
        <v>3348.9430000000002</v>
      </c>
      <c r="C5507" s="31">
        <v>14.806745402822401</v>
      </c>
      <c r="D5507" s="31">
        <v>1.6233669325845801</v>
      </c>
      <c r="E5507" s="31">
        <f t="shared" si="59"/>
        <v>0.83059788980070337</v>
      </c>
      <c r="F5507" s="31">
        <v>15.484217225903899</v>
      </c>
      <c r="G5507" s="31">
        <v>1.3711084617564699</v>
      </c>
      <c r="H5507" s="31">
        <v>0.55660803078242804</v>
      </c>
      <c r="I5507" s="31">
        <v>5.4334180177758498</v>
      </c>
      <c r="J5507" s="31">
        <v>10.2441599185161</v>
      </c>
      <c r="K5507" s="31">
        <v>364978.039015633</v>
      </c>
      <c r="L5507" s="31">
        <v>272150.10401240102</v>
      </c>
    </row>
    <row r="5508" spans="1:12" ht="14.25">
      <c r="A5508" s="33">
        <v>43017</v>
      </c>
      <c r="B5508" s="37">
        <v>3374.3780000000002</v>
      </c>
      <c r="C5508" s="31">
        <v>14.9135500458277</v>
      </c>
      <c r="D5508" s="31">
        <v>1.5855151076432901</v>
      </c>
      <c r="E5508" s="31">
        <f t="shared" si="59"/>
        <v>0.85052754982415002</v>
      </c>
      <c r="F5508" s="31">
        <v>15.596605183171301</v>
      </c>
      <c r="G5508" s="31">
        <v>1.3810475947479099</v>
      </c>
      <c r="H5508" s="31">
        <v>0.55655738765561602</v>
      </c>
      <c r="I5508" s="31">
        <v>5.6035230963759002</v>
      </c>
      <c r="J5508" s="31">
        <v>9.9322761427640192</v>
      </c>
      <c r="K5508" s="31">
        <v>367623.75623634603</v>
      </c>
      <c r="L5508" s="31">
        <v>274414.860990407</v>
      </c>
    </row>
    <row r="5509" spans="1:12" ht="14.25">
      <c r="A5509" s="33">
        <v>43018</v>
      </c>
      <c r="B5509" s="37">
        <v>3382.9870000000001</v>
      </c>
      <c r="C5509" s="31">
        <v>14.9365263375109</v>
      </c>
      <c r="D5509" s="31">
        <v>1.5881378234766199</v>
      </c>
      <c r="E5509" s="31">
        <f t="shared" si="59"/>
        <v>0.85287221570926142</v>
      </c>
      <c r="F5509" s="31">
        <v>15.6311210859831</v>
      </c>
      <c r="G5509" s="31">
        <v>1.3833152108545499</v>
      </c>
      <c r="H5509" s="31">
        <v>0.556564036308142</v>
      </c>
      <c r="I5509" s="31">
        <v>5.6034753449526997</v>
      </c>
      <c r="J5509" s="31">
        <v>9.9324794354536508</v>
      </c>
      <c r="K5509" s="31">
        <v>368230.60402282799</v>
      </c>
      <c r="L5509" s="31">
        <v>274877.064775126</v>
      </c>
    </row>
    <row r="5510" spans="1:12" ht="14.25">
      <c r="A5510" s="33">
        <v>43019</v>
      </c>
      <c r="B5510" s="37">
        <v>3388.2829999999999</v>
      </c>
      <c r="C5510" s="31">
        <v>14.9705593969968</v>
      </c>
      <c r="D5510" s="31">
        <v>1.59174796803331</v>
      </c>
      <c r="E5510" s="31">
        <f t="shared" si="59"/>
        <v>0.85580304806565066</v>
      </c>
      <c r="F5510" s="31">
        <v>15.6927730234894</v>
      </c>
      <c r="G5510" s="31">
        <v>1.3863810371876599</v>
      </c>
      <c r="H5510" s="31">
        <v>0.55666272973850905</v>
      </c>
      <c r="I5510" s="31">
        <v>5.6034561299445702</v>
      </c>
      <c r="J5510" s="31">
        <v>9.9342747909407692</v>
      </c>
      <c r="K5510" s="31">
        <v>369065.859609076</v>
      </c>
      <c r="L5510" s="31">
        <v>275494.24833532498</v>
      </c>
    </row>
    <row r="5511" spans="1:12" ht="14.25">
      <c r="A5511" s="33">
        <v>43020</v>
      </c>
      <c r="B5511" s="37">
        <v>3386.1</v>
      </c>
      <c r="C5511" s="31">
        <v>14.966692468900201</v>
      </c>
      <c r="D5511" s="31">
        <v>1.59125882829254</v>
      </c>
      <c r="E5511" s="31">
        <f t="shared" si="59"/>
        <v>0.85580304806565066</v>
      </c>
      <c r="F5511" s="31">
        <v>15.674626160714601</v>
      </c>
      <c r="G5511" s="31">
        <v>1.3858376206029499</v>
      </c>
      <c r="H5511" s="31">
        <v>0.55701629207814796</v>
      </c>
      <c r="I5511" s="31">
        <v>5.6034561299445702</v>
      </c>
      <c r="J5511" s="31">
        <v>9.9405845100041503</v>
      </c>
      <c r="K5511" s="31">
        <v>368953.06725289795</v>
      </c>
      <c r="L5511" s="31">
        <v>275526.83626271301</v>
      </c>
    </row>
    <row r="5512" spans="1:12" ht="14.25">
      <c r="A5512" s="33">
        <v>43021</v>
      </c>
      <c r="B5512" s="37">
        <v>3390.5230000000001</v>
      </c>
      <c r="C5512" s="31">
        <v>14.9627193501658</v>
      </c>
      <c r="D5512" s="31">
        <v>1.5923575333247599</v>
      </c>
      <c r="E5512" s="31">
        <f t="shared" si="59"/>
        <v>0.85580304806565066</v>
      </c>
      <c r="F5512" s="31">
        <v>15.664696042969</v>
      </c>
      <c r="G5512" s="31">
        <v>1.3867548218275501</v>
      </c>
      <c r="H5512" s="31">
        <v>0.55673699484490402</v>
      </c>
      <c r="I5512" s="31">
        <v>5.5994897788680502</v>
      </c>
      <c r="J5512" s="31">
        <v>9.9426379336556199</v>
      </c>
      <c r="K5512" s="31">
        <v>369208.462337556</v>
      </c>
      <c r="L5512" s="31">
        <v>275596.86079977697</v>
      </c>
    </row>
    <row r="5513" spans="1:12" ht="14.25">
      <c r="A5513" s="33">
        <v>43024</v>
      </c>
      <c r="B5513" s="37">
        <v>3378.47</v>
      </c>
      <c r="C5513" s="31">
        <v>14.942090844708099</v>
      </c>
      <c r="D5513" s="31">
        <v>1.5912208673085699</v>
      </c>
      <c r="E5513" s="31">
        <f t="shared" si="59"/>
        <v>0.85345838218053927</v>
      </c>
      <c r="F5513" s="31">
        <v>15.674155660172399</v>
      </c>
      <c r="G5513" s="31">
        <v>1.3852694637953</v>
      </c>
      <c r="H5513" s="31">
        <v>0.55733013061065995</v>
      </c>
      <c r="I5513" s="31">
        <v>5.5994830970141898</v>
      </c>
      <c r="J5513" s="31">
        <v>9.9532424860402795</v>
      </c>
      <c r="K5513" s="31">
        <v>368942.84560918796</v>
      </c>
      <c r="L5513" s="31">
        <v>275336.368778362</v>
      </c>
    </row>
    <row r="5514" spans="1:12" ht="14.25">
      <c r="A5514" s="33">
        <v>43025</v>
      </c>
      <c r="B5514" s="37">
        <v>3372.04</v>
      </c>
      <c r="C5514" s="31">
        <v>14.904161456230399</v>
      </c>
      <c r="D5514" s="31">
        <v>1.58710750315903</v>
      </c>
      <c r="E5514" s="31">
        <f t="shared" si="59"/>
        <v>0.84994138335287217</v>
      </c>
      <c r="F5514" s="31">
        <v>15.5897246081391</v>
      </c>
      <c r="G5514" s="31">
        <v>1.3811014333524001</v>
      </c>
      <c r="H5514" s="31">
        <v>0.55750438797067103</v>
      </c>
      <c r="I5514" s="31">
        <v>5.59940379342701</v>
      </c>
      <c r="J5514" s="31">
        <v>9.9564955223467013</v>
      </c>
      <c r="K5514" s="31">
        <v>367989.11935561703</v>
      </c>
      <c r="L5514" s="31">
        <v>274706.06425437302</v>
      </c>
    </row>
    <row r="5515" spans="1:12" ht="14.25">
      <c r="A5515" s="33">
        <v>43026</v>
      </c>
      <c r="B5515" s="37">
        <v>3381.7930000000001</v>
      </c>
      <c r="C5515" s="31">
        <v>14.991836824904</v>
      </c>
      <c r="D5515" s="31">
        <v>1.5957203316800599</v>
      </c>
      <c r="E5515" s="31">
        <f t="shared" si="59"/>
        <v>0.8599062133645955</v>
      </c>
      <c r="F5515" s="31">
        <v>15.6352147306278</v>
      </c>
      <c r="G5515" s="31">
        <v>1.3885837368129901</v>
      </c>
      <c r="H5515" s="31">
        <v>0.55749790619934103</v>
      </c>
      <c r="I5515" s="31">
        <v>5.59940379342701</v>
      </c>
      <c r="J5515" s="31">
        <v>9.9563797641058294</v>
      </c>
      <c r="K5515" s="31">
        <v>369984.246331</v>
      </c>
      <c r="L5515" s="31">
        <v>275997.41195458104</v>
      </c>
    </row>
    <row r="5516" spans="1:12" ht="14.25">
      <c r="A5516" s="33">
        <v>43027</v>
      </c>
      <c r="B5516" s="37">
        <v>3370.172</v>
      </c>
      <c r="C5516" s="31">
        <v>14.973041512064301</v>
      </c>
      <c r="D5516" s="31">
        <v>1.59345539460426</v>
      </c>
      <c r="E5516" s="31">
        <f t="shared" si="59"/>
        <v>0.85873388042203991</v>
      </c>
      <c r="F5516" s="31">
        <v>15.6456285473189</v>
      </c>
      <c r="G5516" s="31">
        <v>1.38636905073349</v>
      </c>
      <c r="H5516" s="31">
        <v>0.55759960028237099</v>
      </c>
      <c r="I5516" s="31">
        <v>5.5982158372302804</v>
      </c>
      <c r="J5516" s="31">
        <v>9.9603090787268389</v>
      </c>
      <c r="K5516" s="31">
        <v>369456.28033646703</v>
      </c>
      <c r="L5516" s="31">
        <v>275439.33893811604</v>
      </c>
    </row>
    <row r="5517" spans="1:12" ht="14.25">
      <c r="A5517" s="33">
        <v>43028</v>
      </c>
      <c r="B5517" s="37">
        <v>3378.6480000000001</v>
      </c>
      <c r="C5517" s="31">
        <v>14.9729779675963</v>
      </c>
      <c r="D5517" s="31">
        <v>1.5942999775158899</v>
      </c>
      <c r="E5517" s="31">
        <f t="shared" si="59"/>
        <v>0.85873388042203991</v>
      </c>
      <c r="F5517" s="31">
        <v>15.673497335453099</v>
      </c>
      <c r="G5517" s="31">
        <v>1.38678782935281</v>
      </c>
      <c r="H5517" s="31">
        <v>0.55783640456216499</v>
      </c>
      <c r="I5517" s="31">
        <v>5.59820341796111</v>
      </c>
      <c r="J5517" s="31">
        <v>9.9645611799746199</v>
      </c>
      <c r="K5517" s="31">
        <v>369653.74187280604</v>
      </c>
      <c r="L5517" s="31">
        <v>275775.93748522399</v>
      </c>
    </row>
    <row r="5518" spans="1:12" ht="14.25">
      <c r="A5518" s="33">
        <v>43031</v>
      </c>
      <c r="B5518" s="37">
        <v>3380.6990000000001</v>
      </c>
      <c r="C5518" s="31">
        <v>14.962047723823799</v>
      </c>
      <c r="D5518" s="31">
        <v>1.5931852827712301</v>
      </c>
      <c r="E5518" s="31">
        <f t="shared" si="59"/>
        <v>0.85697538100820636</v>
      </c>
      <c r="F5518" s="31">
        <v>15.7029690318493</v>
      </c>
      <c r="G5518" s="31">
        <v>1.38568525987944</v>
      </c>
      <c r="H5518" s="31">
        <v>0.55810354431826004</v>
      </c>
      <c r="I5518" s="31">
        <v>5.59820341632956</v>
      </c>
      <c r="J5518" s="31">
        <v>9.9693330665747499</v>
      </c>
      <c r="K5518" s="31">
        <v>369397.61127730896</v>
      </c>
      <c r="L5518" s="31">
        <v>275721.748732579</v>
      </c>
    </row>
    <row r="5519" spans="1:12" ht="14.25">
      <c r="A5519" s="33">
        <v>43032</v>
      </c>
      <c r="B5519" s="37">
        <v>3388.2469999999998</v>
      </c>
      <c r="C5519" s="31">
        <v>15.010173693190101</v>
      </c>
      <c r="D5519" s="31">
        <v>1.5986277620410601</v>
      </c>
      <c r="E5519" s="31">
        <f t="shared" si="59"/>
        <v>0.86225087924970689</v>
      </c>
      <c r="F5519" s="31">
        <v>15.789365199954499</v>
      </c>
      <c r="G5519" s="31">
        <v>1.3899783473653</v>
      </c>
      <c r="H5519" s="31">
        <v>0.55854971388147401</v>
      </c>
      <c r="I5519" s="31">
        <v>5.59820341632956</v>
      </c>
      <c r="J5519" s="31">
        <v>9.9773029370855699</v>
      </c>
      <c r="K5519" s="31">
        <v>370658.337051154</v>
      </c>
      <c r="L5519" s="31">
        <v>276610.01548658201</v>
      </c>
    </row>
    <row r="5520" spans="1:12" ht="14.25">
      <c r="A5520" s="33">
        <v>43033</v>
      </c>
      <c r="B5520" s="37">
        <v>3396.8969999999999</v>
      </c>
      <c r="C5520" s="31">
        <v>15.029855756875699</v>
      </c>
      <c r="D5520" s="31">
        <v>1.5998468366463801</v>
      </c>
      <c r="E5520" s="31">
        <f t="shared" si="59"/>
        <v>0.86283704572098474</v>
      </c>
      <c r="F5520" s="31">
        <v>14.9872461592453</v>
      </c>
      <c r="G5520" s="31">
        <v>1.39023763044764</v>
      </c>
      <c r="H5520" s="31">
        <v>0.55817741348785899</v>
      </c>
      <c r="I5520" s="31">
        <v>5.5968062978071904</v>
      </c>
      <c r="J5520" s="31">
        <v>9.9731415344238599</v>
      </c>
      <c r="K5520" s="31">
        <v>370941.28115967294</v>
      </c>
      <c r="L5520" s="31">
        <v>277095.31120214198</v>
      </c>
    </row>
    <row r="5521" spans="1:12" ht="14.25">
      <c r="A5521" s="33">
        <v>43034</v>
      </c>
      <c r="B5521" s="37">
        <v>3407.567</v>
      </c>
      <c r="C5521" s="31">
        <v>15.0000247920297</v>
      </c>
      <c r="D5521" s="31">
        <v>1.6029924582077</v>
      </c>
      <c r="E5521" s="31">
        <f t="shared" si="59"/>
        <v>0.86225087924970689</v>
      </c>
      <c r="F5521" s="31">
        <v>14.9494621068086</v>
      </c>
      <c r="G5521" s="31">
        <v>1.39070840200006</v>
      </c>
      <c r="H5521" s="31">
        <v>0.56061943656945601</v>
      </c>
      <c r="I5521" s="31">
        <v>5.5967113680300002</v>
      </c>
      <c r="J5521" s="31">
        <v>10.0169438747882</v>
      </c>
      <c r="K5521" s="31">
        <v>371669.343947966</v>
      </c>
      <c r="L5521" s="31">
        <v>277917.38570026599</v>
      </c>
    </row>
    <row r="5522" spans="1:12" ht="14.25">
      <c r="A5522" s="33">
        <v>43035</v>
      </c>
      <c r="B5522" s="37">
        <v>3416.8119999999999</v>
      </c>
      <c r="C5522" s="31">
        <v>14.9301638367723</v>
      </c>
      <c r="D5522" s="31">
        <v>1.61081589453575</v>
      </c>
      <c r="E5522" s="31">
        <f t="shared" si="59"/>
        <v>0.85228604923798357</v>
      </c>
      <c r="F5522" s="31">
        <v>15.5539323366446</v>
      </c>
      <c r="G5522" s="31">
        <v>1.3892362701807399</v>
      </c>
      <c r="H5522" s="31">
        <v>0.56654144419146402</v>
      </c>
      <c r="I5522" s="31">
        <v>5.5959908012412098</v>
      </c>
      <c r="J5522" s="31">
        <v>10.1240596047049</v>
      </c>
      <c r="K5522" s="31">
        <v>373480.31122136104</v>
      </c>
      <c r="L5522" s="31">
        <v>279011.27048158896</v>
      </c>
    </row>
    <row r="5523" spans="1:12" ht="14.25">
      <c r="A5523" s="33">
        <v>43038</v>
      </c>
      <c r="B5523" s="37">
        <v>3390.337</v>
      </c>
      <c r="C5523" s="31">
        <v>14.6548148342207</v>
      </c>
      <c r="D5523" s="31">
        <v>1.6045940942513499</v>
      </c>
      <c r="E5523" s="31">
        <f t="shared" si="59"/>
        <v>0.80304806565064479</v>
      </c>
      <c r="F5523" s="31">
        <v>16.627038914397598</v>
      </c>
      <c r="G5523" s="31">
        <v>1.37027897638313</v>
      </c>
      <c r="H5523" s="31">
        <v>0.57421191162257301</v>
      </c>
      <c r="I5523" s="31">
        <v>5.5955592160083896</v>
      </c>
      <c r="J5523" s="31">
        <v>10.261921810778201</v>
      </c>
      <c r="K5523" s="31">
        <v>372036.94696019799</v>
      </c>
      <c r="L5523" s="31">
        <v>277654.42577610601</v>
      </c>
    </row>
    <row r="5524" spans="1:12" ht="14.25">
      <c r="A5524" s="33">
        <v>43039</v>
      </c>
      <c r="B5524" s="37">
        <v>3393.3409999999999</v>
      </c>
      <c r="C5524" s="31">
        <v>14.555402240241699</v>
      </c>
      <c r="D5524" s="31">
        <v>1.6055305832</v>
      </c>
      <c r="E5524" s="31">
        <f t="shared" si="59"/>
        <v>0.78663540445486513</v>
      </c>
      <c r="F5524" s="31">
        <v>14.8441711818089</v>
      </c>
      <c r="G5524" s="31">
        <v>1.3438480959553201</v>
      </c>
      <c r="H5524" s="31">
        <v>0.58190187933539905</v>
      </c>
      <c r="I5524" s="31">
        <v>5.5833686991406797</v>
      </c>
      <c r="J5524" s="31">
        <v>10.4220571968489</v>
      </c>
      <c r="K5524" s="31">
        <v>372252.76522041205</v>
      </c>
      <c r="L5524" s="31">
        <v>277412.24943480303</v>
      </c>
    </row>
    <row r="5525" spans="1:12" ht="14.25">
      <c r="A5525" s="33">
        <v>43040</v>
      </c>
      <c r="B5525" s="37">
        <v>3395.9119999999998</v>
      </c>
      <c r="C5525" s="31">
        <v>14.5501791261453</v>
      </c>
      <c r="D5525" s="31">
        <v>1.60500689574568</v>
      </c>
      <c r="E5525" s="31">
        <f t="shared" si="59"/>
        <v>0.78546307151230954</v>
      </c>
      <c r="F5525" s="31">
        <v>14.844430308467199</v>
      </c>
      <c r="G5525" s="31">
        <v>1.3434105938983101</v>
      </c>
      <c r="H5525" s="31">
        <v>0.58190187933539905</v>
      </c>
      <c r="I5525" s="31">
        <v>5.5833686991406797</v>
      </c>
      <c r="J5525" s="31">
        <v>10.4220571968489</v>
      </c>
      <c r="K5525" s="31">
        <v>372131.57492293604</v>
      </c>
      <c r="L5525" s="31">
        <v>277427.08840542601</v>
      </c>
    </row>
    <row r="5526" spans="1:12" ht="14.25">
      <c r="A5526" s="33">
        <v>43041</v>
      </c>
      <c r="B5526" s="37">
        <v>3383.3090000000002</v>
      </c>
      <c r="C5526" s="31">
        <v>14.5047411294233</v>
      </c>
      <c r="D5526" s="31">
        <v>1.59965953846063</v>
      </c>
      <c r="E5526" s="31">
        <f t="shared" si="59"/>
        <v>0.77549824150058622</v>
      </c>
      <c r="F5526" s="31">
        <v>14.787544074044201</v>
      </c>
      <c r="G5526" s="31">
        <v>1.3389348458169401</v>
      </c>
      <c r="H5526" s="31">
        <v>0.58190193679910396</v>
      </c>
      <c r="I5526" s="31">
        <v>5.5833692505069097</v>
      </c>
      <c r="J5526" s="31">
        <v>10.4220571968489</v>
      </c>
      <c r="K5526" s="31">
        <v>370891.76991466503</v>
      </c>
      <c r="L5526" s="31">
        <v>276526.47692581802</v>
      </c>
    </row>
    <row r="5527" spans="1:12" ht="14.25">
      <c r="A5527" s="33">
        <v>43042</v>
      </c>
      <c r="B5527" s="37">
        <v>3371.7440000000001</v>
      </c>
      <c r="C5527" s="31">
        <v>14.4655735537103</v>
      </c>
      <c r="D5527" s="31">
        <v>1.5952348026662699</v>
      </c>
      <c r="E5527" s="31">
        <f t="shared" si="59"/>
        <v>0.76670574443141848</v>
      </c>
      <c r="F5527" s="31">
        <v>14.744977491224599</v>
      </c>
      <c r="G5527" s="31">
        <v>1.33521522319291</v>
      </c>
      <c r="H5527" s="31">
        <v>0.58189244834293696</v>
      </c>
      <c r="I5527" s="31">
        <v>5.5832782084411603</v>
      </c>
      <c r="J5527" s="31">
        <v>10.4220571968489</v>
      </c>
      <c r="K5527" s="31">
        <v>369861.41550813703</v>
      </c>
      <c r="L5527" s="31">
        <v>275804.28648688103</v>
      </c>
    </row>
    <row r="5528" spans="1:12" ht="14.25">
      <c r="A5528" s="33">
        <v>43045</v>
      </c>
      <c r="B5528" s="37">
        <v>3388.174</v>
      </c>
      <c r="C5528" s="31">
        <v>14.502605053558</v>
      </c>
      <c r="D5528" s="31">
        <v>1.5993971141741601</v>
      </c>
      <c r="E5528" s="31">
        <f t="shared" si="59"/>
        <v>0.77549824150058622</v>
      </c>
      <c r="F5528" s="31">
        <v>14.802401469922099</v>
      </c>
      <c r="G5528" s="31">
        <v>1.3387071267177999</v>
      </c>
      <c r="H5528" s="31">
        <v>0.58183131421356504</v>
      </c>
      <c r="I5528" s="31">
        <v>5.58269162435111</v>
      </c>
      <c r="J5528" s="31">
        <v>10.4220571968489</v>
      </c>
      <c r="K5528" s="31">
        <v>370828.69056469796</v>
      </c>
      <c r="L5528" s="31">
        <v>277026.69232549099</v>
      </c>
    </row>
    <row r="5529" spans="1:12" ht="14.25">
      <c r="A5529" s="33">
        <v>43046</v>
      </c>
      <c r="B5529" s="37">
        <v>3413.5740000000001</v>
      </c>
      <c r="C5529" s="31">
        <v>14.6144120402189</v>
      </c>
      <c r="D5529" s="31">
        <v>1.6117594326535301</v>
      </c>
      <c r="E5529" s="31">
        <f t="shared" si="59"/>
        <v>0.8018757327080891</v>
      </c>
      <c r="F5529" s="31">
        <v>14.926808374788701</v>
      </c>
      <c r="G5529" s="31">
        <v>1.3490610469125399</v>
      </c>
      <c r="H5529" s="31">
        <v>0.58183097378951498</v>
      </c>
      <c r="I5529" s="31">
        <v>5.5826883579705502</v>
      </c>
      <c r="J5529" s="31">
        <v>10.4220571968489</v>
      </c>
      <c r="K5529" s="31">
        <v>373696.77917900099</v>
      </c>
      <c r="L5529" s="31">
        <v>279103.79077139002</v>
      </c>
    </row>
    <row r="5530" spans="1:12" ht="14.25">
      <c r="A5530" s="33">
        <v>43047</v>
      </c>
      <c r="B5530" s="37">
        <v>3415.46</v>
      </c>
      <c r="C5530" s="31">
        <v>14.6124391018885</v>
      </c>
      <c r="D5530" s="31">
        <v>1.6116713637748701</v>
      </c>
      <c r="E5530" s="31">
        <f t="shared" si="59"/>
        <v>0.8007033997655334</v>
      </c>
      <c r="F5530" s="31">
        <v>14.926263414481401</v>
      </c>
      <c r="G5530" s="31">
        <v>1.3489912575451699</v>
      </c>
      <c r="H5530" s="31">
        <v>0.58183183600664701</v>
      </c>
      <c r="I5530" s="31">
        <v>5.5826966309738202</v>
      </c>
      <c r="J5530" s="31">
        <v>10.4220571968489</v>
      </c>
      <c r="K5530" s="31">
        <v>373677.44716888602</v>
      </c>
      <c r="L5530" s="31">
        <v>279102.172869367</v>
      </c>
    </row>
    <row r="5531" spans="1:12" ht="14.25">
      <c r="A5531" s="33">
        <v>43048</v>
      </c>
      <c r="B5531" s="37">
        <v>3427.7939999999999</v>
      </c>
      <c r="C5531" s="31">
        <v>14.6558551184911</v>
      </c>
      <c r="D5531" s="31">
        <v>1.6164097887428099</v>
      </c>
      <c r="E5531" s="31">
        <f t="shared" si="59"/>
        <v>0.80773739742086748</v>
      </c>
      <c r="F5531" s="31">
        <v>14.926857423168499</v>
      </c>
      <c r="G5531" s="31">
        <v>1.35295470170512</v>
      </c>
      <c r="H5531" s="31">
        <v>0.58179459172005599</v>
      </c>
      <c r="I5531" s="31">
        <v>5.5823392707531996</v>
      </c>
      <c r="J5531" s="31">
        <v>10.4220571968489</v>
      </c>
      <c r="K5531" s="31">
        <v>374775.34138235898</v>
      </c>
      <c r="L5531" s="31">
        <v>280093.25919075601</v>
      </c>
    </row>
    <row r="5532" spans="1:12" ht="14.25">
      <c r="A5532" s="33">
        <v>43049</v>
      </c>
      <c r="B5532" s="37">
        <v>3432.6729999999998</v>
      </c>
      <c r="C5532" s="31">
        <v>14.6674712005861</v>
      </c>
      <c r="D5532" s="31">
        <v>1.6175950752683399</v>
      </c>
      <c r="E5532" s="31">
        <f t="shared" si="59"/>
        <v>0.80949589683470102</v>
      </c>
      <c r="F5532" s="31">
        <v>14.8844825636334</v>
      </c>
      <c r="G5532" s="31">
        <v>1.35394695548352</v>
      </c>
      <c r="H5532" s="31">
        <v>0.58170607259888696</v>
      </c>
      <c r="I5532" s="31">
        <v>5.58148992671779</v>
      </c>
      <c r="J5532" s="31">
        <v>10.4220571968489</v>
      </c>
      <c r="K5532" s="31">
        <v>375050.20073135896</v>
      </c>
      <c r="L5532" s="31">
        <v>280477.21644702303</v>
      </c>
    </row>
    <row r="5533" spans="1:12" ht="14.25">
      <c r="A5533" s="33">
        <v>43052</v>
      </c>
      <c r="B5533" s="37">
        <v>3447.835</v>
      </c>
      <c r="C5533" s="31">
        <v>14.7332050546453</v>
      </c>
      <c r="D5533" s="31">
        <v>1.62449291399769</v>
      </c>
      <c r="E5533" s="31">
        <f t="shared" si="59"/>
        <v>0.8212192262602579</v>
      </c>
      <c r="F5533" s="31">
        <v>14.974887847545499</v>
      </c>
      <c r="G5533" s="31">
        <v>1.3597039294050799</v>
      </c>
      <c r="H5533" s="31">
        <v>0.58170607259888696</v>
      </c>
      <c r="I5533" s="31">
        <v>5.58148992671779</v>
      </c>
      <c r="J5533" s="31">
        <v>10.4220571968489</v>
      </c>
      <c r="K5533" s="31">
        <v>376644.91182113998</v>
      </c>
      <c r="L5533" s="31">
        <v>281767.18457213702</v>
      </c>
    </row>
    <row r="5534" spans="1:12" ht="14.25">
      <c r="A5534" s="33">
        <v>43053</v>
      </c>
      <c r="B5534" s="37">
        <v>3429.5479999999998</v>
      </c>
      <c r="C5534" s="31">
        <v>14.6719649051376</v>
      </c>
      <c r="D5534" s="31">
        <v>1.6177288979465601</v>
      </c>
      <c r="E5534" s="31">
        <f t="shared" si="59"/>
        <v>0.81008206330597887</v>
      </c>
      <c r="F5534" s="31">
        <v>14.9032822961824</v>
      </c>
      <c r="G5534" s="31">
        <v>1.3540401425302899</v>
      </c>
      <c r="H5534" s="31">
        <v>0.58170547722555799</v>
      </c>
      <c r="I5534" s="31">
        <v>5.5814842140900698</v>
      </c>
      <c r="J5534" s="31">
        <v>10.4220571968489</v>
      </c>
      <c r="K5534" s="31">
        <v>375076.01401780796</v>
      </c>
      <c r="L5534" s="31">
        <v>280511.30576058198</v>
      </c>
    </row>
    <row r="5535" spans="1:12" ht="14.25">
      <c r="A5535" s="33">
        <v>43054</v>
      </c>
      <c r="B5535" s="37">
        <v>3402.5239999999999</v>
      </c>
      <c r="C5535" s="31">
        <v>14.567046134012299</v>
      </c>
      <c r="D5535" s="31">
        <v>1.6061897474898099</v>
      </c>
      <c r="E5535" s="31">
        <f t="shared" si="59"/>
        <v>0.79308323563892147</v>
      </c>
      <c r="F5535" s="31">
        <v>14.806578838066599</v>
      </c>
      <c r="G5535" s="31">
        <v>1.3443890347551799</v>
      </c>
      <c r="H5535" s="31">
        <v>0.58170367852818405</v>
      </c>
      <c r="I5535" s="31">
        <v>5.5814669555264196</v>
      </c>
      <c r="J5535" s="31">
        <v>10.4220571968489</v>
      </c>
      <c r="K5535" s="31">
        <v>372402.60802233795</v>
      </c>
      <c r="L5535" s="31">
        <v>278499.97547303798</v>
      </c>
    </row>
    <row r="5536" spans="1:12" ht="14.25">
      <c r="A5536" s="33">
        <v>43055</v>
      </c>
      <c r="B5536" s="37">
        <v>3399.25</v>
      </c>
      <c r="C5536" s="31">
        <v>14.590968449060201</v>
      </c>
      <c r="D5536" s="31">
        <v>1.60857726741646</v>
      </c>
      <c r="E5536" s="31">
        <f t="shared" si="59"/>
        <v>0.7971864009378663</v>
      </c>
      <c r="F5536" s="31">
        <v>14.817766608973701</v>
      </c>
      <c r="G5536" s="31">
        <v>1.34638888392136</v>
      </c>
      <c r="H5536" s="31">
        <v>0.58156751935436801</v>
      </c>
      <c r="I5536" s="31">
        <v>5.5801605035347999</v>
      </c>
      <c r="J5536" s="31">
        <v>10.4220571968489</v>
      </c>
      <c r="K5536" s="31">
        <v>372956.57642425399</v>
      </c>
      <c r="L5536" s="31">
        <v>278814.50483849103</v>
      </c>
    </row>
    <row r="5537" spans="1:12" ht="14.25">
      <c r="A5537" s="33">
        <v>43056</v>
      </c>
      <c r="B5537" s="37">
        <v>3382.9070000000002</v>
      </c>
      <c r="C5537" s="31">
        <v>14.6372092096145</v>
      </c>
      <c r="D5537" s="31">
        <v>1.6120172176429901</v>
      </c>
      <c r="E5537" s="31">
        <f t="shared" si="59"/>
        <v>0.80656506447831189</v>
      </c>
      <c r="F5537" s="31">
        <v>14.854675461997401</v>
      </c>
      <c r="G5537" s="31">
        <v>1.34924495256953</v>
      </c>
      <c r="H5537" s="31">
        <v>0.58156756254933895</v>
      </c>
      <c r="I5537" s="31">
        <v>5.5801609179920497</v>
      </c>
      <c r="J5537" s="31">
        <v>10.4220571968489</v>
      </c>
      <c r="K5537" s="31">
        <v>373747.72198240401</v>
      </c>
      <c r="L5537" s="31">
        <v>278892.79970749101</v>
      </c>
    </row>
    <row r="5538" spans="1:12" ht="14.25">
      <c r="A5538" s="33">
        <v>43059</v>
      </c>
      <c r="B5538" s="37">
        <v>3392.3980000000001</v>
      </c>
      <c r="C5538" s="31">
        <v>14.6971665391328</v>
      </c>
      <c r="D5538" s="31">
        <v>1.61829362760217</v>
      </c>
      <c r="E5538" s="31">
        <f t="shared" si="59"/>
        <v>0.81770222743259091</v>
      </c>
      <c r="F5538" s="31">
        <v>14.938301460261499</v>
      </c>
      <c r="G5538" s="31">
        <v>1.3544915774315101</v>
      </c>
      <c r="H5538" s="31">
        <v>0.58154711420131999</v>
      </c>
      <c r="I5538" s="31">
        <v>5.5799647153841203</v>
      </c>
      <c r="J5538" s="31">
        <v>10.4220571968489</v>
      </c>
      <c r="K5538" s="31">
        <v>375201.06378407299</v>
      </c>
      <c r="L5538" s="31">
        <v>279830.28142264503</v>
      </c>
    </row>
    <row r="5539" spans="1:12" ht="14.25">
      <c r="A5539" s="33">
        <v>43060</v>
      </c>
      <c r="B5539" s="37">
        <v>3410.4969999999998</v>
      </c>
      <c r="C5539" s="31">
        <v>14.7849288712579</v>
      </c>
      <c r="D5539" s="31">
        <v>1.6276928993167299</v>
      </c>
      <c r="E5539" s="31">
        <f t="shared" si="59"/>
        <v>0.83411488862837047</v>
      </c>
      <c r="F5539" s="31">
        <v>14.977687617385801</v>
      </c>
      <c r="G5539" s="31">
        <v>1.3623548671464301</v>
      </c>
      <c r="H5539" s="31">
        <v>0.581546657545852</v>
      </c>
      <c r="I5539" s="31">
        <v>5.5799603337590797</v>
      </c>
      <c r="J5539" s="31">
        <v>10.4220571968489</v>
      </c>
      <c r="K5539" s="31">
        <v>377379.235073608</v>
      </c>
      <c r="L5539" s="31">
        <v>281499.286496335</v>
      </c>
    </row>
    <row r="5540" spans="1:12" ht="14.25">
      <c r="A5540" s="33">
        <v>43061</v>
      </c>
      <c r="B5540" s="37">
        <v>3430.4639999999999</v>
      </c>
      <c r="C5540" s="31">
        <v>14.915100778149201</v>
      </c>
      <c r="D5540" s="31">
        <v>1.6416132066626501</v>
      </c>
      <c r="E5540" s="31">
        <f t="shared" si="59"/>
        <v>0.86166471277842904</v>
      </c>
      <c r="F5540" s="31">
        <v>15.145077655551299</v>
      </c>
      <c r="G5540" s="31">
        <v>1.3739955397660999</v>
      </c>
      <c r="H5540" s="31">
        <v>0.58154470467398001</v>
      </c>
      <c r="I5540" s="31">
        <v>5.5799415958857903</v>
      </c>
      <c r="J5540" s="31">
        <v>10.4220571968489</v>
      </c>
      <c r="K5540" s="31">
        <v>380603.760661537</v>
      </c>
      <c r="L5540" s="31">
        <v>283628.55160991498</v>
      </c>
    </row>
    <row r="5541" spans="1:12" ht="14.25">
      <c r="A5541" s="33">
        <v>43062</v>
      </c>
      <c r="B5541" s="37">
        <v>3351.9180000000001</v>
      </c>
      <c r="C5541" s="31">
        <v>14.595475031410301</v>
      </c>
      <c r="D5541" s="31">
        <v>1.6067148611373101</v>
      </c>
      <c r="E5541" s="31">
        <f t="shared" si="59"/>
        <v>0.7995310668229777</v>
      </c>
      <c r="F5541" s="31">
        <v>14.8534150875377</v>
      </c>
      <c r="G5541" s="31">
        <v>1.3447973425136399</v>
      </c>
      <c r="H5541" s="31">
        <v>0.58148575387522805</v>
      </c>
      <c r="I5541" s="31">
        <v>5.5793759609287097</v>
      </c>
      <c r="J5541" s="31">
        <v>10.4220571968489</v>
      </c>
      <c r="K5541" s="31">
        <v>372515.71135046397</v>
      </c>
      <c r="L5541" s="31">
        <v>277362.18917170604</v>
      </c>
    </row>
    <row r="5542" spans="1:12" ht="14.25">
      <c r="A5542" s="33">
        <v>43063</v>
      </c>
      <c r="B5542" s="37">
        <v>3353.82</v>
      </c>
      <c r="C5542" s="31">
        <v>14.603236930635999</v>
      </c>
      <c r="D5542" s="31">
        <v>1.6077494990643399</v>
      </c>
      <c r="E5542" s="31">
        <f t="shared" si="59"/>
        <v>0.8007033997655334</v>
      </c>
      <c r="F5542" s="31">
        <v>14.866054342004499</v>
      </c>
      <c r="G5542" s="31">
        <v>1.3456564135337401</v>
      </c>
      <c r="H5542" s="31">
        <v>0.58148575387522805</v>
      </c>
      <c r="I5542" s="31">
        <v>5.5793759609287097</v>
      </c>
      <c r="J5542" s="31">
        <v>10.4220571968489</v>
      </c>
      <c r="K5542" s="31">
        <v>372753.67839727399</v>
      </c>
      <c r="L5542" s="31">
        <v>277540.23999535298</v>
      </c>
    </row>
    <row r="5543" spans="1:12" ht="14.25">
      <c r="A5543" s="33">
        <v>43066</v>
      </c>
      <c r="B5543" s="37">
        <v>3322.2289999999998</v>
      </c>
      <c r="C5543" s="31">
        <v>14.471557156031199</v>
      </c>
      <c r="D5543" s="31">
        <v>1.5933200649680499</v>
      </c>
      <c r="E5543" s="31">
        <f t="shared" si="59"/>
        <v>0.76905041031652988</v>
      </c>
      <c r="F5543" s="31">
        <v>14.7123460514738</v>
      </c>
      <c r="G5543" s="31">
        <v>1.3335803763504599</v>
      </c>
      <c r="H5543" s="31">
        <v>0.58146024044836797</v>
      </c>
      <c r="I5543" s="31">
        <v>5.5791311587137704</v>
      </c>
      <c r="J5543" s="31">
        <v>10.4220571968489</v>
      </c>
      <c r="K5543" s="31">
        <v>369408.55460842396</v>
      </c>
      <c r="L5543" s="31">
        <v>275228.99656348897</v>
      </c>
    </row>
    <row r="5544" spans="1:12" ht="14.25">
      <c r="A5544" s="33">
        <v>43067</v>
      </c>
      <c r="B5544" s="37">
        <v>3333.6570000000002</v>
      </c>
      <c r="C5544" s="31">
        <v>14.4797449321762</v>
      </c>
      <c r="D5544" s="31">
        <v>1.59462936392251</v>
      </c>
      <c r="E5544" s="31">
        <f t="shared" si="59"/>
        <v>0.77139507620164127</v>
      </c>
      <c r="F5544" s="31">
        <v>14.716752987350899</v>
      </c>
      <c r="G5544" s="31">
        <v>1.33468284780122</v>
      </c>
      <c r="H5544" s="31">
        <v>0.58146031883135896</v>
      </c>
      <c r="I5544" s="31">
        <v>5.5791319108012898</v>
      </c>
      <c r="J5544" s="31">
        <v>10.4220571968489</v>
      </c>
      <c r="K5544" s="31">
        <v>369713.94481387601</v>
      </c>
      <c r="L5544" s="31">
        <v>275747.03340766701</v>
      </c>
    </row>
    <row r="5545" spans="1:12" ht="14.25">
      <c r="A5545" s="33">
        <v>43068</v>
      </c>
      <c r="B5545" s="37">
        <v>3337.8620000000001</v>
      </c>
      <c r="C5545" s="31">
        <v>14.504400282656</v>
      </c>
      <c r="D5545" s="31">
        <v>1.5973794760493001</v>
      </c>
      <c r="E5545" s="31">
        <f t="shared" si="59"/>
        <v>0.7778429073856975</v>
      </c>
      <c r="F5545" s="31">
        <v>14.7554524393273</v>
      </c>
      <c r="G5545" s="31">
        <v>1.33698770993503</v>
      </c>
      <c r="H5545" s="31">
        <v>0.58142367482125701</v>
      </c>
      <c r="I5545" s="31">
        <v>5.5787803102544</v>
      </c>
      <c r="J5545" s="31">
        <v>10.4220571968489</v>
      </c>
      <c r="K5545" s="31">
        <v>370352.40336089896</v>
      </c>
      <c r="L5545" s="31">
        <v>276145.95423196</v>
      </c>
    </row>
    <row r="5546" spans="1:12" ht="14.25">
      <c r="A5546" s="33">
        <v>43069</v>
      </c>
      <c r="B5546" s="37">
        <v>3317.1880000000001</v>
      </c>
      <c r="C5546" s="31">
        <v>14.4129341630086</v>
      </c>
      <c r="D5546" s="31">
        <v>1.5876283555141599</v>
      </c>
      <c r="E5546" s="31">
        <f t="shared" si="59"/>
        <v>0.75674091441969515</v>
      </c>
      <c r="F5546" s="31">
        <v>14.677474948330399</v>
      </c>
      <c r="G5546" s="31">
        <v>1.32882770177401</v>
      </c>
      <c r="H5546" s="31">
        <v>0.58129085420255899</v>
      </c>
      <c r="I5546" s="31">
        <v>5.5775058918148304</v>
      </c>
      <c r="J5546" s="31">
        <v>10.4220571968489</v>
      </c>
      <c r="K5546" s="31">
        <v>368092.03955095401</v>
      </c>
      <c r="L5546" s="31">
        <v>274361.799289588</v>
      </c>
    </row>
    <row r="5547" spans="1:12" ht="14.25">
      <c r="A5547" s="33">
        <v>43070</v>
      </c>
      <c r="B5547" s="37">
        <v>3317.6170000000002</v>
      </c>
      <c r="C5547" s="31">
        <v>14.3850862469164</v>
      </c>
      <c r="D5547" s="31">
        <v>1.5848518555055899</v>
      </c>
      <c r="E5547" s="31">
        <f t="shared" ref="E5547:E5610" si="60">COUNTIF(C3842:C5547,"&lt;"&amp;C5547)/COUNTA(C3842:C5547)</f>
        <v>0.75322391559202817</v>
      </c>
      <c r="F5547" s="31">
        <v>14.653148240829101</v>
      </c>
      <c r="G5547" s="31">
        <v>1.32650869615765</v>
      </c>
      <c r="H5547" s="31">
        <v>0.58128893147649496</v>
      </c>
      <c r="I5547" s="31">
        <v>5.5774874431916199</v>
      </c>
      <c r="J5547" s="31">
        <v>10.4220571968489</v>
      </c>
      <c r="K5547" s="31">
        <v>367449.66318724898</v>
      </c>
      <c r="L5547" s="31">
        <v>274187.52021977201</v>
      </c>
    </row>
    <row r="5548" spans="1:12" ht="14.25">
      <c r="A5548" s="33">
        <v>43073</v>
      </c>
      <c r="B5548" s="37">
        <v>3309.6179999999999</v>
      </c>
      <c r="C5548" s="31">
        <v>14.4072990707185</v>
      </c>
      <c r="D5548" s="31">
        <v>1.58690394431321</v>
      </c>
      <c r="E5548" s="31">
        <f t="shared" si="60"/>
        <v>0.757327080890973</v>
      </c>
      <c r="F5548" s="31">
        <v>14.6768547332904</v>
      </c>
      <c r="G5548" s="31">
        <v>1.32821872010435</v>
      </c>
      <c r="H5548" s="31">
        <v>0.58128893147649496</v>
      </c>
      <c r="I5548" s="31">
        <v>5.5774874431916199</v>
      </c>
      <c r="J5548" s="31">
        <v>10.4220571968489</v>
      </c>
      <c r="K5548" s="31">
        <v>367923.34852762998</v>
      </c>
      <c r="L5548" s="31">
        <v>274569.42476555699</v>
      </c>
    </row>
    <row r="5549" spans="1:12" ht="14.25">
      <c r="A5549" s="33">
        <v>43074</v>
      </c>
      <c r="B5549" s="37">
        <v>3303.6750000000002</v>
      </c>
      <c r="C5549" s="31">
        <v>14.455681488258501</v>
      </c>
      <c r="D5549" s="31">
        <v>1.5908926602226101</v>
      </c>
      <c r="E5549" s="31">
        <f t="shared" si="60"/>
        <v>0.76670574443141848</v>
      </c>
      <c r="F5549" s="31">
        <v>14.7076990128019</v>
      </c>
      <c r="G5549" s="31">
        <v>1.33154466444807</v>
      </c>
      <c r="H5549" s="31">
        <v>0.58128893147649496</v>
      </c>
      <c r="I5549" s="31">
        <v>5.5774874431916199</v>
      </c>
      <c r="J5549" s="31">
        <v>10.4220571968489</v>
      </c>
      <c r="K5549" s="31">
        <v>368844.65204596898</v>
      </c>
      <c r="L5549" s="31">
        <v>275019.98328417604</v>
      </c>
    </row>
    <row r="5550" spans="1:12" ht="14.25">
      <c r="A5550" s="33">
        <v>43075</v>
      </c>
      <c r="B5550" s="37">
        <v>3293.9639999999999</v>
      </c>
      <c r="C5550" s="31">
        <v>14.386016094051699</v>
      </c>
      <c r="D5550" s="31">
        <v>1.5834039428012501</v>
      </c>
      <c r="E5550" s="31">
        <f t="shared" si="60"/>
        <v>0.75381008206330602</v>
      </c>
      <c r="F5550" s="31">
        <v>14.649682857125701</v>
      </c>
      <c r="G5550" s="31">
        <v>1.3252738912317401</v>
      </c>
      <c r="H5550" s="31">
        <v>0.58125124231945802</v>
      </c>
      <c r="I5550" s="31">
        <v>5.5771258144236597</v>
      </c>
      <c r="J5550" s="31">
        <v>10.4220571968489</v>
      </c>
      <c r="K5550" s="31">
        <v>367107.61593536002</v>
      </c>
      <c r="L5550" s="31">
        <v>273792.97770898399</v>
      </c>
    </row>
    <row r="5551" spans="1:12" ht="14.25">
      <c r="A5551" s="33">
        <v>43076</v>
      </c>
      <c r="B5551" s="37">
        <v>3272.0540000000001</v>
      </c>
      <c r="C5551" s="31">
        <v>14.2814945890843</v>
      </c>
      <c r="D5551" s="31">
        <v>1.5723097264144601</v>
      </c>
      <c r="E5551" s="31">
        <f t="shared" si="60"/>
        <v>0.73329425556858152</v>
      </c>
      <c r="F5551" s="31">
        <v>14.542427019655699</v>
      </c>
      <c r="G5551" s="31">
        <v>1.31599632148927</v>
      </c>
      <c r="H5551" s="31">
        <v>0.58120448123047097</v>
      </c>
      <c r="I5551" s="31">
        <v>5.5766771401542297</v>
      </c>
      <c r="J5551" s="31">
        <v>10.4220571968489</v>
      </c>
      <c r="K5551" s="31">
        <v>364537.68187692296</v>
      </c>
      <c r="L5551" s="31">
        <v>271902.95643751201</v>
      </c>
    </row>
    <row r="5552" spans="1:12" ht="14.25">
      <c r="A5552" s="33">
        <v>43077</v>
      </c>
      <c r="B5552" s="37">
        <v>3289.9920000000002</v>
      </c>
      <c r="C5552" s="31">
        <v>14.337105943476001</v>
      </c>
      <c r="D5552" s="31">
        <v>1.5786281053389</v>
      </c>
      <c r="E5552" s="31">
        <f t="shared" si="60"/>
        <v>0.74208675263774915</v>
      </c>
      <c r="F5552" s="31">
        <v>14.581331897155399</v>
      </c>
      <c r="G5552" s="31">
        <v>1.3212900655374</v>
      </c>
      <c r="H5552" s="31">
        <v>0.58120448123047097</v>
      </c>
      <c r="I5552" s="31">
        <v>5.5766771401542297</v>
      </c>
      <c r="J5552" s="31">
        <v>10.4220571968489</v>
      </c>
      <c r="K5552" s="31">
        <v>366004.07593307999</v>
      </c>
      <c r="L5552" s="31">
        <v>273040.89513908303</v>
      </c>
    </row>
    <row r="5553" spans="1:12" ht="14.25">
      <c r="A5553" s="33">
        <v>43080</v>
      </c>
      <c r="B5553" s="37">
        <v>3322.1950000000002</v>
      </c>
      <c r="C5553" s="31">
        <v>14.470420045630901</v>
      </c>
      <c r="D5553" s="31">
        <v>1.59313729754421</v>
      </c>
      <c r="E5553" s="31">
        <f t="shared" si="60"/>
        <v>0.77315357561547482</v>
      </c>
      <c r="F5553" s="31">
        <v>14.708789274328799</v>
      </c>
      <c r="G5553" s="31">
        <v>1.3334502107617201</v>
      </c>
      <c r="H5553" s="31">
        <v>0.58118363485355995</v>
      </c>
      <c r="I5553" s="31">
        <v>5.5764771184453004</v>
      </c>
      <c r="J5553" s="31">
        <v>10.4220571968489</v>
      </c>
      <c r="K5553" s="31">
        <v>369372.49807755998</v>
      </c>
      <c r="L5553" s="31">
        <v>275894.15297526302</v>
      </c>
    </row>
    <row r="5554" spans="1:12" ht="14.25">
      <c r="A5554" s="33">
        <v>43081</v>
      </c>
      <c r="B5554" s="37">
        <v>3280.8130000000001</v>
      </c>
      <c r="C5554" s="31">
        <v>14.3048076494571</v>
      </c>
      <c r="D5554" s="31">
        <v>1.5748885501142</v>
      </c>
      <c r="E5554" s="31">
        <f t="shared" si="60"/>
        <v>0.7379835873388042</v>
      </c>
      <c r="F5554" s="31">
        <v>14.551135608859701</v>
      </c>
      <c r="G5554" s="31">
        <v>1.31818414502315</v>
      </c>
      <c r="H5554" s="31">
        <v>0.58103965770076604</v>
      </c>
      <c r="I5554" s="31">
        <v>5.57509565267444</v>
      </c>
      <c r="J5554" s="31">
        <v>10.4220571968489</v>
      </c>
      <c r="K5554" s="31">
        <v>365143.72013582499</v>
      </c>
      <c r="L5554" s="31">
        <v>272549.43280546699</v>
      </c>
    </row>
    <row r="5555" spans="1:12" ht="14.25">
      <c r="A5555" s="33">
        <v>43082</v>
      </c>
      <c r="B5555" s="37">
        <v>3303.0369999999998</v>
      </c>
      <c r="C5555" s="31">
        <v>14.4044367556636</v>
      </c>
      <c r="D5555" s="31">
        <v>1.5857837224271301</v>
      </c>
      <c r="E5555" s="31">
        <f t="shared" si="60"/>
        <v>0.7584994138335287</v>
      </c>
      <c r="F5555" s="31">
        <v>14.6642453460141</v>
      </c>
      <c r="G5555" s="31">
        <v>1.32729961301213</v>
      </c>
      <c r="H5555" s="31">
        <v>0.58103774404921404</v>
      </c>
      <c r="I5555" s="31">
        <v>5.5750772911214801</v>
      </c>
      <c r="J5555" s="31">
        <v>10.4220571968489</v>
      </c>
      <c r="K5555" s="31">
        <v>367668.75118315202</v>
      </c>
      <c r="L5555" s="31">
        <v>274378.95115714398</v>
      </c>
    </row>
    <row r="5556" spans="1:12" ht="14.25">
      <c r="A5556" s="33">
        <v>43083</v>
      </c>
      <c r="B5556" s="37">
        <v>3292.4380000000001</v>
      </c>
      <c r="C5556" s="31">
        <v>14.3422605310209</v>
      </c>
      <c r="D5556" s="31">
        <v>1.5792941033868599</v>
      </c>
      <c r="E5556" s="31">
        <f t="shared" si="60"/>
        <v>0.74794841735052753</v>
      </c>
      <c r="F5556" s="31">
        <v>14.6217450126129</v>
      </c>
      <c r="G5556" s="31">
        <v>1.3218741102910001</v>
      </c>
      <c r="H5556" s="31">
        <v>0.58089881261324805</v>
      </c>
      <c r="I5556" s="31">
        <v>5.57374423917845</v>
      </c>
      <c r="J5556" s="31">
        <v>10.4220571968489</v>
      </c>
      <c r="K5556" s="31">
        <v>366165.85930368298</v>
      </c>
      <c r="L5556" s="31">
        <v>273227.143507167</v>
      </c>
    </row>
    <row r="5557" spans="1:12" ht="14.25">
      <c r="A5557" s="33">
        <v>43084</v>
      </c>
      <c r="B5557" s="37">
        <v>3266.1370000000002</v>
      </c>
      <c r="C5557" s="31">
        <v>14.2314452360921</v>
      </c>
      <c r="D5557" s="31">
        <v>1.5673103530010299</v>
      </c>
      <c r="E5557" s="31">
        <f t="shared" si="60"/>
        <v>0.72626025791324733</v>
      </c>
      <c r="F5557" s="31">
        <v>14.5031784927966</v>
      </c>
      <c r="G5557" s="31">
        <v>1.3118444813964001</v>
      </c>
      <c r="H5557" s="31">
        <v>0.58089881261324805</v>
      </c>
      <c r="I5557" s="31">
        <v>5.57374423917845</v>
      </c>
      <c r="J5557" s="31">
        <v>10.4220571968489</v>
      </c>
      <c r="K5557" s="31">
        <v>363387.60103075102</v>
      </c>
      <c r="L5557" s="31">
        <v>271000.92205264897</v>
      </c>
    </row>
    <row r="5558" spans="1:12" ht="14.25">
      <c r="A5558" s="33">
        <v>43087</v>
      </c>
      <c r="B5558" s="37">
        <v>3267.922</v>
      </c>
      <c r="C5558" s="31">
        <v>14.262129550158001</v>
      </c>
      <c r="D5558" s="31">
        <v>1.5705380445800201</v>
      </c>
      <c r="E5558" s="31">
        <f t="shared" si="60"/>
        <v>0.72977725674091443</v>
      </c>
      <c r="F5558" s="31">
        <v>14.541802258432799</v>
      </c>
      <c r="G5558" s="31">
        <v>1.3145424612736101</v>
      </c>
      <c r="H5558" s="31">
        <v>0.58088653774280397</v>
      </c>
      <c r="I5558" s="31">
        <v>5.5736264613711297</v>
      </c>
      <c r="J5558" s="31">
        <v>10.4220571968489</v>
      </c>
      <c r="K5558" s="31">
        <v>364134.95519438101</v>
      </c>
      <c r="L5558" s="31">
        <v>271469.34712261503</v>
      </c>
    </row>
    <row r="5559" spans="1:12" ht="14.25">
      <c r="A5559" s="33">
        <v>43088</v>
      </c>
      <c r="B5559" s="37">
        <v>3296.538</v>
      </c>
      <c r="C5559" s="31">
        <v>14.4110126672609</v>
      </c>
      <c r="D5559" s="31">
        <v>1.58656701935759</v>
      </c>
      <c r="E5559" s="31">
        <f t="shared" si="60"/>
        <v>0.76260257913247365</v>
      </c>
      <c r="F5559" s="31">
        <v>14.6749134233617</v>
      </c>
      <c r="G5559" s="31">
        <v>1.3279484139627999</v>
      </c>
      <c r="H5559" s="31">
        <v>0.580878149617855</v>
      </c>
      <c r="I5559" s="31">
        <v>5.5735459770215403</v>
      </c>
      <c r="J5559" s="31">
        <v>10.4220571968489</v>
      </c>
      <c r="K5559" s="31">
        <v>367848.47235006705</v>
      </c>
      <c r="L5559" s="31">
        <v>273984.37591259001</v>
      </c>
    </row>
    <row r="5560" spans="1:12" ht="14.25">
      <c r="A5560" s="33">
        <v>43089</v>
      </c>
      <c r="B5560" s="37">
        <v>3287.605</v>
      </c>
      <c r="C5560" s="31">
        <v>14.396744098708099</v>
      </c>
      <c r="D5560" s="31">
        <v>1.58470662964952</v>
      </c>
      <c r="E5560" s="31">
        <f t="shared" si="60"/>
        <v>0.7584994138335287</v>
      </c>
      <c r="F5560" s="31">
        <v>14.6588774364425</v>
      </c>
      <c r="G5560" s="31">
        <v>1.32639137427554</v>
      </c>
      <c r="H5560" s="31">
        <v>0.580878149617855</v>
      </c>
      <c r="I5560" s="31">
        <v>5.5735459770215403</v>
      </c>
      <c r="J5560" s="31">
        <v>10.4220571968489</v>
      </c>
      <c r="K5560" s="31">
        <v>367417.16442852205</v>
      </c>
      <c r="L5560" s="31">
        <v>273636.13239943102</v>
      </c>
    </row>
    <row r="5561" spans="1:12" ht="14.25">
      <c r="A5561" s="33">
        <v>43090</v>
      </c>
      <c r="B5561" s="37">
        <v>3300.0590000000002</v>
      </c>
      <c r="C5561" s="31">
        <v>14.448830567149701</v>
      </c>
      <c r="D5561" s="31">
        <v>1.5902040111800999</v>
      </c>
      <c r="E5561" s="31">
        <f t="shared" si="60"/>
        <v>0.77198124267291912</v>
      </c>
      <c r="F5561" s="31">
        <v>14.701359012328099</v>
      </c>
      <c r="G5561" s="31">
        <v>1.3309911143014801</v>
      </c>
      <c r="H5561" s="31">
        <v>0.58086979740359201</v>
      </c>
      <c r="I5561" s="31">
        <v>5.5734658372362196</v>
      </c>
      <c r="J5561" s="31">
        <v>10.4220571968489</v>
      </c>
      <c r="K5561" s="31">
        <v>368691.31583678396</v>
      </c>
      <c r="L5561" s="31">
        <v>274736.08187001303</v>
      </c>
    </row>
    <row r="5562" spans="1:12" ht="14.25">
      <c r="A5562" s="33">
        <v>43091</v>
      </c>
      <c r="B5562" s="37">
        <v>3297.0630000000001</v>
      </c>
      <c r="C5562" s="31">
        <v>14.440357204736401</v>
      </c>
      <c r="D5562" s="31">
        <v>1.58943033109751</v>
      </c>
      <c r="E5562" s="31">
        <f t="shared" si="60"/>
        <v>0.77080890973036342</v>
      </c>
      <c r="F5562" s="31">
        <v>14.705848859460801</v>
      </c>
      <c r="G5562" s="31">
        <v>1.3303397371057799</v>
      </c>
      <c r="H5562" s="31">
        <v>0.58005328035536696</v>
      </c>
      <c r="I5562" s="31">
        <v>5.56563132786055</v>
      </c>
      <c r="J5562" s="31">
        <v>10.4220571968489</v>
      </c>
      <c r="K5562" s="31">
        <v>368510.88103687397</v>
      </c>
      <c r="L5562" s="31">
        <v>274445.99011452001</v>
      </c>
    </row>
    <row r="5563" spans="1:12" ht="14.25">
      <c r="A5563" s="33">
        <v>43094</v>
      </c>
      <c r="B5563" s="37">
        <v>3280.4609999999998</v>
      </c>
      <c r="C5563" s="31">
        <v>14.4011042212421</v>
      </c>
      <c r="D5563" s="31">
        <v>1.5845940063577</v>
      </c>
      <c r="E5563" s="31">
        <f t="shared" si="60"/>
        <v>0.76025791324736225</v>
      </c>
      <c r="F5563" s="31">
        <v>14.6999867870692</v>
      </c>
      <c r="G5563" s="31">
        <v>1.32628675728762</v>
      </c>
      <c r="H5563" s="31">
        <v>0.58004856543698802</v>
      </c>
      <c r="I5563" s="31">
        <v>5.5655860880552996</v>
      </c>
      <c r="J5563" s="31">
        <v>10.4220571968489</v>
      </c>
      <c r="K5563" s="31">
        <v>367388.184990176</v>
      </c>
      <c r="L5563" s="31">
        <v>273344.68180594803</v>
      </c>
    </row>
    <row r="5564" spans="1:12" ht="14.25">
      <c r="A5564" s="33">
        <v>43095</v>
      </c>
      <c r="B5564" s="37">
        <v>3306.1239999999998</v>
      </c>
      <c r="C5564" s="31">
        <v>14.515539259760001</v>
      </c>
      <c r="D5564" s="31">
        <v>1.59711507729976</v>
      </c>
      <c r="E5564" s="31">
        <f t="shared" si="60"/>
        <v>0.79308323563892147</v>
      </c>
      <c r="F5564" s="31">
        <v>14.825731807730699</v>
      </c>
      <c r="G5564" s="31">
        <v>1.3371091454381201</v>
      </c>
      <c r="H5564" s="31">
        <v>0.57917778001826203</v>
      </c>
      <c r="I5564" s="31">
        <v>5.5572308717838999</v>
      </c>
      <c r="J5564" s="31">
        <v>10.4220571968489</v>
      </c>
      <c r="K5564" s="31">
        <v>370386.04161358398</v>
      </c>
      <c r="L5564" s="31">
        <v>275263.00247864396</v>
      </c>
    </row>
    <row r="5565" spans="1:12" ht="14.25">
      <c r="A5565" s="33">
        <v>43096</v>
      </c>
      <c r="B5565" s="37">
        <v>3275.7820000000002</v>
      </c>
      <c r="C5565" s="31">
        <v>14.3681235823738</v>
      </c>
      <c r="D5565" s="31">
        <v>1.5814088627760501</v>
      </c>
      <c r="E5565" s="31">
        <f t="shared" si="60"/>
        <v>0.75498241500586172</v>
      </c>
      <c r="F5565" s="31">
        <v>14.7170123965796</v>
      </c>
      <c r="G5565" s="31">
        <v>1.3239933620608599</v>
      </c>
      <c r="H5565" s="31">
        <v>0.57911532451749903</v>
      </c>
      <c r="I5565" s="31">
        <v>5.5566316090895604</v>
      </c>
      <c r="J5565" s="31">
        <v>10.4220571968489</v>
      </c>
      <c r="K5565" s="31">
        <v>366752.90283479501</v>
      </c>
      <c r="L5565" s="31">
        <v>272479.82800287497</v>
      </c>
    </row>
    <row r="5566" spans="1:12" ht="14.25">
      <c r="A5566" s="33">
        <v>43097</v>
      </c>
      <c r="B5566" s="37">
        <v>3296.384</v>
      </c>
      <c r="C5566" s="31">
        <v>14.467286286858201</v>
      </c>
      <c r="D5566" s="31">
        <v>1.5921844001402501</v>
      </c>
      <c r="E5566" s="31">
        <f t="shared" si="60"/>
        <v>0.77842907385697535</v>
      </c>
      <c r="F5566" s="31">
        <v>14.844974807350701</v>
      </c>
      <c r="G5566" s="31">
        <v>1.3330176818725701</v>
      </c>
      <c r="H5566" s="31">
        <v>0.57856603454800903</v>
      </c>
      <c r="I5566" s="31">
        <v>5.5513611527956099</v>
      </c>
      <c r="J5566" s="31">
        <v>10.4220571968489</v>
      </c>
      <c r="K5566" s="31">
        <v>369252.685372904</v>
      </c>
      <c r="L5566" s="31">
        <v>274307.12082999601</v>
      </c>
    </row>
    <row r="5567" spans="1:12" ht="14.25">
      <c r="A5567" s="33">
        <v>43098</v>
      </c>
      <c r="B5567" s="37">
        <v>3307.172</v>
      </c>
      <c r="C5567" s="31">
        <v>14.532093792635999</v>
      </c>
      <c r="D5567" s="31">
        <v>1.5993336627257499</v>
      </c>
      <c r="E5567" s="31">
        <f t="shared" si="60"/>
        <v>0.80011723329425555</v>
      </c>
      <c r="F5567" s="31">
        <v>14.925173456525</v>
      </c>
      <c r="G5567" s="31">
        <v>1.3389974657322901</v>
      </c>
      <c r="H5567" s="31">
        <v>0.578569178344577</v>
      </c>
      <c r="I5567" s="31">
        <v>5.5513913176326399</v>
      </c>
      <c r="J5567" s="31">
        <v>10.4220571968489</v>
      </c>
      <c r="K5567" s="31">
        <v>370909.115950067</v>
      </c>
      <c r="L5567" s="31">
        <v>275474.47309422604</v>
      </c>
    </row>
    <row r="5568" spans="1:12" ht="14.25">
      <c r="A5568" s="33">
        <v>43102</v>
      </c>
      <c r="B5568" s="37">
        <v>3348.3249999999998</v>
      </c>
      <c r="C5568" s="31">
        <v>14.7236855705581</v>
      </c>
      <c r="D5568" s="31">
        <v>1.56296310522513</v>
      </c>
      <c r="E5568" s="31">
        <f t="shared" si="60"/>
        <v>0.83763188745603756</v>
      </c>
      <c r="F5568" s="31">
        <v>15.101801240229801</v>
      </c>
      <c r="G5568" s="31">
        <v>1.3564025576235199</v>
      </c>
      <c r="H5568" s="31">
        <v>0.57853842017880197</v>
      </c>
      <c r="I5568" s="31">
        <v>5.7445445959037604</v>
      </c>
      <c r="J5568" s="31">
        <v>10.071092852013699</v>
      </c>
      <c r="K5568" s="31">
        <v>375730.41502763797</v>
      </c>
      <c r="L5568" s="31">
        <v>279185.92514936702</v>
      </c>
    </row>
    <row r="5569" spans="1:12" ht="14.25">
      <c r="A5569" s="33">
        <v>43103</v>
      </c>
      <c r="B5569" s="37">
        <v>3369.1080000000002</v>
      </c>
      <c r="C5569" s="31">
        <v>14.799314710330499</v>
      </c>
      <c r="D5569" s="31">
        <v>1.5711060579799001</v>
      </c>
      <c r="E5569" s="31">
        <f t="shared" si="60"/>
        <v>0.85404454865181711</v>
      </c>
      <c r="F5569" s="31">
        <v>15.2170629427844</v>
      </c>
      <c r="G5569" s="31">
        <v>1.36343200955713</v>
      </c>
      <c r="H5569" s="31">
        <v>0.578531488621713</v>
      </c>
      <c r="I5569" s="31">
        <v>5.7444757696384201</v>
      </c>
      <c r="J5569" s="31">
        <v>10.071092852013699</v>
      </c>
      <c r="K5569" s="31">
        <v>377677.60900599603</v>
      </c>
      <c r="L5569" s="31">
        <v>280833.24326266802</v>
      </c>
    </row>
    <row r="5570" spans="1:12" ht="14.25">
      <c r="A5570" s="33">
        <v>43104</v>
      </c>
      <c r="B5570" s="37">
        <v>3385.71</v>
      </c>
      <c r="C5570" s="31">
        <v>14.849798811698699</v>
      </c>
      <c r="D5570" s="31">
        <v>1.57668652442958</v>
      </c>
      <c r="E5570" s="31">
        <f t="shared" si="60"/>
        <v>0.86869871043376323</v>
      </c>
      <c r="F5570" s="31">
        <v>15.2769843153928</v>
      </c>
      <c r="G5570" s="31">
        <v>1.36836167008517</v>
      </c>
      <c r="H5570" s="31">
        <v>0.578531488621713</v>
      </c>
      <c r="I5570" s="31">
        <v>5.7444757696384201</v>
      </c>
      <c r="J5570" s="31">
        <v>10.071092852013699</v>
      </c>
      <c r="K5570" s="31">
        <v>379043.15007323795</v>
      </c>
      <c r="L5570" s="31">
        <v>282457.06650550396</v>
      </c>
    </row>
    <row r="5571" spans="1:12" ht="14.25">
      <c r="A5571" s="33">
        <v>43105</v>
      </c>
      <c r="B5571" s="37">
        <v>3391.75</v>
      </c>
      <c r="C5571" s="31">
        <v>14.884926196705599</v>
      </c>
      <c r="D5571" s="31">
        <v>1.5805245893126401</v>
      </c>
      <c r="E5571" s="31">
        <f t="shared" si="60"/>
        <v>0.87514654161781946</v>
      </c>
      <c r="F5571" s="31">
        <v>15.3229159929004</v>
      </c>
      <c r="G5571" s="31">
        <v>1.3716045926679299</v>
      </c>
      <c r="H5571" s="31">
        <v>0.57852896543975596</v>
      </c>
      <c r="I5571" s="31">
        <v>5.7444507159327802</v>
      </c>
      <c r="J5571" s="31">
        <v>10.071092852013699</v>
      </c>
      <c r="K5571" s="31">
        <v>379941.456141059</v>
      </c>
      <c r="L5571" s="31">
        <v>283087.62823903997</v>
      </c>
    </row>
    <row r="5572" spans="1:12" ht="14.25">
      <c r="A5572" s="33">
        <v>43108</v>
      </c>
      <c r="B5572" s="37">
        <v>3409.4789999999998</v>
      </c>
      <c r="C5572" s="31">
        <v>14.944094248319599</v>
      </c>
      <c r="D5572" s="31">
        <v>1.5866873922926701</v>
      </c>
      <c r="E5572" s="31">
        <f t="shared" si="60"/>
        <v>0.88569753810082064</v>
      </c>
      <c r="F5572" s="31">
        <v>15.383119755952601</v>
      </c>
      <c r="G5572" s="31">
        <v>1.37669612457896</v>
      </c>
      <c r="H5572" s="31">
        <v>0.57851243039844102</v>
      </c>
      <c r="I5572" s="31">
        <v>5.7444507047831603</v>
      </c>
      <c r="J5572" s="31">
        <v>10.070805027828699</v>
      </c>
      <c r="K5572" s="31">
        <v>381406.72528009501</v>
      </c>
      <c r="L5572" s="31">
        <v>284733.29085099103</v>
      </c>
    </row>
    <row r="5573" spans="1:12" ht="14.25">
      <c r="A5573" s="33">
        <v>43109</v>
      </c>
      <c r="B5573" s="37">
        <v>3413.8989999999999</v>
      </c>
      <c r="C5573" s="31">
        <v>14.9661189459095</v>
      </c>
      <c r="D5573" s="31">
        <v>1.58873692057208</v>
      </c>
      <c r="E5573" s="31">
        <f t="shared" si="60"/>
        <v>0.88804220398593203</v>
      </c>
      <c r="F5573" s="31">
        <v>15.393305492311301</v>
      </c>
      <c r="G5573" s="31">
        <v>1.37837467594355</v>
      </c>
      <c r="H5573" s="31">
        <v>0.57842945216905595</v>
      </c>
      <c r="I5573" s="31">
        <v>5.7443284756586097</v>
      </c>
      <c r="J5573" s="31">
        <v>10.0695747922517</v>
      </c>
      <c r="K5573" s="31">
        <v>381886.92394207401</v>
      </c>
      <c r="L5573" s="31">
        <v>285150.77001146897</v>
      </c>
    </row>
    <row r="5574" spans="1:12" ht="14.25">
      <c r="A5574" s="33">
        <v>43110</v>
      </c>
      <c r="B5574" s="37">
        <v>3421.8339999999998</v>
      </c>
      <c r="C5574" s="31">
        <v>15.0403710588899</v>
      </c>
      <c r="D5574" s="31">
        <v>1.5962346911460601</v>
      </c>
      <c r="E5574" s="31">
        <f t="shared" si="60"/>
        <v>0.89507620164126611</v>
      </c>
      <c r="F5574" s="31">
        <v>15.499680616412</v>
      </c>
      <c r="G5574" s="31">
        <v>1.3847375786753999</v>
      </c>
      <c r="H5574" s="31">
        <v>0.57846198755511002</v>
      </c>
      <c r="I5574" s="31">
        <v>5.7441205714601198</v>
      </c>
      <c r="J5574" s="31">
        <v>10.070505665031099</v>
      </c>
      <c r="K5574" s="31">
        <v>383680.44250418799</v>
      </c>
      <c r="L5574" s="31">
        <v>286255.61248326499</v>
      </c>
    </row>
    <row r="5575" spans="1:12" ht="14.25">
      <c r="A5575" s="33">
        <v>43111</v>
      </c>
      <c r="B5575" s="37">
        <v>3425.3440000000001</v>
      </c>
      <c r="C5575" s="31">
        <v>15.063047509293</v>
      </c>
      <c r="D5575" s="31">
        <v>1.5985966184268501</v>
      </c>
      <c r="E5575" s="31">
        <f t="shared" si="60"/>
        <v>0.89742086752637751</v>
      </c>
      <c r="F5575" s="31">
        <v>15.541937917050401</v>
      </c>
      <c r="G5575" s="31">
        <v>1.38667209897565</v>
      </c>
      <c r="H5575" s="31">
        <v>0.57847708498429395</v>
      </c>
      <c r="I5575" s="31">
        <v>5.7441032178097702</v>
      </c>
      <c r="J5575" s="31">
        <v>10.0707989228102</v>
      </c>
      <c r="K5575" s="31">
        <v>384229.96666049602</v>
      </c>
      <c r="L5575" s="31">
        <v>286423.462769976</v>
      </c>
    </row>
    <row r="5576" spans="1:12" ht="14.25">
      <c r="A5576" s="33">
        <v>43112</v>
      </c>
      <c r="B5576" s="37">
        <v>3428.94</v>
      </c>
      <c r="C5576" s="31">
        <v>15.08801549467</v>
      </c>
      <c r="D5576" s="31">
        <v>1.6020090635965301</v>
      </c>
      <c r="E5576" s="31">
        <f t="shared" si="60"/>
        <v>0.89800703399765536</v>
      </c>
      <c r="F5576" s="31">
        <v>15.5850857002269</v>
      </c>
      <c r="G5576" s="31">
        <v>1.3889188392941001</v>
      </c>
      <c r="H5576" s="31">
        <v>0.57875317994929298</v>
      </c>
      <c r="I5576" s="31">
        <v>5.7440139041528298</v>
      </c>
      <c r="J5576" s="31">
        <v>10.075762169218699</v>
      </c>
      <c r="K5576" s="31">
        <v>385041.95091660897</v>
      </c>
      <c r="L5576" s="31">
        <v>287058.86570712196</v>
      </c>
    </row>
    <row r="5577" spans="1:12" ht="14.25">
      <c r="A5577" s="33">
        <v>43115</v>
      </c>
      <c r="B5577" s="37">
        <v>3410.4879999999998</v>
      </c>
      <c r="C5577" s="31">
        <v>15.0482065728331</v>
      </c>
      <c r="D5577" s="31">
        <v>1.6007538057077999</v>
      </c>
      <c r="E5577" s="31">
        <f t="shared" si="60"/>
        <v>0.89624853458382181</v>
      </c>
      <c r="F5577" s="31">
        <v>15.5941918834602</v>
      </c>
      <c r="G5577" s="31">
        <v>1.387533554545</v>
      </c>
      <c r="H5577" s="31">
        <v>0.58016571284659901</v>
      </c>
      <c r="I5577" s="31">
        <v>5.7440139041528298</v>
      </c>
      <c r="J5577" s="31">
        <v>10.100353559853801</v>
      </c>
      <c r="K5577" s="31">
        <v>384734.496266509</v>
      </c>
      <c r="L5577" s="31">
        <v>286304.93198401103</v>
      </c>
    </row>
    <row r="5578" spans="1:12" ht="14.25">
      <c r="A5578" s="33">
        <v>43116</v>
      </c>
      <c r="B5578" s="37">
        <v>3436.5940000000001</v>
      </c>
      <c r="C5578" s="31">
        <v>15.1475566947222</v>
      </c>
      <c r="D5578" s="31">
        <v>1.6115284644477701</v>
      </c>
      <c r="E5578" s="31">
        <f t="shared" si="60"/>
        <v>0.90035169988276675</v>
      </c>
      <c r="F5578" s="31">
        <v>15.6929302058353</v>
      </c>
      <c r="G5578" s="31">
        <v>1.3968561789009899</v>
      </c>
      <c r="H5578" s="31">
        <v>0.58028363440663999</v>
      </c>
      <c r="I5578" s="31">
        <v>5.7440139041528298</v>
      </c>
      <c r="J5578" s="31">
        <v>10.102406506835001</v>
      </c>
      <c r="K5578" s="31">
        <v>387311.13644683204</v>
      </c>
      <c r="L5578" s="31">
        <v>288058.17718514602</v>
      </c>
    </row>
    <row r="5579" spans="1:12" ht="14.25">
      <c r="A5579" s="33">
        <v>43117</v>
      </c>
      <c r="B5579" s="37">
        <v>3444.6709999999998</v>
      </c>
      <c r="C5579" s="31">
        <v>15.188694603763</v>
      </c>
      <c r="D5579" s="31">
        <v>1.61571164066727</v>
      </c>
      <c r="E5579" s="31">
        <f t="shared" si="60"/>
        <v>0.90328253223915589</v>
      </c>
      <c r="F5579" s="31">
        <v>15.7204059316383</v>
      </c>
      <c r="G5579" s="31">
        <v>1.4004398864368801</v>
      </c>
      <c r="H5579" s="31">
        <v>0.58030643285858396</v>
      </c>
      <c r="I5579" s="31">
        <v>5.7440024809894901</v>
      </c>
      <c r="J5579" s="31">
        <v>10.102823506417</v>
      </c>
      <c r="K5579" s="31">
        <v>388309.65441095794</v>
      </c>
      <c r="L5579" s="31">
        <v>288511.64118700702</v>
      </c>
    </row>
    <row r="5580" spans="1:12" ht="14.25">
      <c r="A5580" s="33">
        <v>43118</v>
      </c>
      <c r="B5580" s="37">
        <v>3474.7539999999999</v>
      </c>
      <c r="C5580" s="31">
        <v>15.3903534603373</v>
      </c>
      <c r="D5580" s="31">
        <v>1.6370383588790001</v>
      </c>
      <c r="E5580" s="31">
        <f t="shared" si="60"/>
        <v>0.90621336459554513</v>
      </c>
      <c r="F5580" s="31">
        <v>16.0023855429204</v>
      </c>
      <c r="G5580" s="31">
        <v>1.41879535429287</v>
      </c>
      <c r="H5580" s="31">
        <v>0.58037154594185902</v>
      </c>
      <c r="I5580" s="31">
        <v>5.7437758634307503</v>
      </c>
      <c r="J5580" s="31">
        <v>10.104355736388399</v>
      </c>
      <c r="K5580" s="31">
        <v>393410.60597619601</v>
      </c>
      <c r="L5580" s="31">
        <v>291398.97066558298</v>
      </c>
    </row>
    <row r="5581" spans="1:12" ht="14.25">
      <c r="A5581" s="33">
        <v>43119</v>
      </c>
      <c r="B5581" s="37">
        <v>3487.864</v>
      </c>
      <c r="C5581" s="31">
        <v>15.458867552295599</v>
      </c>
      <c r="D5581" s="31">
        <v>1.64410844707343</v>
      </c>
      <c r="E5581" s="31">
        <f t="shared" si="60"/>
        <v>0.90855803048065653</v>
      </c>
      <c r="F5581" s="31">
        <v>16.083628969576299</v>
      </c>
      <c r="G5581" s="31">
        <v>1.42487055938054</v>
      </c>
      <c r="H5581" s="31">
        <v>0.58037362077038401</v>
      </c>
      <c r="I5581" s="31">
        <v>5.7437760070385799</v>
      </c>
      <c r="J5581" s="31">
        <v>10.104391606831099</v>
      </c>
      <c r="K5581" s="31">
        <v>395094.89121253899</v>
      </c>
      <c r="L5581" s="31">
        <v>292807.16138500301</v>
      </c>
    </row>
    <row r="5582" spans="1:12" ht="14.25">
      <c r="A5582" s="33">
        <v>43122</v>
      </c>
      <c r="B5582" s="37">
        <v>3501.3620000000001</v>
      </c>
      <c r="C5582" s="31">
        <v>15.5240707333376</v>
      </c>
      <c r="D5582" s="31">
        <v>1.6508457489410999</v>
      </c>
      <c r="E5582" s="31">
        <f t="shared" si="60"/>
        <v>0.90973036342321223</v>
      </c>
      <c r="F5582" s="31">
        <v>16.162513376869999</v>
      </c>
      <c r="G5582" s="31">
        <v>1.4303996304814399</v>
      </c>
      <c r="H5582" s="31">
        <v>0.580572100478148</v>
      </c>
      <c r="I5582" s="31">
        <v>5.7437755941865696</v>
      </c>
      <c r="J5582" s="31">
        <v>10.107847894784799</v>
      </c>
      <c r="K5582" s="31">
        <v>396701.172860555</v>
      </c>
      <c r="L5582" s="31">
        <v>294642.78694720502</v>
      </c>
    </row>
    <row r="5583" spans="1:12" ht="14.25">
      <c r="A5583" s="33">
        <v>43123</v>
      </c>
      <c r="B5583" s="37">
        <v>3546.5039999999999</v>
      </c>
      <c r="C5583" s="31">
        <v>15.8067419000927</v>
      </c>
      <c r="D5583" s="31">
        <v>1.68039012828913</v>
      </c>
      <c r="E5583" s="31">
        <f t="shared" si="60"/>
        <v>0.91735052754982416</v>
      </c>
      <c r="F5583" s="31">
        <v>16.523939111323799</v>
      </c>
      <c r="G5583" s="31">
        <v>1.45585752206432</v>
      </c>
      <c r="H5583" s="31">
        <v>0.580638564052814</v>
      </c>
      <c r="I5583" s="31">
        <v>5.7437755941865696</v>
      </c>
      <c r="J5583" s="31">
        <v>10.109005035651</v>
      </c>
      <c r="K5583" s="31">
        <v>403778.83219331602</v>
      </c>
      <c r="L5583" s="31">
        <v>298767.08896689303</v>
      </c>
    </row>
    <row r="5584" spans="1:12" ht="14.25">
      <c r="A5584" s="33">
        <v>43124</v>
      </c>
      <c r="B5584" s="37">
        <v>3559.4650000000001</v>
      </c>
      <c r="C5584" s="31">
        <v>15.821548681383399</v>
      </c>
      <c r="D5584" s="31">
        <v>1.6829976373292499</v>
      </c>
      <c r="E5584" s="31">
        <f t="shared" si="60"/>
        <v>0.91735052754982416</v>
      </c>
      <c r="F5584" s="31">
        <v>16.526020879035599</v>
      </c>
      <c r="G5584" s="31">
        <v>1.45810169004048</v>
      </c>
      <c r="H5584" s="31">
        <v>0.58049840909726103</v>
      </c>
      <c r="I5584" s="31">
        <v>5.7392172532124404</v>
      </c>
      <c r="J5584" s="31">
        <v>10.114591998975699</v>
      </c>
      <c r="K5584" s="31">
        <v>404503.38738824299</v>
      </c>
      <c r="L5584" s="31">
        <v>299664.06134420197</v>
      </c>
    </row>
    <row r="5585" spans="1:12" ht="14.25">
      <c r="A5585" s="33">
        <v>43125</v>
      </c>
      <c r="B5585" s="37">
        <v>3548.3069999999998</v>
      </c>
      <c r="C5585" s="31">
        <v>15.7553013885822</v>
      </c>
      <c r="D5585" s="31">
        <v>1.67698575130746</v>
      </c>
      <c r="E5585" s="31">
        <f t="shared" si="60"/>
        <v>0.91617819460726846</v>
      </c>
      <c r="F5585" s="31">
        <v>16.485899991614399</v>
      </c>
      <c r="G5585" s="31">
        <v>1.4528482333008901</v>
      </c>
      <c r="H5585" s="31">
        <v>0.58055087912418402</v>
      </c>
      <c r="I5585" s="31">
        <v>5.7370683042839801</v>
      </c>
      <c r="J5585" s="31">
        <v>10.119295227680599</v>
      </c>
      <c r="K5585" s="31">
        <v>403102.14756736299</v>
      </c>
      <c r="L5585" s="31">
        <v>298780.28515854897</v>
      </c>
    </row>
    <row r="5586" spans="1:12" ht="14.25">
      <c r="A5586" s="33">
        <v>43126</v>
      </c>
      <c r="B5586" s="37">
        <v>3558.1280000000002</v>
      </c>
      <c r="C5586" s="31">
        <v>15.8233584024356</v>
      </c>
      <c r="D5586" s="31">
        <v>1.6842035716055701</v>
      </c>
      <c r="E5586" s="31">
        <f t="shared" si="60"/>
        <v>0.91735052754982416</v>
      </c>
      <c r="F5586" s="31">
        <v>16.537997652935498</v>
      </c>
      <c r="G5586" s="31">
        <v>1.4590164088624999</v>
      </c>
      <c r="H5586" s="31">
        <v>0.58052873244054104</v>
      </c>
      <c r="I5586" s="31">
        <v>5.7365707404902402</v>
      </c>
      <c r="J5586" s="31">
        <v>10.119786867492401</v>
      </c>
      <c r="K5586" s="31">
        <v>404832.14292747399</v>
      </c>
      <c r="L5586" s="31">
        <v>300012.143060409</v>
      </c>
    </row>
    <row r="5587" spans="1:12" ht="14.25">
      <c r="A5587" s="33">
        <v>43129</v>
      </c>
      <c r="B5587" s="37">
        <v>3523</v>
      </c>
      <c r="C5587" s="31">
        <v>15.6523878701079</v>
      </c>
      <c r="D5587" s="31">
        <v>1.6671447144567699</v>
      </c>
      <c r="E5587" s="31">
        <f t="shared" si="60"/>
        <v>0.91266119577960136</v>
      </c>
      <c r="F5587" s="31">
        <v>16.4190530228169</v>
      </c>
      <c r="G5587" s="31">
        <v>1.44402685512831</v>
      </c>
      <c r="H5587" s="31">
        <v>0.58082462700493698</v>
      </c>
      <c r="I5587" s="31">
        <v>5.7363244155511302</v>
      </c>
      <c r="J5587" s="31">
        <v>10.1253796844252</v>
      </c>
      <c r="K5587" s="31">
        <v>400740.07144670602</v>
      </c>
      <c r="L5587" s="31">
        <v>297505.36621014896</v>
      </c>
    </row>
    <row r="5588" spans="1:12" ht="14.25">
      <c r="A5588" s="33">
        <v>43130</v>
      </c>
      <c r="B5588" s="37">
        <v>3488.009</v>
      </c>
      <c r="C5588" s="31">
        <v>15.462190801381301</v>
      </c>
      <c r="D5588" s="31">
        <v>1.64866808962346</v>
      </c>
      <c r="E5588" s="31">
        <f t="shared" si="60"/>
        <v>0.90914419695193438</v>
      </c>
      <c r="F5588" s="31">
        <v>16.214719817747898</v>
      </c>
      <c r="G5588" s="31">
        <v>1.4275230505349801</v>
      </c>
      <c r="H5588" s="31">
        <v>0.58136196500089199</v>
      </c>
      <c r="I5588" s="31">
        <v>5.7363138201575596</v>
      </c>
      <c r="J5588" s="31">
        <v>10.134765691478901</v>
      </c>
      <c r="K5588" s="31">
        <v>396293.05448056897</v>
      </c>
      <c r="L5588" s="31">
        <v>294313.07244462502</v>
      </c>
    </row>
    <row r="5589" spans="1:12" ht="14.25">
      <c r="A5589" s="33">
        <v>43131</v>
      </c>
      <c r="B5589" s="37">
        <v>3480.8330000000001</v>
      </c>
      <c r="C5589" s="31">
        <v>15.508576237378801</v>
      </c>
      <c r="D5589" s="31">
        <v>1.6512418549254699</v>
      </c>
      <c r="E5589" s="31">
        <f t="shared" si="60"/>
        <v>0.91031652989449008</v>
      </c>
      <c r="F5589" s="31">
        <v>16.2705771367662</v>
      </c>
      <c r="G5589" s="31">
        <v>1.4294655106858101</v>
      </c>
      <c r="H5589" s="31">
        <v>0.58098805343043003</v>
      </c>
      <c r="I5589" s="31">
        <v>5.7362710802249</v>
      </c>
      <c r="J5589" s="31">
        <v>10.128322830371699</v>
      </c>
      <c r="K5589" s="31">
        <v>396847.57029224897</v>
      </c>
      <c r="L5589" s="31">
        <v>294504.20495307801</v>
      </c>
    </row>
    <row r="5590" spans="1:12" ht="14.25">
      <c r="A5590" s="33">
        <v>43132</v>
      </c>
      <c r="B5590" s="37">
        <v>3446.9789999999998</v>
      </c>
      <c r="C5590" s="31">
        <v>15.446451680445399</v>
      </c>
      <c r="D5590" s="31">
        <v>1.64325917170279</v>
      </c>
      <c r="E5590" s="31">
        <f t="shared" si="60"/>
        <v>0.90797186400937868</v>
      </c>
      <c r="F5590" s="31">
        <v>16.2159941174443</v>
      </c>
      <c r="G5590" s="31">
        <v>1.4225165034082701</v>
      </c>
      <c r="H5590" s="31">
        <v>0.58104338489931795</v>
      </c>
      <c r="I5590" s="31">
        <v>5.7362692546946699</v>
      </c>
      <c r="J5590" s="31">
        <v>10.1292906434575</v>
      </c>
      <c r="K5590" s="31">
        <v>394871.84535458899</v>
      </c>
      <c r="L5590" s="31">
        <v>292651.62481319997</v>
      </c>
    </row>
    <row r="5591" spans="1:12" ht="14.25">
      <c r="A5591" s="33">
        <v>43133</v>
      </c>
      <c r="B5591" s="37">
        <v>3462.08</v>
      </c>
      <c r="C5591" s="31">
        <v>15.508860194148401</v>
      </c>
      <c r="D5591" s="31">
        <v>1.65089245685758</v>
      </c>
      <c r="E5591" s="31">
        <f t="shared" si="60"/>
        <v>0.91148886283704567</v>
      </c>
      <c r="F5591" s="31">
        <v>16.299818442533301</v>
      </c>
      <c r="G5591" s="31">
        <v>1.42879109422054</v>
      </c>
      <c r="H5591" s="31">
        <v>0.58146823281039395</v>
      </c>
      <c r="I5591" s="31">
        <v>5.7360713553782201</v>
      </c>
      <c r="J5591" s="31">
        <v>10.1370467134305</v>
      </c>
      <c r="K5591" s="31">
        <v>396681.76180241205</v>
      </c>
      <c r="L5591" s="31">
        <v>294351.44784697698</v>
      </c>
    </row>
    <row r="5592" spans="1:12" ht="14.25">
      <c r="A5592" s="33">
        <v>43136</v>
      </c>
      <c r="B5592" s="37">
        <v>3487.4969999999998</v>
      </c>
      <c r="C5592" s="31">
        <v>15.6805970779417</v>
      </c>
      <c r="D5592" s="31">
        <v>1.6687173361118799</v>
      </c>
      <c r="E5592" s="31">
        <f t="shared" si="60"/>
        <v>0.91617819460726846</v>
      </c>
      <c r="F5592" s="31">
        <v>16.502881920022102</v>
      </c>
      <c r="G5592" s="31">
        <v>1.44408666791942</v>
      </c>
      <c r="H5592" s="31">
        <v>0.58147246740430802</v>
      </c>
      <c r="I5592" s="31">
        <v>5.7360713553782201</v>
      </c>
      <c r="J5592" s="31">
        <v>10.1371205373711</v>
      </c>
      <c r="K5592" s="31">
        <v>400930.89455027401</v>
      </c>
      <c r="L5592" s="31">
        <v>296231.82591998501</v>
      </c>
    </row>
    <row r="5593" spans="1:12" ht="14.25">
      <c r="A5593" s="33">
        <v>43137</v>
      </c>
      <c r="B5593" s="37">
        <v>3370.652</v>
      </c>
      <c r="C5593" s="31">
        <v>15.2113164405477</v>
      </c>
      <c r="D5593" s="31">
        <v>1.6185156016311599</v>
      </c>
      <c r="E5593" s="31">
        <f t="shared" si="60"/>
        <v>0.90386869871043374</v>
      </c>
      <c r="F5593" s="31">
        <v>16.0159631374848</v>
      </c>
      <c r="G5593" s="31">
        <v>1.40061039093864</v>
      </c>
      <c r="H5593" s="31">
        <v>0.581258273843546</v>
      </c>
      <c r="I5593" s="31">
        <v>5.7337124727902697</v>
      </c>
      <c r="J5593" s="31">
        <v>10.1375553204306</v>
      </c>
      <c r="K5593" s="31">
        <v>388867.87399366999</v>
      </c>
      <c r="L5593" s="31">
        <v>287121.75074760302</v>
      </c>
    </row>
    <row r="5594" spans="1:12" ht="14.25">
      <c r="A5594" s="33">
        <v>43138</v>
      </c>
      <c r="B5594" s="37">
        <v>3309.259</v>
      </c>
      <c r="C5594" s="31">
        <v>14.847050675499901</v>
      </c>
      <c r="D5594" s="31">
        <v>1.5808265517787199</v>
      </c>
      <c r="E5594" s="31">
        <f t="shared" si="60"/>
        <v>0.86752637749120753</v>
      </c>
      <c r="F5594" s="31">
        <v>15.543107221552001</v>
      </c>
      <c r="G5594" s="31">
        <v>1.36803088047701</v>
      </c>
      <c r="H5594" s="31">
        <v>0.58125133770596304</v>
      </c>
      <c r="I5594" s="31">
        <v>5.7334081596025399</v>
      </c>
      <c r="J5594" s="31">
        <v>10.137972415804001</v>
      </c>
      <c r="K5594" s="31">
        <v>379831.30708882603</v>
      </c>
      <c r="L5594" s="31">
        <v>280980.188197118</v>
      </c>
    </row>
    <row r="5595" spans="1:12" ht="14.25">
      <c r="A5595" s="33">
        <v>43139</v>
      </c>
      <c r="B5595" s="37">
        <v>3262.05</v>
      </c>
      <c r="C5595" s="31">
        <v>14.555093803121</v>
      </c>
      <c r="D5595" s="31">
        <v>1.5500802957424</v>
      </c>
      <c r="E5595" s="31">
        <f t="shared" si="60"/>
        <v>0.80363423212192264</v>
      </c>
      <c r="F5595" s="31">
        <v>15.1911602942015</v>
      </c>
      <c r="G5595" s="31">
        <v>1.3415777162264499</v>
      </c>
      <c r="H5595" s="31">
        <v>0.58123813691003201</v>
      </c>
      <c r="I5595" s="31">
        <v>5.7334064239256799</v>
      </c>
      <c r="J5595" s="31">
        <v>10.1377452413718</v>
      </c>
      <c r="K5595" s="31">
        <v>372480.03058599896</v>
      </c>
      <c r="L5595" s="31">
        <v>276927.48441846197</v>
      </c>
    </row>
    <row r="5596" spans="1:12" ht="14.25">
      <c r="A5596" s="33">
        <v>43140</v>
      </c>
      <c r="B5596" s="37">
        <v>3129.85</v>
      </c>
      <c r="C5596" s="31">
        <v>13.9772890521322</v>
      </c>
      <c r="D5596" s="31">
        <v>1.48918075380019</v>
      </c>
      <c r="E5596" s="31">
        <f t="shared" si="60"/>
        <v>0.68229777256740909</v>
      </c>
      <c r="F5596" s="31">
        <v>14.6329689685072</v>
      </c>
      <c r="G5596" s="31">
        <v>1.2888568100762099</v>
      </c>
      <c r="H5596" s="31">
        <v>0.58144148550966201</v>
      </c>
      <c r="I5596" s="31">
        <v>5.7333986080451202</v>
      </c>
      <c r="J5596" s="31">
        <v>10.1413057988639</v>
      </c>
      <c r="K5596" s="31">
        <v>357859.18393721001</v>
      </c>
      <c r="L5596" s="31">
        <v>265756.48636557901</v>
      </c>
    </row>
    <row r="5597" spans="1:12" ht="14.25">
      <c r="A5597" s="33">
        <v>43143</v>
      </c>
      <c r="B5597" s="37">
        <v>3154.125</v>
      </c>
      <c r="C5597" s="31">
        <v>14.0376577586474</v>
      </c>
      <c r="D5597" s="31">
        <v>1.4959678878417999</v>
      </c>
      <c r="E5597" s="31">
        <f t="shared" si="60"/>
        <v>0.69519343493552166</v>
      </c>
      <c r="F5597" s="31">
        <v>14.694862087949099</v>
      </c>
      <c r="G5597" s="31">
        <v>1.29470259115544</v>
      </c>
      <c r="H5597" s="31">
        <v>0.581571619232502</v>
      </c>
      <c r="I5597" s="31">
        <v>5.7322834759254802</v>
      </c>
      <c r="J5597" s="31">
        <v>10.1455488318921</v>
      </c>
      <c r="K5597" s="31">
        <v>359494.37581232202</v>
      </c>
      <c r="L5597" s="31">
        <v>267333.95867170603</v>
      </c>
    </row>
    <row r="5598" spans="1:12" ht="14.25">
      <c r="A5598" s="33">
        <v>43144</v>
      </c>
      <c r="B5598" s="37">
        <v>3184.9580000000001</v>
      </c>
      <c r="C5598" s="31">
        <v>14.187180523597201</v>
      </c>
      <c r="D5598" s="31">
        <v>1.5132794533806899</v>
      </c>
      <c r="E5598" s="31">
        <f t="shared" si="60"/>
        <v>0.72274325908558035</v>
      </c>
      <c r="F5598" s="31">
        <v>14.9170632003117</v>
      </c>
      <c r="G5598" s="31">
        <v>1.3092750080780799</v>
      </c>
      <c r="H5598" s="31">
        <v>0.58222229853772201</v>
      </c>
      <c r="I5598" s="31">
        <v>5.7322891573661696</v>
      </c>
      <c r="J5598" s="31">
        <v>10.156889901297999</v>
      </c>
      <c r="K5598" s="31">
        <v>363639.39608682203</v>
      </c>
      <c r="L5598" s="31">
        <v>270324.91356138897</v>
      </c>
    </row>
    <row r="5599" spans="1:12" ht="14.25">
      <c r="A5599" s="33">
        <v>43145</v>
      </c>
      <c r="B5599" s="37">
        <v>3199.1579999999999</v>
      </c>
      <c r="C5599" s="31">
        <v>14.245781871802899</v>
      </c>
      <c r="D5599" s="31">
        <v>1.5211938044993101</v>
      </c>
      <c r="E5599" s="31">
        <f t="shared" si="60"/>
        <v>0.73036342321219228</v>
      </c>
      <c r="F5599" s="31">
        <v>14.994727900996599</v>
      </c>
      <c r="G5599" s="31">
        <v>1.31560745022267</v>
      </c>
      <c r="H5599" s="31">
        <v>0.58295577335147397</v>
      </c>
      <c r="I5599" s="31">
        <v>5.7322867970654396</v>
      </c>
      <c r="J5599" s="31">
        <v>10.1696895844414</v>
      </c>
      <c r="K5599" s="31">
        <v>365539.02970393602</v>
      </c>
      <c r="L5599" s="31">
        <v>271962.51366860501</v>
      </c>
    </row>
    <row r="5600" spans="1:12" ht="14.25">
      <c r="A5600" s="33">
        <v>43153</v>
      </c>
      <c r="B5600" s="37">
        <v>3268.558</v>
      </c>
      <c r="C5600" s="31">
        <v>14.569141482741101</v>
      </c>
      <c r="D5600" s="31">
        <v>1.5553860141244999</v>
      </c>
      <c r="E5600" s="31">
        <f t="shared" si="60"/>
        <v>0.81125439624853457</v>
      </c>
      <c r="F5600" s="31">
        <v>15.362471544917099</v>
      </c>
      <c r="G5600" s="31">
        <v>1.3451330121325</v>
      </c>
      <c r="H5600" s="31">
        <v>0.58295577335147397</v>
      </c>
      <c r="I5600" s="31">
        <v>5.7322867970654396</v>
      </c>
      <c r="J5600" s="31">
        <v>10.1696895844414</v>
      </c>
      <c r="K5600" s="31">
        <v>373742.65096661297</v>
      </c>
      <c r="L5600" s="31">
        <v>278384.55261513201</v>
      </c>
    </row>
    <row r="5601" spans="1:12" ht="14.25">
      <c r="A5601" s="33">
        <v>43154</v>
      </c>
      <c r="B5601" s="37">
        <v>3289.0239999999999</v>
      </c>
      <c r="C5601" s="31">
        <v>14.6597316492592</v>
      </c>
      <c r="D5601" s="31">
        <v>1.5649453959653701</v>
      </c>
      <c r="E5601" s="31">
        <f t="shared" si="60"/>
        <v>0.82942555685814767</v>
      </c>
      <c r="F5601" s="31">
        <v>15.4518302248573</v>
      </c>
      <c r="G5601" s="31">
        <v>1.3534355182161</v>
      </c>
      <c r="H5601" s="31">
        <v>0.58295578032113604</v>
      </c>
      <c r="I5601" s="31">
        <v>5.7322868655991099</v>
      </c>
      <c r="J5601" s="31">
        <v>10.1696895844414</v>
      </c>
      <c r="K5601" s="31">
        <v>376049.48650284798</v>
      </c>
      <c r="L5601" s="31">
        <v>280138.02437004901</v>
      </c>
    </row>
    <row r="5602" spans="1:12" ht="14.25">
      <c r="A5602" s="33">
        <v>43157</v>
      </c>
      <c r="B5602" s="37">
        <v>3329.5729999999999</v>
      </c>
      <c r="C5602" s="31">
        <v>14.9558914120758</v>
      </c>
      <c r="D5602" s="31">
        <v>1.59694777706113</v>
      </c>
      <c r="E5602" s="31">
        <f t="shared" si="60"/>
        <v>0.89155920281359902</v>
      </c>
      <c r="F5602" s="31">
        <v>15.842165783114501</v>
      </c>
      <c r="G5602" s="31">
        <v>1.38103321185436</v>
      </c>
      <c r="H5602" s="31">
        <v>0.58225413164753004</v>
      </c>
      <c r="I5602" s="31">
        <v>5.7235272575577003</v>
      </c>
      <c r="J5602" s="31">
        <v>10.1729948237546</v>
      </c>
      <c r="K5602" s="31">
        <v>383730.15728659398</v>
      </c>
      <c r="L5602" s="31">
        <v>283397.91293895897</v>
      </c>
    </row>
    <row r="5603" spans="1:12" ht="14.25">
      <c r="A5603" s="33">
        <v>43158</v>
      </c>
      <c r="B5603" s="37">
        <v>3292.067</v>
      </c>
      <c r="C5603" s="31">
        <v>14.565727790393201</v>
      </c>
      <c r="D5603" s="31">
        <v>1.55633041816549</v>
      </c>
      <c r="E5603" s="31">
        <f t="shared" si="60"/>
        <v>0.81066822977725672</v>
      </c>
      <c r="F5603" s="31">
        <v>15.315630920511</v>
      </c>
      <c r="G5603" s="31">
        <v>1.3459552334662499</v>
      </c>
      <c r="H5603" s="31">
        <v>0.58225779553353496</v>
      </c>
      <c r="I5603" s="31">
        <v>5.7235272575577003</v>
      </c>
      <c r="J5603" s="31">
        <v>10.173058838231</v>
      </c>
      <c r="K5603" s="31">
        <v>373983.92740909703</v>
      </c>
      <c r="L5603" s="31">
        <v>279432.63770791702</v>
      </c>
    </row>
    <row r="5604" spans="1:12" ht="14.25">
      <c r="A5604" s="33">
        <v>43159</v>
      </c>
      <c r="B5604" s="37">
        <v>3259.4079999999999</v>
      </c>
      <c r="C5604" s="31">
        <v>14.4172312903882</v>
      </c>
      <c r="D5604" s="31">
        <v>1.5409824813559001</v>
      </c>
      <c r="E5604" s="31">
        <f t="shared" si="60"/>
        <v>0.76787807737397418</v>
      </c>
      <c r="F5604" s="31">
        <v>15.172142072332401</v>
      </c>
      <c r="G5604" s="31">
        <v>1.3322885955153401</v>
      </c>
      <c r="H5604" s="31">
        <v>0.58324987829465902</v>
      </c>
      <c r="I5604" s="31">
        <v>5.7233807105912504</v>
      </c>
      <c r="J5604" s="31">
        <v>10.190653178380101</v>
      </c>
      <c r="K5604" s="31">
        <v>370305.884842809</v>
      </c>
      <c r="L5604" s="31">
        <v>276775.87666351802</v>
      </c>
    </row>
    <row r="5605" spans="1:12" ht="14.25">
      <c r="A5605" s="33">
        <v>43160</v>
      </c>
      <c r="B5605" s="37">
        <v>3273.7539999999999</v>
      </c>
      <c r="C5605" s="31">
        <v>14.4785567836072</v>
      </c>
      <c r="D5605" s="31">
        <v>1.54782438325699</v>
      </c>
      <c r="E5605" s="31">
        <f t="shared" si="60"/>
        <v>0.78546307151230954</v>
      </c>
      <c r="F5605" s="31">
        <v>15.2249570037845</v>
      </c>
      <c r="G5605" s="31">
        <v>1.3382262491397201</v>
      </c>
      <c r="H5605" s="31">
        <v>0.58270900901152201</v>
      </c>
      <c r="I5605" s="31">
        <v>5.7180732070027203</v>
      </c>
      <c r="J5605" s="31">
        <v>10.190653178380101</v>
      </c>
      <c r="K5605" s="31">
        <v>371956.23904284299</v>
      </c>
      <c r="L5605" s="31">
        <v>278139.69378369401</v>
      </c>
    </row>
    <row r="5606" spans="1:12" ht="14.25">
      <c r="A5606" s="33">
        <v>43161</v>
      </c>
      <c r="B5606" s="37">
        <v>3254.5279999999998</v>
      </c>
      <c r="C5606" s="31">
        <v>14.3836103932206</v>
      </c>
      <c r="D5606" s="31">
        <v>1.5379622138490101</v>
      </c>
      <c r="E5606" s="31">
        <f t="shared" si="60"/>
        <v>0.7596717467760844</v>
      </c>
      <c r="F5606" s="31">
        <v>15.1364098599747</v>
      </c>
      <c r="G5606" s="31">
        <v>1.3296855253845801</v>
      </c>
      <c r="H5606" s="31">
        <v>0.58273434515450995</v>
      </c>
      <c r="I5606" s="31">
        <v>5.71804512041619</v>
      </c>
      <c r="J5606" s="31">
        <v>10.191146325059</v>
      </c>
      <c r="K5606" s="31">
        <v>369586.97256373602</v>
      </c>
      <c r="L5606" s="31">
        <v>276449.82270580699</v>
      </c>
    </row>
    <row r="5607" spans="1:12" ht="14.25">
      <c r="A5607" s="33">
        <v>43164</v>
      </c>
      <c r="B5607" s="37">
        <v>3256.9259999999999</v>
      </c>
      <c r="C5607" s="31">
        <v>14.3763302032152</v>
      </c>
      <c r="D5607" s="31">
        <v>1.5374556711452101</v>
      </c>
      <c r="E5607" s="31">
        <f t="shared" si="60"/>
        <v>0.75908558030480655</v>
      </c>
      <c r="F5607" s="31">
        <v>15.1148367492193</v>
      </c>
      <c r="G5607" s="31">
        <v>1.32910025856919</v>
      </c>
      <c r="H5607" s="31">
        <v>0.58282837878520899</v>
      </c>
      <c r="I5607" s="31">
        <v>5.71799423574131</v>
      </c>
      <c r="J5607" s="31">
        <v>10.1928815377627</v>
      </c>
      <c r="K5607" s="31">
        <v>369456.398711466</v>
      </c>
      <c r="L5607" s="31">
        <v>276464.03660614399</v>
      </c>
    </row>
    <row r="5608" spans="1:12" ht="14.25">
      <c r="A5608" s="33">
        <v>43165</v>
      </c>
      <c r="B5608" s="37">
        <v>3289.6410000000001</v>
      </c>
      <c r="C5608" s="31">
        <v>14.495643186462001</v>
      </c>
      <c r="D5608" s="31">
        <v>1.5518819895801199</v>
      </c>
      <c r="E5608" s="31">
        <f t="shared" si="60"/>
        <v>0.79308323563892147</v>
      </c>
      <c r="F5608" s="31">
        <v>15.2138590051837</v>
      </c>
      <c r="G5608" s="31">
        <v>1.34137720495464</v>
      </c>
      <c r="H5608" s="31">
        <v>0.58347077097243405</v>
      </c>
      <c r="I5608" s="31">
        <v>5.7179556903751099</v>
      </c>
      <c r="J5608" s="31">
        <v>10.204184896965501</v>
      </c>
      <c r="K5608" s="31">
        <v>372917.55684059899</v>
      </c>
      <c r="L5608" s="31">
        <v>279175.298076384</v>
      </c>
    </row>
    <row r="5609" spans="1:12" ht="14.25">
      <c r="A5609" s="33">
        <v>43166</v>
      </c>
      <c r="B5609" s="37">
        <v>3271.6680000000001</v>
      </c>
      <c r="C5609" s="31">
        <v>14.4499373890801</v>
      </c>
      <c r="D5609" s="31">
        <v>1.54659353492351</v>
      </c>
      <c r="E5609" s="31">
        <f t="shared" si="60"/>
        <v>0.77842907385697535</v>
      </c>
      <c r="F5609" s="31">
        <v>15.190977571197999</v>
      </c>
      <c r="G5609" s="31">
        <v>1.3368191801253899</v>
      </c>
      <c r="H5609" s="31">
        <v>0.58333277502915204</v>
      </c>
      <c r="I5609" s="31">
        <v>5.7179556903751099</v>
      </c>
      <c r="J5609" s="31">
        <v>10.2017715179406</v>
      </c>
      <c r="K5609" s="31">
        <v>371651.71511697001</v>
      </c>
      <c r="L5609" s="31">
        <v>277879.31491981196</v>
      </c>
    </row>
    <row r="5610" spans="1:12" ht="14.25">
      <c r="A5610" s="33">
        <v>43167</v>
      </c>
      <c r="B5610" s="37">
        <v>3288.4050000000002</v>
      </c>
      <c r="C5610" s="31">
        <v>14.4999779015271</v>
      </c>
      <c r="D5610" s="31">
        <v>1.55183666552726</v>
      </c>
      <c r="E5610" s="31">
        <f t="shared" si="60"/>
        <v>0.79425556858147717</v>
      </c>
      <c r="F5610" s="31">
        <v>15.222686083214199</v>
      </c>
      <c r="G5610" s="31">
        <v>1.34134761913302</v>
      </c>
      <c r="H5610" s="31">
        <v>0.58335727046845598</v>
      </c>
      <c r="I5610" s="31">
        <v>5.7178851044636199</v>
      </c>
      <c r="J5610" s="31">
        <v>10.202325856688899</v>
      </c>
      <c r="K5610" s="31">
        <v>372911.41251921799</v>
      </c>
      <c r="L5610" s="31">
        <v>278972.34965100198</v>
      </c>
    </row>
    <row r="5611" spans="1:12" ht="14.25">
      <c r="A5611" s="33">
        <v>43168</v>
      </c>
      <c r="B5611" s="37">
        <v>3307.165</v>
      </c>
      <c r="C5611" s="31">
        <v>14.567835752799301</v>
      </c>
      <c r="D5611" s="31">
        <v>1.55930795475683</v>
      </c>
      <c r="E5611" s="31">
        <f t="shared" ref="E5611:E5674" si="61">COUNTIF(C3906:C5611,"&lt;"&amp;C5611)/COUNTA(C3906:C5611)</f>
        <v>0.81594372801875736</v>
      </c>
      <c r="F5611" s="31">
        <v>15.2789144146667</v>
      </c>
      <c r="G5611" s="31">
        <v>1.3477702841005801</v>
      </c>
      <c r="H5611" s="31">
        <v>0.58339016697909496</v>
      </c>
      <c r="I5611" s="31">
        <v>5.7178851044636199</v>
      </c>
      <c r="J5611" s="31">
        <v>10.2029011832308</v>
      </c>
      <c r="K5611" s="31">
        <v>374708.60237222799</v>
      </c>
      <c r="L5611" s="31">
        <v>280243.09819315001</v>
      </c>
    </row>
    <row r="5612" spans="1:12" ht="14.25">
      <c r="A5612" s="33">
        <v>43171</v>
      </c>
      <c r="B5612" s="37">
        <v>3326.6990000000001</v>
      </c>
      <c r="C5612" s="31">
        <v>14.623107976697201</v>
      </c>
      <c r="D5612" s="31">
        <v>1.5657492111898701</v>
      </c>
      <c r="E5612" s="31">
        <f t="shared" si="61"/>
        <v>0.83001172332942552</v>
      </c>
      <c r="F5612" s="31">
        <v>15.3312712072032</v>
      </c>
      <c r="G5612" s="31">
        <v>1.35320576760438</v>
      </c>
      <c r="H5612" s="31">
        <v>0.58346760981771695</v>
      </c>
      <c r="I5612" s="31">
        <v>5.7178860956016901</v>
      </c>
      <c r="J5612" s="31">
        <v>10.204253810976301</v>
      </c>
      <c r="K5612" s="31">
        <v>376253.70969580999</v>
      </c>
      <c r="L5612" s="31">
        <v>281773.86580858298</v>
      </c>
    </row>
    <row r="5613" spans="1:12" ht="14.25">
      <c r="A5613" s="33">
        <v>43172</v>
      </c>
      <c r="B5613" s="37">
        <v>3310.2379999999998</v>
      </c>
      <c r="C5613" s="31">
        <v>14.517337477990001</v>
      </c>
      <c r="D5613" s="31">
        <v>1.5578658577009801</v>
      </c>
      <c r="E5613" s="31">
        <f t="shared" si="61"/>
        <v>0.80128956623681125</v>
      </c>
      <c r="F5613" s="31">
        <v>15.2835146767568</v>
      </c>
      <c r="G5613" s="31">
        <v>1.3453046594261999</v>
      </c>
      <c r="H5613" s="31">
        <v>0.58474399689919399</v>
      </c>
      <c r="I5613" s="31">
        <v>5.7178860956016901</v>
      </c>
      <c r="J5613" s="31">
        <v>10.2265765201057</v>
      </c>
      <c r="K5613" s="31">
        <v>374362.68178468297</v>
      </c>
      <c r="L5613" s="31">
        <v>280257.30009078101</v>
      </c>
    </row>
    <row r="5614" spans="1:12" ht="14.25">
      <c r="A5614" s="33">
        <v>43173</v>
      </c>
      <c r="B5614" s="37">
        <v>3291.3809999999999</v>
      </c>
      <c r="C5614" s="31">
        <v>14.4336021375737</v>
      </c>
      <c r="D5614" s="31">
        <v>1.54958845290018</v>
      </c>
      <c r="E5614" s="31">
        <f t="shared" si="61"/>
        <v>0.77373974208675267</v>
      </c>
      <c r="F5614" s="31">
        <v>15.2209350591214</v>
      </c>
      <c r="G5614" s="31">
        <v>1.33682551752345</v>
      </c>
      <c r="H5614" s="31">
        <v>0.58503105693419499</v>
      </c>
      <c r="I5614" s="31">
        <v>5.7178867447683297</v>
      </c>
      <c r="J5614" s="31">
        <v>10.231595745919201</v>
      </c>
      <c r="K5614" s="31">
        <v>372376.10593653203</v>
      </c>
      <c r="L5614" s="31">
        <v>278935.946170184</v>
      </c>
    </row>
    <row r="5615" spans="1:12" ht="14.25">
      <c r="A5615" s="33">
        <v>43174</v>
      </c>
      <c r="B5615" s="37">
        <v>3291.1120000000001</v>
      </c>
      <c r="C5615" s="31">
        <v>14.455550901225299</v>
      </c>
      <c r="D5615" s="31">
        <v>1.55300174431243</v>
      </c>
      <c r="E5615" s="31">
        <f t="shared" si="61"/>
        <v>0.7801875732708089</v>
      </c>
      <c r="F5615" s="31">
        <v>14.880171309893701</v>
      </c>
      <c r="G5615" s="31">
        <v>1.3392429612775301</v>
      </c>
      <c r="H5615" s="31">
        <v>0.58553684644269799</v>
      </c>
      <c r="I5615" s="31">
        <v>5.7178860369584896</v>
      </c>
      <c r="J5615" s="31">
        <v>10.2404427555566</v>
      </c>
      <c r="K5615" s="31">
        <v>373190.00223783299</v>
      </c>
      <c r="L5615" s="31">
        <v>279665.60480930697</v>
      </c>
    </row>
    <row r="5616" spans="1:12" ht="14.25">
      <c r="A5616" s="33">
        <v>43175</v>
      </c>
      <c r="B5616" s="37">
        <v>3269.8820000000001</v>
      </c>
      <c r="C5616" s="31">
        <v>14.331183374610401</v>
      </c>
      <c r="D5616" s="31">
        <v>1.54126052124601</v>
      </c>
      <c r="E5616" s="31">
        <f t="shared" si="61"/>
        <v>0.74501758499413828</v>
      </c>
      <c r="F5616" s="31">
        <v>14.8512672171587</v>
      </c>
      <c r="G5616" s="31">
        <v>1.32877413384543</v>
      </c>
      <c r="H5616" s="31">
        <v>0.58604482560724802</v>
      </c>
      <c r="I5616" s="31">
        <v>5.7178013465259703</v>
      </c>
      <c r="J5616" s="31">
        <v>10.249478603577501</v>
      </c>
      <c r="K5616" s="31">
        <v>370370.11023596104</v>
      </c>
      <c r="L5616" s="31">
        <v>277646.19167834503</v>
      </c>
    </row>
    <row r="5617" spans="1:12" ht="14.25">
      <c r="A5617" s="33">
        <v>43178</v>
      </c>
      <c r="B5617" s="37">
        <v>3279.2510000000002</v>
      </c>
      <c r="C5617" s="31">
        <v>14.3922409983939</v>
      </c>
      <c r="D5617" s="31">
        <v>1.5472687960279501</v>
      </c>
      <c r="E5617" s="31">
        <f t="shared" si="61"/>
        <v>0.76260257913247365</v>
      </c>
      <c r="F5617" s="31">
        <v>14.882694434645501</v>
      </c>
      <c r="G5617" s="31">
        <v>1.3338414928934501</v>
      </c>
      <c r="H5617" s="31">
        <v>0.58568837232277704</v>
      </c>
      <c r="I5617" s="31">
        <v>5.7139922674682797</v>
      </c>
      <c r="J5617" s="31">
        <v>10.250072889620499</v>
      </c>
      <c r="K5617" s="31">
        <v>371808.05714927899</v>
      </c>
      <c r="L5617" s="31">
        <v>278428.171641547</v>
      </c>
    </row>
    <row r="5618" spans="1:12" ht="14.25">
      <c r="A5618" s="33">
        <v>43179</v>
      </c>
      <c r="B5618" s="37">
        <v>3290.6390000000001</v>
      </c>
      <c r="C5618" s="31">
        <v>14.4570657247688</v>
      </c>
      <c r="D5618" s="31">
        <v>1.5538074203758301</v>
      </c>
      <c r="E5618" s="31">
        <f t="shared" si="61"/>
        <v>0.7825322391559203</v>
      </c>
      <c r="F5618" s="31">
        <v>14.976081250101799</v>
      </c>
      <c r="G5618" s="31">
        <v>1.3389992371591599</v>
      </c>
      <c r="H5618" s="31">
        <v>0.58642020376695703</v>
      </c>
      <c r="I5618" s="31">
        <v>5.7140051821417304</v>
      </c>
      <c r="J5618" s="31">
        <v>10.2628574016651</v>
      </c>
      <c r="K5618" s="31">
        <v>373386.34247405297</v>
      </c>
      <c r="L5618" s="31">
        <v>279614.73220975499</v>
      </c>
    </row>
    <row r="5619" spans="1:12" ht="14.25">
      <c r="A5619" s="33">
        <v>43180</v>
      </c>
      <c r="B5619" s="37">
        <v>3280.9520000000002</v>
      </c>
      <c r="C5619" s="31">
        <v>14.3184799616173</v>
      </c>
      <c r="D5619" s="31">
        <v>1.5487393841833501</v>
      </c>
      <c r="E5619" s="31">
        <f t="shared" si="61"/>
        <v>0.74384525205158269</v>
      </c>
      <c r="F5619" s="31">
        <v>14.9641010438447</v>
      </c>
      <c r="G5619" s="31">
        <v>1.33123162675354</v>
      </c>
      <c r="H5619" s="31">
        <v>0.59049910527572802</v>
      </c>
      <c r="I5619" s="31">
        <v>5.7138415367163402</v>
      </c>
      <c r="J5619" s="31">
        <v>10.334537657043199</v>
      </c>
      <c r="K5619" s="31">
        <v>372171.05588248296</v>
      </c>
      <c r="L5619" s="31">
        <v>278704.63939761202</v>
      </c>
    </row>
    <row r="5620" spans="1:12" ht="14.25">
      <c r="A5620" s="33">
        <v>43181</v>
      </c>
      <c r="B5620" s="37">
        <v>3263.48</v>
      </c>
      <c r="C5620" s="31">
        <v>14.232795178372101</v>
      </c>
      <c r="D5620" s="31">
        <v>1.53998104205332</v>
      </c>
      <c r="E5620" s="31">
        <f t="shared" si="61"/>
        <v>0.72860492379835873</v>
      </c>
      <c r="F5620" s="31">
        <v>14.8826090860234</v>
      </c>
      <c r="G5620" s="31">
        <v>1.3223195086586901</v>
      </c>
      <c r="H5620" s="31">
        <v>0.59064935799228002</v>
      </c>
      <c r="I5620" s="31">
        <v>5.7138440162679798</v>
      </c>
      <c r="J5620" s="31">
        <v>10.337162798120399</v>
      </c>
      <c r="K5620" s="31">
        <v>370070.96599492204</v>
      </c>
      <c r="L5620" s="31">
        <v>277186.70471760101</v>
      </c>
    </row>
    <row r="5621" spans="1:12" ht="14.25">
      <c r="A5621" s="33">
        <v>43182</v>
      </c>
      <c r="B5621" s="37">
        <v>3152.76</v>
      </c>
      <c r="C5621" s="31">
        <v>13.7886573215568</v>
      </c>
      <c r="D5621" s="31">
        <v>1.49375362154091</v>
      </c>
      <c r="E5621" s="31">
        <f t="shared" si="61"/>
        <v>0.64712778429073858</v>
      </c>
      <c r="F5621" s="31">
        <v>14.6364114898201</v>
      </c>
      <c r="G5621" s="31">
        <v>1.2772357351596699</v>
      </c>
      <c r="H5621" s="31">
        <v>0.59200821546431803</v>
      </c>
      <c r="I5621" s="31">
        <v>5.7105750500093801</v>
      </c>
      <c r="J5621" s="31">
        <v>10.3668756697865</v>
      </c>
      <c r="K5621" s="31">
        <v>358956.65023454296</v>
      </c>
      <c r="L5621" s="31">
        <v>269082.24374275003</v>
      </c>
    </row>
    <row r="5622" spans="1:12" ht="14.25">
      <c r="A5622" s="33">
        <v>43185</v>
      </c>
      <c r="B5622" s="37">
        <v>3133.721</v>
      </c>
      <c r="C5622" s="31">
        <v>13.639713239980299</v>
      </c>
      <c r="D5622" s="31">
        <v>1.4776036907443799</v>
      </c>
      <c r="E5622" s="31">
        <f t="shared" si="61"/>
        <v>0.62485345838218054</v>
      </c>
      <c r="F5622" s="31">
        <v>14.3668060070175</v>
      </c>
      <c r="G5622" s="31">
        <v>1.2597355172720699</v>
      </c>
      <c r="H5622" s="31">
        <v>0.59267367893311296</v>
      </c>
      <c r="I5622" s="31">
        <v>5.7095899453260897</v>
      </c>
      <c r="J5622" s="31">
        <v>10.3803195082036</v>
      </c>
      <c r="K5622" s="31">
        <v>355081.38946829498</v>
      </c>
      <c r="L5622" s="31">
        <v>266845.14542180899</v>
      </c>
    </row>
    <row r="5623" spans="1:12" ht="14.25">
      <c r="A5623" s="33">
        <v>43186</v>
      </c>
      <c r="B5623" s="37">
        <v>3166.6480000000001</v>
      </c>
      <c r="C5623" s="31">
        <v>13.7599744354875</v>
      </c>
      <c r="D5623" s="31">
        <v>1.4887612517569799</v>
      </c>
      <c r="E5623" s="31">
        <f t="shared" si="61"/>
        <v>0.64361078546307149</v>
      </c>
      <c r="F5623" s="31">
        <v>16.026404453238602</v>
      </c>
      <c r="G5623" s="31">
        <v>1.2690495451983601</v>
      </c>
      <c r="H5623" s="31">
        <v>0.593119089013036</v>
      </c>
      <c r="I5623" s="31">
        <v>5.7095915986888599</v>
      </c>
      <c r="J5623" s="31">
        <v>10.388117587065899</v>
      </c>
      <c r="K5623" s="31">
        <v>357767.01462228002</v>
      </c>
      <c r="L5623" s="31">
        <v>269217.16418730601</v>
      </c>
    </row>
    <row r="5624" spans="1:12" ht="14.25">
      <c r="A5624" s="33">
        <v>43187</v>
      </c>
      <c r="B5624" s="37">
        <v>3122.2890000000002</v>
      </c>
      <c r="C5624" s="31">
        <v>13.5376286425424</v>
      </c>
      <c r="D5624" s="31">
        <v>1.46849730257964</v>
      </c>
      <c r="E5624" s="31">
        <f t="shared" si="61"/>
        <v>0.61488862837045721</v>
      </c>
      <c r="F5624" s="31">
        <v>13.8315331828812</v>
      </c>
      <c r="G5624" s="31">
        <v>1.24896894003764</v>
      </c>
      <c r="H5624" s="31">
        <v>0.59609291092531802</v>
      </c>
      <c r="I5624" s="31">
        <v>5.7072908965392397</v>
      </c>
      <c r="J5624" s="31">
        <v>10.444410872534499</v>
      </c>
      <c r="K5624" s="31">
        <v>352905.49483297701</v>
      </c>
      <c r="L5624" s="31">
        <v>265379.86645596201</v>
      </c>
    </row>
    <row r="5625" spans="1:12" ht="14.25">
      <c r="A5625" s="33">
        <v>43188</v>
      </c>
      <c r="B5625" s="37">
        <v>3160.53</v>
      </c>
      <c r="C5625" s="31">
        <v>13.7223122355021</v>
      </c>
      <c r="D5625" s="31">
        <v>1.4882364519626701</v>
      </c>
      <c r="E5625" s="31">
        <f t="shared" si="61"/>
        <v>0.63892145369284881</v>
      </c>
      <c r="F5625" s="31">
        <v>13.960131507322</v>
      </c>
      <c r="G5625" s="31">
        <v>1.2662600187319599</v>
      </c>
      <c r="H5625" s="31">
        <v>0.59605805026526104</v>
      </c>
      <c r="I5625" s="31">
        <v>5.70725563618159</v>
      </c>
      <c r="J5625" s="31">
        <v>10.443864586799</v>
      </c>
      <c r="K5625" s="31">
        <v>357618.69130746502</v>
      </c>
      <c r="L5625" s="31">
        <v>268661.88157684397</v>
      </c>
    </row>
    <row r="5626" spans="1:12" ht="14.25">
      <c r="A5626" s="33">
        <v>43189</v>
      </c>
      <c r="B5626" s="37">
        <v>3168.8960000000002</v>
      </c>
      <c r="C5626" s="31">
        <v>13.689983782848101</v>
      </c>
      <c r="D5626" s="31">
        <v>1.49029935117473</v>
      </c>
      <c r="E5626" s="31">
        <f t="shared" si="61"/>
        <v>0.63540445486518171</v>
      </c>
      <c r="F5626" s="31">
        <v>14.493506895290301</v>
      </c>
      <c r="G5626" s="31">
        <v>1.26092794828134</v>
      </c>
      <c r="H5626" s="31">
        <v>0.59942609451663798</v>
      </c>
      <c r="I5626" s="31">
        <v>5.7063439033280003</v>
      </c>
      <c r="J5626" s="31">
        <v>10.504556063770499</v>
      </c>
      <c r="K5626" s="31">
        <v>358097.325615776</v>
      </c>
      <c r="L5626" s="31">
        <v>269032.23793368303</v>
      </c>
    </row>
    <row r="5627" spans="1:12" ht="14.25">
      <c r="A5627" s="33">
        <v>43192</v>
      </c>
      <c r="B5627" s="37">
        <v>3163.1790000000001</v>
      </c>
      <c r="C5627" s="31">
        <v>13.626522042288499</v>
      </c>
      <c r="D5627" s="31">
        <v>1.44741453910387</v>
      </c>
      <c r="E5627" s="31">
        <f t="shared" si="61"/>
        <v>0.62485345838218054</v>
      </c>
      <c r="F5627" s="31">
        <v>14.5218105301685</v>
      </c>
      <c r="G5627" s="31">
        <v>1.2541177136217501</v>
      </c>
      <c r="H5627" s="31">
        <v>0.60066893466690197</v>
      </c>
      <c r="I5627" s="31">
        <v>5.8563906150319296</v>
      </c>
      <c r="J5627" s="31">
        <v>10.256640551351399</v>
      </c>
      <c r="K5627" s="31">
        <v>356587.65862393501</v>
      </c>
      <c r="L5627" s="31">
        <v>268524.52333969303</v>
      </c>
    </row>
    <row r="5628" spans="1:12" ht="14.25">
      <c r="A5628" s="33">
        <v>43193</v>
      </c>
      <c r="B5628" s="37">
        <v>3136.6329999999998</v>
      </c>
      <c r="C5628" s="31">
        <v>13.5118816930493</v>
      </c>
      <c r="D5628" s="31">
        <v>1.43590088385998</v>
      </c>
      <c r="E5628" s="31">
        <f t="shared" si="61"/>
        <v>0.61254396248534582</v>
      </c>
      <c r="F5628" s="31">
        <v>14.305136853186401</v>
      </c>
      <c r="G5628" s="31">
        <v>1.24372823287795</v>
      </c>
      <c r="H5628" s="31">
        <v>0.600918609979744</v>
      </c>
      <c r="I5628" s="31">
        <v>5.8563906150319296</v>
      </c>
      <c r="J5628" s="31">
        <v>10.260903848137</v>
      </c>
      <c r="K5628" s="31">
        <v>353750.72112818604</v>
      </c>
      <c r="L5628" s="31">
        <v>266351.74512123101</v>
      </c>
    </row>
    <row r="5629" spans="1:12" ht="14.25">
      <c r="A5629" s="33">
        <v>43194</v>
      </c>
      <c r="B5629" s="37">
        <v>3131.1109999999999</v>
      </c>
      <c r="C5629" s="31">
        <v>13.469899900707899</v>
      </c>
      <c r="D5629" s="31">
        <v>1.43184799034956</v>
      </c>
      <c r="E5629" s="31">
        <f t="shared" si="61"/>
        <v>0.61078546307151227</v>
      </c>
      <c r="F5629" s="31">
        <v>14.274653544069601</v>
      </c>
      <c r="G5629" s="31">
        <v>1.23999803675517</v>
      </c>
      <c r="H5629" s="31">
        <v>0.600902820065631</v>
      </c>
      <c r="I5629" s="31">
        <v>5.85639098583502</v>
      </c>
      <c r="J5629" s="31">
        <v>10.2606335799479</v>
      </c>
      <c r="K5629" s="31">
        <v>352752.58388220001</v>
      </c>
      <c r="L5629" s="31">
        <v>265803.32416231104</v>
      </c>
    </row>
    <row r="5630" spans="1:12" ht="14.25">
      <c r="A5630" s="33">
        <v>43199</v>
      </c>
      <c r="B5630" s="37">
        <v>3138.2930000000001</v>
      </c>
      <c r="C5630" s="31">
        <v>13.5005732769466</v>
      </c>
      <c r="D5630" s="31">
        <v>1.4348786584369</v>
      </c>
      <c r="E5630" s="31">
        <f t="shared" si="61"/>
        <v>0.61254396248534582</v>
      </c>
      <c r="F5630" s="31">
        <v>14.2965161836091</v>
      </c>
      <c r="G5630" s="31">
        <v>1.2426096894330301</v>
      </c>
      <c r="H5630" s="31">
        <v>0.59877556575072</v>
      </c>
      <c r="I5630" s="31">
        <v>5.85506885265346</v>
      </c>
      <c r="J5630" s="31">
        <v>10.2266186926113</v>
      </c>
      <c r="K5630" s="31">
        <v>353493.16589626705</v>
      </c>
      <c r="L5630" s="31">
        <v>266551.47572419897</v>
      </c>
    </row>
    <row r="5631" spans="1:12" ht="14.25">
      <c r="A5631" s="33">
        <v>43200</v>
      </c>
      <c r="B5631" s="37">
        <v>3190.3209999999999</v>
      </c>
      <c r="C5631" s="31">
        <v>13.753168590419101</v>
      </c>
      <c r="D5631" s="31">
        <v>1.4636036871204401</v>
      </c>
      <c r="E5631" s="31">
        <f t="shared" si="61"/>
        <v>0.64654161781946073</v>
      </c>
      <c r="F5631" s="31">
        <v>14.563964786819099</v>
      </c>
      <c r="G5631" s="31">
        <v>1.2658798553980199</v>
      </c>
      <c r="H5631" s="31">
        <v>0.59996904249898098</v>
      </c>
      <c r="I5631" s="31">
        <v>5.85506885265346</v>
      </c>
      <c r="J5631" s="31">
        <v>10.247002342715101</v>
      </c>
      <c r="K5631" s="31">
        <v>360559.00941506104</v>
      </c>
      <c r="L5631" s="31">
        <v>271227.358170797</v>
      </c>
    </row>
    <row r="5632" spans="1:12" ht="14.25">
      <c r="A5632" s="33">
        <v>43201</v>
      </c>
      <c r="B5632" s="37">
        <v>3208.0810000000001</v>
      </c>
      <c r="C5632" s="31">
        <v>13.827184279991201</v>
      </c>
      <c r="D5632" s="31">
        <v>1.47231937348719</v>
      </c>
      <c r="E5632" s="31">
        <f t="shared" si="61"/>
        <v>0.65826494724501761</v>
      </c>
      <c r="F5632" s="31">
        <v>14.584516212386299</v>
      </c>
      <c r="G5632" s="31">
        <v>1.27296412904694</v>
      </c>
      <c r="H5632" s="31">
        <v>0.60038441728108705</v>
      </c>
      <c r="I5632" s="31">
        <v>5.8538298629704499</v>
      </c>
      <c r="J5632" s="31">
        <v>10.256266945490399</v>
      </c>
      <c r="K5632" s="31">
        <v>362702.08486083901</v>
      </c>
      <c r="L5632" s="31">
        <v>272576.812127863</v>
      </c>
    </row>
    <row r="5633" spans="1:12" ht="14.25">
      <c r="A5633" s="33">
        <v>43202</v>
      </c>
      <c r="B5633" s="37">
        <v>3180.1579999999999</v>
      </c>
      <c r="C5633" s="31">
        <v>13.6630606327824</v>
      </c>
      <c r="D5633" s="31">
        <v>1.4562701824419899</v>
      </c>
      <c r="E5633" s="31">
        <f t="shared" si="61"/>
        <v>0.63364595545134816</v>
      </c>
      <c r="F5633" s="31">
        <v>14.4079935688554</v>
      </c>
      <c r="G5633" s="31">
        <v>1.2589887340530399</v>
      </c>
      <c r="H5633" s="31">
        <v>0.60086879171572005</v>
      </c>
      <c r="I5633" s="31">
        <v>5.8533309053413998</v>
      </c>
      <c r="J5633" s="31">
        <v>10.2654164172985</v>
      </c>
      <c r="K5633" s="31">
        <v>358758.62064683501</v>
      </c>
      <c r="L5633" s="31">
        <v>269932.83092240599</v>
      </c>
    </row>
    <row r="5634" spans="1:12" ht="14.25">
      <c r="A5634" s="33">
        <v>43203</v>
      </c>
      <c r="B5634" s="37">
        <v>3159.0520000000001</v>
      </c>
      <c r="C5634" s="31">
        <v>13.5676903318182</v>
      </c>
      <c r="D5634" s="31">
        <v>1.44642883941533</v>
      </c>
      <c r="E5634" s="31">
        <f t="shared" si="61"/>
        <v>0.61840562719812431</v>
      </c>
      <c r="F5634" s="31">
        <v>14.3100961201256</v>
      </c>
      <c r="G5634" s="31">
        <v>1.25030328472028</v>
      </c>
      <c r="H5634" s="31">
        <v>0.60075540088150003</v>
      </c>
      <c r="I5634" s="31">
        <v>5.85315870191583</v>
      </c>
      <c r="J5634" s="31">
        <v>10.2637811731444</v>
      </c>
      <c r="K5634" s="31">
        <v>356334.081811891</v>
      </c>
      <c r="L5634" s="31">
        <v>268064.78151973698</v>
      </c>
    </row>
    <row r="5635" spans="1:12" ht="14.25">
      <c r="A5635" s="33">
        <v>43206</v>
      </c>
      <c r="B5635" s="37">
        <v>3110.6480000000001</v>
      </c>
      <c r="C5635" s="31">
        <v>13.3135820521215</v>
      </c>
      <c r="D5635" s="31">
        <v>1.42084464631385</v>
      </c>
      <c r="E5635" s="31">
        <f t="shared" si="61"/>
        <v>0.60199296600234464</v>
      </c>
      <c r="F5635" s="31">
        <v>14.1162163085102</v>
      </c>
      <c r="G5635" s="31">
        <v>1.22716630730459</v>
      </c>
      <c r="H5635" s="31">
        <v>0.60118410193330396</v>
      </c>
      <c r="I5635" s="31">
        <v>5.8524895632791099</v>
      </c>
      <c r="J5635" s="31">
        <v>10.272279778256701</v>
      </c>
      <c r="K5635" s="31">
        <v>350035.92268405698</v>
      </c>
      <c r="L5635" s="31">
        <v>263798.78670735803</v>
      </c>
    </row>
    <row r="5636" spans="1:12" ht="14.25">
      <c r="A5636" s="33">
        <v>43207</v>
      </c>
      <c r="B5636" s="37">
        <v>3066.7959999999998</v>
      </c>
      <c r="C5636" s="31">
        <v>13.134400983485399</v>
      </c>
      <c r="D5636" s="31">
        <v>1.40280464264421</v>
      </c>
      <c r="E5636" s="31">
        <f t="shared" si="61"/>
        <v>0.59085580304806562</v>
      </c>
      <c r="F5636" s="31">
        <v>13.837999653543299</v>
      </c>
      <c r="G5636" s="31">
        <v>1.21022638199122</v>
      </c>
      <c r="H5636" s="31">
        <v>0.60166611399215597</v>
      </c>
      <c r="I5636" s="31">
        <v>5.8519934466518597</v>
      </c>
      <c r="J5636" s="31">
        <v>10.281387350773501</v>
      </c>
      <c r="K5636" s="31">
        <v>345596.33184778702</v>
      </c>
      <c r="L5636" s="31">
        <v>260297.22919256199</v>
      </c>
    </row>
    <row r="5637" spans="1:12" ht="14.25">
      <c r="A5637" s="33">
        <v>43208</v>
      </c>
      <c r="B5637" s="37">
        <v>3091.3980000000001</v>
      </c>
      <c r="C5637" s="31">
        <v>13.227202202720299</v>
      </c>
      <c r="D5637" s="31">
        <v>1.4132348596081701</v>
      </c>
      <c r="E5637" s="31">
        <f t="shared" si="61"/>
        <v>0.59730363423212196</v>
      </c>
      <c r="F5637" s="31">
        <v>13.9977184279937</v>
      </c>
      <c r="G5637" s="31">
        <v>1.2192200591948099</v>
      </c>
      <c r="H5637" s="31">
        <v>0.60218988641373095</v>
      </c>
      <c r="I5637" s="31">
        <v>5.8518778784301801</v>
      </c>
      <c r="J5637" s="31">
        <v>10.290540898561499</v>
      </c>
      <c r="K5637" s="31">
        <v>348169.672909324</v>
      </c>
      <c r="L5637" s="31">
        <v>262262.75875244197</v>
      </c>
    </row>
    <row r="5638" spans="1:12" ht="14.25">
      <c r="A5638" s="33">
        <v>43209</v>
      </c>
      <c r="B5638" s="37">
        <v>3117.3760000000002</v>
      </c>
      <c r="C5638" s="31">
        <v>13.334484043011701</v>
      </c>
      <c r="D5638" s="31">
        <v>1.4259219611731699</v>
      </c>
      <c r="E5638" s="31">
        <f t="shared" si="61"/>
        <v>0.60668229777256744</v>
      </c>
      <c r="F5638" s="31">
        <v>14.1418789603507</v>
      </c>
      <c r="G5638" s="31">
        <v>1.22953176579027</v>
      </c>
      <c r="H5638" s="31">
        <v>0.60275722564517098</v>
      </c>
      <c r="I5638" s="31">
        <v>5.8518778784301801</v>
      </c>
      <c r="J5638" s="31">
        <v>10.300235892941501</v>
      </c>
      <c r="K5638" s="31">
        <v>351295.788229422</v>
      </c>
      <c r="L5638" s="31">
        <v>264745.35672305396</v>
      </c>
    </row>
    <row r="5639" spans="1:12" ht="14.25">
      <c r="A5639" s="33">
        <v>43210</v>
      </c>
      <c r="B5639" s="37">
        <v>3071.5419999999999</v>
      </c>
      <c r="C5639" s="31">
        <v>13.149780293248099</v>
      </c>
      <c r="D5639" s="31">
        <v>1.4078784001403899</v>
      </c>
      <c r="E5639" s="31">
        <f t="shared" si="61"/>
        <v>0.59202813599062132</v>
      </c>
      <c r="F5639" s="31">
        <v>13.960734649393</v>
      </c>
      <c r="G5639" s="31">
        <v>1.2126569743036399</v>
      </c>
      <c r="H5639" s="31">
        <v>0.60359560739051399</v>
      </c>
      <c r="I5639" s="31">
        <v>5.8508112916941597</v>
      </c>
      <c r="J5639" s="31">
        <v>10.316442922153101</v>
      </c>
      <c r="K5639" s="31">
        <v>346858.37879719498</v>
      </c>
      <c r="L5639" s="31">
        <v>261334.96140133301</v>
      </c>
    </row>
    <row r="5640" spans="1:12" ht="14.25">
      <c r="A5640" s="33">
        <v>43213</v>
      </c>
      <c r="B5640" s="37">
        <v>3068.0120000000002</v>
      </c>
      <c r="C5640" s="31">
        <v>13.162818925046899</v>
      </c>
      <c r="D5640" s="31">
        <v>1.40917600691349</v>
      </c>
      <c r="E5640" s="31">
        <f t="shared" si="61"/>
        <v>0.59261430246189917</v>
      </c>
      <c r="F5640" s="31">
        <v>13.8640354665453</v>
      </c>
      <c r="G5640" s="31">
        <v>1.2126648337452599</v>
      </c>
      <c r="H5640" s="31">
        <v>0.60519651022834597</v>
      </c>
      <c r="I5640" s="31">
        <v>5.8500215921334098</v>
      </c>
      <c r="J5640" s="31">
        <v>10.3452013073278</v>
      </c>
      <c r="K5640" s="31">
        <v>347169.66008090397</v>
      </c>
      <c r="L5640" s="31">
        <v>261672.31940635602</v>
      </c>
    </row>
    <row r="5641" spans="1:12" ht="14.25">
      <c r="A5641" s="33">
        <v>43214</v>
      </c>
      <c r="B5641" s="37">
        <v>3128.9270000000001</v>
      </c>
      <c r="C5641" s="31">
        <v>13.3981225157245</v>
      </c>
      <c r="D5641" s="31">
        <v>1.43591194722493</v>
      </c>
      <c r="E5641" s="31">
        <f t="shared" si="61"/>
        <v>0.61019929660023442</v>
      </c>
      <c r="F5641" s="31">
        <v>14.043401049620099</v>
      </c>
      <c r="G5641" s="31">
        <v>1.2338082570092701</v>
      </c>
      <c r="H5641" s="31">
        <v>0.60577117326183905</v>
      </c>
      <c r="I5641" s="31">
        <v>5.8500215921334098</v>
      </c>
      <c r="J5641" s="31">
        <v>10.3550245707884</v>
      </c>
      <c r="K5641" s="31">
        <v>353749.22386503202</v>
      </c>
      <c r="L5641" s="31">
        <v>266802.35251502198</v>
      </c>
    </row>
    <row r="5642" spans="1:12" ht="14.25">
      <c r="A5642" s="33">
        <v>43215</v>
      </c>
      <c r="B5642" s="37">
        <v>3117.973</v>
      </c>
      <c r="C5642" s="31">
        <v>13.3121094226178</v>
      </c>
      <c r="D5642" s="31">
        <v>1.4289038285737801</v>
      </c>
      <c r="E5642" s="31">
        <f t="shared" si="61"/>
        <v>0.60433763188745604</v>
      </c>
      <c r="F5642" s="31">
        <v>14.0381634535985</v>
      </c>
      <c r="G5642" s="31">
        <v>1.22630667999772</v>
      </c>
      <c r="H5642" s="31">
        <v>0.60564047594821502</v>
      </c>
      <c r="I5642" s="31">
        <v>5.8500215921334098</v>
      </c>
      <c r="J5642" s="31">
        <v>10.3527904369212</v>
      </c>
      <c r="K5642" s="31">
        <v>352021.68846682704</v>
      </c>
      <c r="L5642" s="31">
        <v>265666.23563232302</v>
      </c>
    </row>
    <row r="5643" spans="1:12" ht="14.25">
      <c r="A5643" s="33">
        <v>43216</v>
      </c>
      <c r="B5643" s="37">
        <v>3075.03</v>
      </c>
      <c r="C5643" s="31">
        <v>13.137857388276799</v>
      </c>
      <c r="D5643" s="31">
        <v>1.41141921300926</v>
      </c>
      <c r="E5643" s="31">
        <f t="shared" si="61"/>
        <v>0.59202813599062132</v>
      </c>
      <c r="F5643" s="31">
        <v>14.082832803450399</v>
      </c>
      <c r="G5643" s="31">
        <v>1.20916607958766</v>
      </c>
      <c r="H5643" s="31">
        <v>0.608357749426371</v>
      </c>
      <c r="I5643" s="31">
        <v>5.8491887890540601</v>
      </c>
      <c r="J5643" s="31">
        <v>10.4007200206091</v>
      </c>
      <c r="K5643" s="31">
        <v>347718.508301622</v>
      </c>
      <c r="L5643" s="31">
        <v>262344.71640329697</v>
      </c>
    </row>
    <row r="5644" spans="1:12" ht="14.25">
      <c r="A5644" s="33">
        <v>43217</v>
      </c>
      <c r="B5644" s="37">
        <v>3082.2310000000002</v>
      </c>
      <c r="C5644" s="31">
        <v>13.0520716096895</v>
      </c>
      <c r="D5644" s="31">
        <v>1.41666821876079</v>
      </c>
      <c r="E5644" s="31">
        <f t="shared" si="61"/>
        <v>0.58558030480656509</v>
      </c>
      <c r="F5644" s="31">
        <v>16.142357217863001</v>
      </c>
      <c r="G5644" s="31">
        <v>1.2073963159905801</v>
      </c>
      <c r="H5644" s="31">
        <v>0.61470099463237005</v>
      </c>
      <c r="I5644" s="31">
        <v>5.8491887890540601</v>
      </c>
      <c r="J5644" s="31">
        <v>10.5091666007207</v>
      </c>
      <c r="K5644" s="31">
        <v>349006.974868007</v>
      </c>
      <c r="L5644" s="31">
        <v>263170.20216482697</v>
      </c>
    </row>
    <row r="5645" spans="1:12" ht="14.25">
      <c r="A5645" s="33">
        <v>43222</v>
      </c>
      <c r="B5645" s="37">
        <v>3081.1770000000001</v>
      </c>
      <c r="C5645" s="31">
        <v>12.818637929573899</v>
      </c>
      <c r="D5645" s="31">
        <v>1.4164196258324899</v>
      </c>
      <c r="E5645" s="31">
        <f t="shared" si="61"/>
        <v>0.55861664712778425</v>
      </c>
      <c r="F5645" s="31">
        <v>18.325483016552901</v>
      </c>
      <c r="G5645" s="31">
        <v>1.18677000702082</v>
      </c>
      <c r="H5645" s="31">
        <v>0.62118571976494197</v>
      </c>
      <c r="I5645" s="31">
        <v>5.8485792700882797</v>
      </c>
      <c r="J5645" s="31">
        <v>10.6211387600046</v>
      </c>
      <c r="K5645" s="31">
        <v>348942.17989480501</v>
      </c>
      <c r="L5645" s="31">
        <v>263394.19767271803</v>
      </c>
    </row>
    <row r="5646" spans="1:12" ht="14.25">
      <c r="A5646" s="33">
        <v>43223</v>
      </c>
      <c r="B5646" s="37">
        <v>3100.8580000000002</v>
      </c>
      <c r="C5646" s="31">
        <v>12.889695453212999</v>
      </c>
      <c r="D5646" s="31">
        <v>1.4242580584546201</v>
      </c>
      <c r="E5646" s="31">
        <f t="shared" si="61"/>
        <v>0.57033997655334112</v>
      </c>
      <c r="F5646" s="31">
        <v>18.412537347033801</v>
      </c>
      <c r="G5646" s="31">
        <v>1.1932514880649201</v>
      </c>
      <c r="H5646" s="31">
        <v>0.62130474412296499</v>
      </c>
      <c r="I5646" s="31">
        <v>5.8485729999308402</v>
      </c>
      <c r="J5646" s="31">
        <v>10.6231852475862</v>
      </c>
      <c r="K5646" s="31">
        <v>350864.10357133899</v>
      </c>
      <c r="L5646" s="31">
        <v>264993.36867712199</v>
      </c>
    </row>
    <row r="5647" spans="1:12" ht="14.25">
      <c r="A5647" s="33">
        <v>43224</v>
      </c>
      <c r="B5647" s="37">
        <v>3091.0329999999999</v>
      </c>
      <c r="C5647" s="31">
        <v>12.837123820895201</v>
      </c>
      <c r="D5647" s="31">
        <v>1.4185146746432999</v>
      </c>
      <c r="E5647" s="31">
        <f t="shared" si="61"/>
        <v>0.5615474794841735</v>
      </c>
      <c r="F5647" s="31">
        <v>18.332321387479201</v>
      </c>
      <c r="G5647" s="31">
        <v>1.1884348036061401</v>
      </c>
      <c r="H5647" s="31">
        <v>0.62116542482330395</v>
      </c>
      <c r="I5647" s="31">
        <v>5.8472615354650204</v>
      </c>
      <c r="J5647" s="31">
        <v>10.6231852475862</v>
      </c>
      <c r="K5647" s="31">
        <v>349447.80391303397</v>
      </c>
      <c r="L5647" s="31">
        <v>264112.35746197897</v>
      </c>
    </row>
    <row r="5648" spans="1:12" ht="14.25">
      <c r="A5648" s="33">
        <v>43227</v>
      </c>
      <c r="B5648" s="37">
        <v>3136.6439999999998</v>
      </c>
      <c r="C5648" s="31">
        <v>13.014637028820101</v>
      </c>
      <c r="D5648" s="31">
        <v>1.4380449206735</v>
      </c>
      <c r="E5648" s="31">
        <f t="shared" si="61"/>
        <v>0.58616647127784294</v>
      </c>
      <c r="F5648" s="31">
        <v>18.601800670721001</v>
      </c>
      <c r="G5648" s="31">
        <v>1.20478581263989</v>
      </c>
      <c r="H5648" s="31">
        <v>0.62116542482330395</v>
      </c>
      <c r="I5648" s="31">
        <v>5.8472615354650204</v>
      </c>
      <c r="J5648" s="31">
        <v>10.6231852475862</v>
      </c>
      <c r="K5648" s="31">
        <v>354255.66058406798</v>
      </c>
      <c r="L5648" s="31">
        <v>267931.62733217201</v>
      </c>
    </row>
    <row r="5649" spans="1:12" ht="14.25">
      <c r="A5649" s="33">
        <v>43228</v>
      </c>
      <c r="B5649" s="37">
        <v>3161.4969999999998</v>
      </c>
      <c r="C5649" s="31">
        <v>13.132219558515899</v>
      </c>
      <c r="D5649" s="31">
        <v>1.4509701910836801</v>
      </c>
      <c r="E5649" s="31">
        <f t="shared" si="61"/>
        <v>0.59378663540445487</v>
      </c>
      <c r="F5649" s="31">
        <v>18.787639813992499</v>
      </c>
      <c r="G5649" s="31">
        <v>1.2156035488385599</v>
      </c>
      <c r="H5649" s="31">
        <v>0.62101716063405399</v>
      </c>
      <c r="I5649" s="31">
        <v>5.8458658694214103</v>
      </c>
      <c r="J5649" s="31">
        <v>10.6231852475862</v>
      </c>
      <c r="K5649" s="31">
        <v>357436.51168878603</v>
      </c>
      <c r="L5649" s="31">
        <v>270146.83405527001</v>
      </c>
    </row>
    <row r="5650" spans="1:12" ht="14.25">
      <c r="A5650" s="33">
        <v>43229</v>
      </c>
      <c r="B5650" s="37">
        <v>3159.15</v>
      </c>
      <c r="C5650" s="31">
        <v>13.1270971453851</v>
      </c>
      <c r="D5650" s="31">
        <v>1.4504093891312499</v>
      </c>
      <c r="E5650" s="31">
        <f t="shared" si="61"/>
        <v>0.59378663540445487</v>
      </c>
      <c r="F5650" s="31">
        <v>18.7943233873489</v>
      </c>
      <c r="G5650" s="31">
        <v>1.2151334818719599</v>
      </c>
      <c r="H5650" s="31">
        <v>0.62100617594816099</v>
      </c>
      <c r="I5650" s="31">
        <v>5.8457624664811796</v>
      </c>
      <c r="J5650" s="31">
        <v>10.6231852475862</v>
      </c>
      <c r="K5650" s="31">
        <v>357298.29302615998</v>
      </c>
      <c r="L5650" s="31">
        <v>269968.225752194</v>
      </c>
    </row>
    <row r="5651" spans="1:12" ht="14.25">
      <c r="A5651" s="33">
        <v>43230</v>
      </c>
      <c r="B5651" s="37">
        <v>3174.4119999999998</v>
      </c>
      <c r="C5651" s="31">
        <v>13.183049919247299</v>
      </c>
      <c r="D5651" s="31">
        <v>1.4565633915540099</v>
      </c>
      <c r="E5651" s="31">
        <f t="shared" si="61"/>
        <v>0.59847596717467766</v>
      </c>
      <c r="F5651" s="31">
        <v>18.8670980533952</v>
      </c>
      <c r="G5651" s="31">
        <v>1.2202824881743899</v>
      </c>
      <c r="H5651" s="31">
        <v>0.62096456384369803</v>
      </c>
      <c r="I5651" s="31">
        <v>5.8453707562408503</v>
      </c>
      <c r="J5651" s="31">
        <v>10.6231852475862</v>
      </c>
      <c r="K5651" s="31">
        <v>358812.30872080399</v>
      </c>
      <c r="L5651" s="31">
        <v>271291.93168264697</v>
      </c>
    </row>
    <row r="5652" spans="1:12" ht="14.25">
      <c r="A5652" s="33">
        <v>43231</v>
      </c>
      <c r="B5652" s="37">
        <v>3163.2629999999999</v>
      </c>
      <c r="C5652" s="31">
        <v>13.1647711505942</v>
      </c>
      <c r="D5652" s="31">
        <v>1.4544313452027899</v>
      </c>
      <c r="E5652" s="31">
        <f t="shared" si="61"/>
        <v>0.59788980070339981</v>
      </c>
      <c r="F5652" s="31">
        <v>18.879414528110001</v>
      </c>
      <c r="G5652" s="31">
        <v>1.2185069305641201</v>
      </c>
      <c r="H5652" s="31">
        <v>0.62096456384369803</v>
      </c>
      <c r="I5652" s="31">
        <v>5.8453707562408503</v>
      </c>
      <c r="J5652" s="31">
        <v>10.6231852475862</v>
      </c>
      <c r="K5652" s="31">
        <v>358290.22311228001</v>
      </c>
      <c r="L5652" s="31">
        <v>270599.854554158</v>
      </c>
    </row>
    <row r="5653" spans="1:12" ht="14.25">
      <c r="A5653" s="33">
        <v>43234</v>
      </c>
      <c r="B5653" s="37">
        <v>3174.0320000000002</v>
      </c>
      <c r="C5653" s="31">
        <v>13.2176213167582</v>
      </c>
      <c r="D5653" s="31">
        <v>1.4598876516552199</v>
      </c>
      <c r="E5653" s="31">
        <f t="shared" si="61"/>
        <v>0.60375146541617819</v>
      </c>
      <c r="F5653" s="31">
        <v>18.970544972107799</v>
      </c>
      <c r="G5653" s="31">
        <v>1.2230731301356901</v>
      </c>
      <c r="H5653" s="31">
        <v>0.62096478093778196</v>
      </c>
      <c r="I5653" s="31">
        <v>5.8453727998283398</v>
      </c>
      <c r="J5653" s="31">
        <v>10.6231852475862</v>
      </c>
      <c r="K5653" s="31">
        <v>359632.87010282103</v>
      </c>
      <c r="L5653" s="31">
        <v>271833.730858455</v>
      </c>
    </row>
    <row r="5654" spans="1:12" ht="14.25">
      <c r="A5654" s="33">
        <v>43235</v>
      </c>
      <c r="B5654" s="37">
        <v>3192.1179999999999</v>
      </c>
      <c r="C5654" s="31">
        <v>13.2668990150648</v>
      </c>
      <c r="D5654" s="31">
        <v>1.4653832616311</v>
      </c>
      <c r="E5654" s="31">
        <f t="shared" si="61"/>
        <v>0.60844079718640098</v>
      </c>
      <c r="F5654" s="31">
        <v>19.0485755869664</v>
      </c>
      <c r="G5654" s="31">
        <v>1.2276871710861901</v>
      </c>
      <c r="H5654" s="31">
        <v>0.62088799327459299</v>
      </c>
      <c r="I5654" s="31">
        <v>5.8446499689504101</v>
      </c>
      <c r="J5654" s="31">
        <v>10.6231852475862</v>
      </c>
      <c r="K5654" s="31">
        <v>360989.58438990201</v>
      </c>
      <c r="L5654" s="31">
        <v>273039.393303786</v>
      </c>
    </row>
    <row r="5655" spans="1:12" ht="14.25">
      <c r="A5655" s="33">
        <v>43236</v>
      </c>
      <c r="B5655" s="37">
        <v>3169.5650000000001</v>
      </c>
      <c r="C5655" s="31">
        <v>13.152468805524901</v>
      </c>
      <c r="D5655" s="31">
        <v>1.4528555320693</v>
      </c>
      <c r="E5655" s="31">
        <f t="shared" si="61"/>
        <v>0.59730363423212196</v>
      </c>
      <c r="F5655" s="31">
        <v>18.864887777247201</v>
      </c>
      <c r="G5655" s="31">
        <v>1.2171942114051899</v>
      </c>
      <c r="H5655" s="31">
        <v>0.62084316855875199</v>
      </c>
      <c r="I5655" s="31">
        <v>5.8442280172024397</v>
      </c>
      <c r="J5655" s="31">
        <v>10.6231852475862</v>
      </c>
      <c r="K5655" s="31">
        <v>357904.23069111502</v>
      </c>
      <c r="L5655" s="31">
        <v>270869.13818382804</v>
      </c>
    </row>
    <row r="5656" spans="1:12" ht="14.25">
      <c r="A5656" s="33">
        <v>43237</v>
      </c>
      <c r="B5656" s="37">
        <v>3154.2820000000002</v>
      </c>
      <c r="C5656" s="31">
        <v>13.0859598135842</v>
      </c>
      <c r="D5656" s="31">
        <v>1.44561672152139</v>
      </c>
      <c r="E5656" s="31">
        <f t="shared" si="61"/>
        <v>0.59202813599062132</v>
      </c>
      <c r="F5656" s="31">
        <v>18.765584740152999</v>
      </c>
      <c r="G5656" s="31">
        <v>1.2111227210876101</v>
      </c>
      <c r="H5656" s="31">
        <v>0.62048726767511997</v>
      </c>
      <c r="I5656" s="31">
        <v>5.8408777896074602</v>
      </c>
      <c r="J5656" s="31">
        <v>10.6231852475862</v>
      </c>
      <c r="K5656" s="31">
        <v>356118.96745957795</v>
      </c>
      <c r="L5656" s="31">
        <v>269504.64084308501</v>
      </c>
    </row>
    <row r="5657" spans="1:12" ht="14.25">
      <c r="A5657" s="33">
        <v>43238</v>
      </c>
      <c r="B5657" s="37">
        <v>3193.3029999999999</v>
      </c>
      <c r="C5657" s="31">
        <v>13.2757938546651</v>
      </c>
      <c r="D5657" s="31">
        <v>1.4666253704283001</v>
      </c>
      <c r="E5657" s="31">
        <f t="shared" si="61"/>
        <v>0.61078546307151227</v>
      </c>
      <c r="F5657" s="31">
        <v>19.075713296341299</v>
      </c>
      <c r="G5657" s="31">
        <v>1.2287082988663101</v>
      </c>
      <c r="H5657" s="31">
        <v>0.620466417433993</v>
      </c>
      <c r="I5657" s="31">
        <v>5.8406815185207597</v>
      </c>
      <c r="J5657" s="31">
        <v>10.6231852475862</v>
      </c>
      <c r="K5657" s="31">
        <v>361289.83717549295</v>
      </c>
      <c r="L5657" s="31">
        <v>273462.224676179</v>
      </c>
    </row>
    <row r="5658" spans="1:12" ht="14.25">
      <c r="A5658" s="33">
        <v>43241</v>
      </c>
      <c r="B5658" s="37">
        <v>3213.84</v>
      </c>
      <c r="C5658" s="31">
        <v>13.3302926350989</v>
      </c>
      <c r="D5658" s="31">
        <v>1.4727525943262301</v>
      </c>
      <c r="E5658" s="31">
        <f t="shared" si="61"/>
        <v>0.61723329425556861</v>
      </c>
      <c r="F5658" s="31">
        <v>19.127806762053499</v>
      </c>
      <c r="G5658" s="31">
        <v>1.2338485221923901</v>
      </c>
      <c r="H5658" s="31">
        <v>0.62037384493665004</v>
      </c>
      <c r="I5658" s="31">
        <v>5.8398100991188997</v>
      </c>
      <c r="J5658" s="31">
        <v>10.6231852475862</v>
      </c>
      <c r="K5658" s="31">
        <v>362801.27032056102</v>
      </c>
      <c r="L5658" s="31">
        <v>274900.361631051</v>
      </c>
    </row>
    <row r="5659" spans="1:12" ht="14.25">
      <c r="A5659" s="33">
        <v>43242</v>
      </c>
      <c r="B5659" s="37">
        <v>3214.3490000000002</v>
      </c>
      <c r="C5659" s="31">
        <v>13.287966255436301</v>
      </c>
      <c r="D5659" s="31">
        <v>1.4681975141128301</v>
      </c>
      <c r="E5659" s="31">
        <f t="shared" si="61"/>
        <v>0.61137162954279012</v>
      </c>
      <c r="F5659" s="31">
        <v>19.0539474710442</v>
      </c>
      <c r="G5659" s="31">
        <v>1.2300349988785</v>
      </c>
      <c r="H5659" s="31">
        <v>0.61992188293301598</v>
      </c>
      <c r="I5659" s="31">
        <v>5.8355556124173997</v>
      </c>
      <c r="J5659" s="31">
        <v>10.6231852475862</v>
      </c>
      <c r="K5659" s="31">
        <v>361679.94053186296</v>
      </c>
      <c r="L5659" s="31">
        <v>274339.64195552497</v>
      </c>
    </row>
    <row r="5660" spans="1:12" ht="14.25">
      <c r="A5660" s="33">
        <v>43243</v>
      </c>
      <c r="B5660" s="37">
        <v>3168.9639999999999</v>
      </c>
      <c r="C5660" s="31">
        <v>13.084123230802099</v>
      </c>
      <c r="D5660" s="31">
        <v>1.44604367231015</v>
      </c>
      <c r="E5660" s="31">
        <f t="shared" si="61"/>
        <v>0.59202813599062132</v>
      </c>
      <c r="F5660" s="31">
        <v>18.7509738395437</v>
      </c>
      <c r="G5660" s="31">
        <v>1.2114853176464</v>
      </c>
      <c r="H5660" s="31">
        <v>0.61979576829043903</v>
      </c>
      <c r="I5660" s="31">
        <v>5.8343684483076004</v>
      </c>
      <c r="J5660" s="31">
        <v>10.6231852475862</v>
      </c>
      <c r="K5660" s="31">
        <v>356225.58548421896</v>
      </c>
      <c r="L5660" s="31">
        <v>270188.151921943</v>
      </c>
    </row>
    <row r="5661" spans="1:12" ht="14.25">
      <c r="A5661" s="33">
        <v>43244</v>
      </c>
      <c r="B5661" s="37">
        <v>3154.65</v>
      </c>
      <c r="C5661" s="31">
        <v>13.011510127931601</v>
      </c>
      <c r="D5661" s="31">
        <v>1.43809998252586</v>
      </c>
      <c r="E5661" s="31">
        <f t="shared" si="61"/>
        <v>0.58616647127784294</v>
      </c>
      <c r="F5661" s="31">
        <v>18.633911613182601</v>
      </c>
      <c r="G5661" s="31">
        <v>1.20482160431879</v>
      </c>
      <c r="H5661" s="31">
        <v>0.61971813712228696</v>
      </c>
      <c r="I5661" s="31">
        <v>5.8336376772032397</v>
      </c>
      <c r="J5661" s="31">
        <v>10.6231852475862</v>
      </c>
      <c r="K5661" s="31">
        <v>354266.18478241103</v>
      </c>
      <c r="L5661" s="31">
        <v>268769.933243829</v>
      </c>
    </row>
    <row r="5662" spans="1:12" ht="14.25">
      <c r="A5662" s="33">
        <v>43245</v>
      </c>
      <c r="B5662" s="37">
        <v>3141.3029999999999</v>
      </c>
      <c r="C5662" s="31">
        <v>12.959717160729801</v>
      </c>
      <c r="D5662" s="31">
        <v>1.43224366248012</v>
      </c>
      <c r="E5662" s="31">
        <f t="shared" si="61"/>
        <v>0.57913247362250875</v>
      </c>
      <c r="F5662" s="31">
        <v>18.562387748835999</v>
      </c>
      <c r="G5662" s="31">
        <v>1.19990431185545</v>
      </c>
      <c r="H5662" s="31">
        <v>0.61959019311377805</v>
      </c>
      <c r="I5662" s="31">
        <v>5.8324332925904603</v>
      </c>
      <c r="J5662" s="31">
        <v>10.6231852475862</v>
      </c>
      <c r="K5662" s="31">
        <v>352820.30230968498</v>
      </c>
      <c r="L5662" s="31">
        <v>267503.00769053499</v>
      </c>
    </row>
    <row r="5663" spans="1:12" ht="14.25">
      <c r="A5663" s="33">
        <v>43248</v>
      </c>
      <c r="B5663" s="37">
        <v>3135.0819999999999</v>
      </c>
      <c r="C5663" s="31">
        <v>12.9508450456826</v>
      </c>
      <c r="D5663" s="31">
        <v>1.43084327839674</v>
      </c>
      <c r="E5663" s="31">
        <f t="shared" si="61"/>
        <v>0.57796014067995316</v>
      </c>
      <c r="F5663" s="31">
        <v>18.558022459165802</v>
      </c>
      <c r="G5663" s="31">
        <v>1.1987146759226199</v>
      </c>
      <c r="H5663" s="31">
        <v>0.61937841600288002</v>
      </c>
      <c r="I5663" s="31">
        <v>5.8304397557560499</v>
      </c>
      <c r="J5663" s="31">
        <v>10.6231852475862</v>
      </c>
      <c r="K5663" s="31">
        <v>352470.50132529397</v>
      </c>
      <c r="L5663" s="31">
        <v>268112.93798766396</v>
      </c>
    </row>
    <row r="5664" spans="1:12" ht="14.25">
      <c r="A5664" s="33">
        <v>43249</v>
      </c>
      <c r="B5664" s="37">
        <v>3120.46</v>
      </c>
      <c r="C5664" s="31">
        <v>12.8912898931305</v>
      </c>
      <c r="D5664" s="31">
        <v>1.4242025905318301</v>
      </c>
      <c r="E5664" s="31">
        <f t="shared" si="61"/>
        <v>0.57151230949589682</v>
      </c>
      <c r="F5664" s="31">
        <v>18.4723515080928</v>
      </c>
      <c r="G5664" s="31">
        <v>1.19314634274609</v>
      </c>
      <c r="H5664" s="31">
        <v>0.61921517619530997</v>
      </c>
      <c r="I5664" s="31">
        <v>5.8289031186385998</v>
      </c>
      <c r="J5664" s="31">
        <v>10.6231852475862</v>
      </c>
      <c r="K5664" s="31">
        <v>350833.18660336698</v>
      </c>
      <c r="L5664" s="31">
        <v>266982.05171037803</v>
      </c>
    </row>
    <row r="5665" spans="1:12" ht="14.25">
      <c r="A5665" s="33">
        <v>43250</v>
      </c>
      <c r="B5665" s="37">
        <v>3041.4430000000002</v>
      </c>
      <c r="C5665" s="31">
        <v>12.590281624050601</v>
      </c>
      <c r="D5665" s="31">
        <v>1.3909622896412099</v>
      </c>
      <c r="E5665" s="31">
        <f t="shared" si="61"/>
        <v>0.52989449003516997</v>
      </c>
      <c r="F5665" s="31">
        <v>18.053496155616301</v>
      </c>
      <c r="G5665" s="31">
        <v>1.165256733983</v>
      </c>
      <c r="H5665" s="31">
        <v>0.61892589575456802</v>
      </c>
      <c r="I5665" s="31">
        <v>5.8261800140894504</v>
      </c>
      <c r="J5665" s="31">
        <v>10.6231852475862</v>
      </c>
      <c r="K5665" s="31">
        <v>342632.51585165202</v>
      </c>
      <c r="L5665" s="31">
        <v>260813.60047587301</v>
      </c>
    </row>
    <row r="5666" spans="1:12" ht="14.25">
      <c r="A5666" s="33">
        <v>43251</v>
      </c>
      <c r="B5666" s="37">
        <v>3095.473</v>
      </c>
      <c r="C5666" s="31">
        <v>12.7905208563137</v>
      </c>
      <c r="D5666" s="31">
        <v>1.4129343706563899</v>
      </c>
      <c r="E5666" s="31">
        <f t="shared" si="61"/>
        <v>0.5580304806565064</v>
      </c>
      <c r="F5666" s="31">
        <v>18.355370987598</v>
      </c>
      <c r="G5666" s="31">
        <v>1.1835967214321499</v>
      </c>
      <c r="H5666" s="31">
        <v>0.61885818814782201</v>
      </c>
      <c r="I5666" s="31">
        <v>5.8255426571652498</v>
      </c>
      <c r="J5666" s="31">
        <v>10.6231852475862</v>
      </c>
      <c r="K5666" s="31">
        <v>348025.212462731</v>
      </c>
      <c r="L5666" s="31">
        <v>265112.54795297998</v>
      </c>
    </row>
    <row r="5667" spans="1:12" ht="14.25">
      <c r="A5667" s="33">
        <v>43252</v>
      </c>
      <c r="B5667" s="37">
        <v>3075.1370000000002</v>
      </c>
      <c r="C5667" s="31">
        <v>12.7150148869482</v>
      </c>
      <c r="D5667" s="31">
        <v>1.4046512657238801</v>
      </c>
      <c r="E5667" s="31">
        <f t="shared" si="61"/>
        <v>0.54572098475967179</v>
      </c>
      <c r="F5667" s="31">
        <v>18.2395593983656</v>
      </c>
      <c r="G5667" s="31">
        <v>1.17662687974013</v>
      </c>
      <c r="H5667" s="31">
        <v>0.61883430176254794</v>
      </c>
      <c r="I5667" s="31">
        <v>5.8253178057227002</v>
      </c>
      <c r="J5667" s="31">
        <v>10.6231852475862</v>
      </c>
      <c r="K5667" s="31">
        <v>345975.79766479199</v>
      </c>
      <c r="L5667" s="31">
        <v>263549.02660811198</v>
      </c>
    </row>
    <row r="5668" spans="1:12" ht="14.25">
      <c r="A5668" s="33">
        <v>43255</v>
      </c>
      <c r="B5668" s="37">
        <v>3091.19</v>
      </c>
      <c r="C5668" s="31">
        <v>12.811029113236801</v>
      </c>
      <c r="D5668" s="31">
        <v>1.41500219826753</v>
      </c>
      <c r="E5668" s="31">
        <f t="shared" si="61"/>
        <v>0.55978898007033995</v>
      </c>
      <c r="F5668" s="31">
        <v>18.418081192409399</v>
      </c>
      <c r="G5668" s="31">
        <v>1.1852438999632799</v>
      </c>
      <c r="H5668" s="31">
        <v>0.61883430176254794</v>
      </c>
      <c r="I5668" s="31">
        <v>5.8253178057227002</v>
      </c>
      <c r="J5668" s="31">
        <v>10.6231852475862</v>
      </c>
      <c r="K5668" s="31">
        <v>348509.549439914</v>
      </c>
      <c r="L5668" s="31">
        <v>265475.65505256498</v>
      </c>
    </row>
    <row r="5669" spans="1:12" ht="14.25">
      <c r="A5669" s="33">
        <v>43256</v>
      </c>
      <c r="B5669" s="37">
        <v>3114.2049999999999</v>
      </c>
      <c r="C5669" s="31">
        <v>12.881959206183801</v>
      </c>
      <c r="D5669" s="31">
        <v>1.42283883478874</v>
      </c>
      <c r="E5669" s="31">
        <f t="shared" si="61"/>
        <v>0.57092614302461897</v>
      </c>
      <c r="F5669" s="31">
        <v>18.489256865263201</v>
      </c>
      <c r="G5669" s="31">
        <v>1.19178194916233</v>
      </c>
      <c r="H5669" s="31">
        <v>0.61873093495172904</v>
      </c>
      <c r="I5669" s="31">
        <v>5.8243447754270798</v>
      </c>
      <c r="J5669" s="31">
        <v>10.6231852475862</v>
      </c>
      <c r="K5669" s="31">
        <v>350431.99981544301</v>
      </c>
      <c r="L5669" s="31">
        <v>267088.06014478998</v>
      </c>
    </row>
    <row r="5670" spans="1:12" ht="14.25">
      <c r="A5670" s="33">
        <v>43257</v>
      </c>
      <c r="B5670" s="37">
        <v>3115.18</v>
      </c>
      <c r="C5670" s="31">
        <v>12.8678458761649</v>
      </c>
      <c r="D5670" s="31">
        <v>1.42134044676547</v>
      </c>
      <c r="E5670" s="31">
        <f t="shared" si="61"/>
        <v>0.56916764361078542</v>
      </c>
      <c r="F5670" s="31">
        <v>18.439249862337601</v>
      </c>
      <c r="G5670" s="31">
        <v>1.1905104612202599</v>
      </c>
      <c r="H5670" s="31">
        <v>0.61856161176079705</v>
      </c>
      <c r="I5670" s="31">
        <v>5.8227508731558997</v>
      </c>
      <c r="J5670" s="31">
        <v>10.6231852475862</v>
      </c>
      <c r="K5670" s="31">
        <v>350058.13103634701</v>
      </c>
      <c r="L5670" s="31">
        <v>266877.42413807299</v>
      </c>
    </row>
    <row r="5671" spans="1:12" ht="14.25">
      <c r="A5671" s="33">
        <v>43258</v>
      </c>
      <c r="B5671" s="37">
        <v>3109.498</v>
      </c>
      <c r="C5671" s="31">
        <v>12.858171656694401</v>
      </c>
      <c r="D5671" s="31">
        <v>1.4201473628245</v>
      </c>
      <c r="E5671" s="31">
        <f t="shared" si="61"/>
        <v>0.56799531066822972</v>
      </c>
      <c r="F5671" s="31">
        <v>18.420775105269499</v>
      </c>
      <c r="G5671" s="31">
        <v>1.18948654632441</v>
      </c>
      <c r="H5671" s="31">
        <v>0.618358460467618</v>
      </c>
      <c r="I5671" s="31">
        <v>5.82083853435691</v>
      </c>
      <c r="J5671" s="31">
        <v>10.6231852475862</v>
      </c>
      <c r="K5671" s="31">
        <v>349757.05872622901</v>
      </c>
      <c r="L5671" s="31">
        <v>266601.135481479</v>
      </c>
    </row>
    <row r="5672" spans="1:12" ht="14.25">
      <c r="A5672" s="33">
        <v>43259</v>
      </c>
      <c r="B5672" s="37">
        <v>3067.1469999999999</v>
      </c>
      <c r="C5672" s="31">
        <v>12.6705980555754</v>
      </c>
      <c r="D5672" s="31">
        <v>1.39949059947776</v>
      </c>
      <c r="E5672" s="31">
        <f t="shared" si="61"/>
        <v>0.54044548651817115</v>
      </c>
      <c r="F5672" s="31">
        <v>18.158375903587402</v>
      </c>
      <c r="G5672" s="31">
        <v>1.1721759448864899</v>
      </c>
      <c r="H5672" s="31">
        <v>0.61831630258075299</v>
      </c>
      <c r="I5672" s="31">
        <v>5.8204416864635302</v>
      </c>
      <c r="J5672" s="31">
        <v>10.6231852475862</v>
      </c>
      <c r="K5672" s="31">
        <v>344667.04315403104</v>
      </c>
      <c r="L5672" s="31">
        <v>262801.99476721103</v>
      </c>
    </row>
    <row r="5673" spans="1:12" ht="14.25">
      <c r="A5673" s="33">
        <v>43262</v>
      </c>
      <c r="B5673" s="37">
        <v>3052.7829999999999</v>
      </c>
      <c r="C5673" s="31">
        <v>12.623126682518301</v>
      </c>
      <c r="D5673" s="31">
        <v>1.3942583628287799</v>
      </c>
      <c r="E5673" s="31">
        <f t="shared" si="61"/>
        <v>0.53341148886283707</v>
      </c>
      <c r="F5673" s="31">
        <v>18.0941297832881</v>
      </c>
      <c r="G5673" s="31">
        <v>1.1677782636641301</v>
      </c>
      <c r="H5673" s="31">
        <v>0.61828408503319998</v>
      </c>
      <c r="I5673" s="31">
        <v>5.8201384106869902</v>
      </c>
      <c r="J5673" s="31">
        <v>10.6231852475862</v>
      </c>
      <c r="K5673" s="31">
        <v>343373.94736047299</v>
      </c>
      <c r="L5673" s="31">
        <v>261742.69801128801</v>
      </c>
    </row>
    <row r="5674" spans="1:12" ht="14.25">
      <c r="A5674" s="33">
        <v>43263</v>
      </c>
      <c r="B5674" s="37">
        <v>3079.8009999999999</v>
      </c>
      <c r="C5674" s="31">
        <v>12.7450129011673</v>
      </c>
      <c r="D5674" s="31">
        <v>1.40760826186931</v>
      </c>
      <c r="E5674" s="31">
        <f t="shared" si="61"/>
        <v>0.55216881594372802</v>
      </c>
      <c r="F5674" s="31">
        <v>18.285715051598</v>
      </c>
      <c r="G5674" s="31">
        <v>1.17893757112286</v>
      </c>
      <c r="H5674" s="31">
        <v>0.61774397211151799</v>
      </c>
      <c r="I5674" s="31">
        <v>5.81505412655663</v>
      </c>
      <c r="J5674" s="31">
        <v>10.6231852475862</v>
      </c>
      <c r="K5674" s="31">
        <v>346655.234203309</v>
      </c>
      <c r="L5674" s="31">
        <v>264993.49162702897</v>
      </c>
    </row>
    <row r="5675" spans="1:12" ht="14.25">
      <c r="A5675" s="33">
        <v>43264</v>
      </c>
      <c r="B5675" s="37">
        <v>3049.7959999999998</v>
      </c>
      <c r="C5675" s="31">
        <v>12.6507796404385</v>
      </c>
      <c r="D5675" s="31">
        <v>1.3971114211184801</v>
      </c>
      <c r="E5675" s="31">
        <f t="shared" ref="E5675:E5738" si="62">COUNTIF(C3970:C5675,"&lt;"&amp;C5675)/COUNTA(C3970:C5675)</f>
        <v>0.5386869871043376</v>
      </c>
      <c r="F5675" s="31">
        <v>18.173205642118798</v>
      </c>
      <c r="G5675" s="31">
        <v>1.17014228050679</v>
      </c>
      <c r="H5675" s="31">
        <v>0.61761950109962704</v>
      </c>
      <c r="I5675" s="31">
        <v>5.8138824345547402</v>
      </c>
      <c r="J5675" s="31">
        <v>10.6231852475862</v>
      </c>
      <c r="K5675" s="31">
        <v>344069.06373671198</v>
      </c>
      <c r="L5675" s="31">
        <v>262860.422449067</v>
      </c>
    </row>
    <row r="5676" spans="1:12" ht="14.25">
      <c r="A5676" s="33">
        <v>43265</v>
      </c>
      <c r="B5676" s="37">
        <v>3044.1590000000001</v>
      </c>
      <c r="C5676" s="31">
        <v>12.6469527156883</v>
      </c>
      <c r="D5676" s="31">
        <v>1.3965624802668799</v>
      </c>
      <c r="E5676" s="31">
        <f t="shared" si="62"/>
        <v>0.5375146541617819</v>
      </c>
      <c r="F5676" s="31">
        <v>18.183298845767698</v>
      </c>
      <c r="G5676" s="31">
        <v>1.1696675598730499</v>
      </c>
      <c r="H5676" s="31">
        <v>0.617570739028513</v>
      </c>
      <c r="I5676" s="31">
        <v>5.8134234190148897</v>
      </c>
      <c r="J5676" s="31">
        <v>10.6231852475862</v>
      </c>
      <c r="K5676" s="31">
        <v>343929.47670810099</v>
      </c>
      <c r="L5676" s="31">
        <v>262533.67395399301</v>
      </c>
    </row>
    <row r="5677" spans="1:12" ht="14.25">
      <c r="A5677" s="33">
        <v>43266</v>
      </c>
      <c r="B5677" s="37">
        <v>3021.9</v>
      </c>
      <c r="C5677" s="31">
        <v>12.6067102976881</v>
      </c>
      <c r="D5677" s="31">
        <v>1.39171693381686</v>
      </c>
      <c r="E5677" s="31">
        <f t="shared" si="62"/>
        <v>0.53106682297772567</v>
      </c>
      <c r="F5677" s="31">
        <v>18.1640026673441</v>
      </c>
      <c r="G5677" s="31">
        <v>1.1655937727168699</v>
      </c>
      <c r="H5677" s="31">
        <v>0.61749533161262604</v>
      </c>
      <c r="I5677" s="31">
        <v>5.8127135809189703</v>
      </c>
      <c r="J5677" s="31">
        <v>10.6231852475862</v>
      </c>
      <c r="K5677" s="31">
        <v>342731.61884411401</v>
      </c>
      <c r="L5677" s="31">
        <v>261229.016123468</v>
      </c>
    </row>
    <row r="5678" spans="1:12" ht="14.25">
      <c r="A5678" s="33">
        <v>43270</v>
      </c>
      <c r="B5678" s="37">
        <v>2907.8220000000001</v>
      </c>
      <c r="C5678" s="31">
        <v>12.2257327167006</v>
      </c>
      <c r="D5678" s="31">
        <v>1.3492043679730401</v>
      </c>
      <c r="E5678" s="31">
        <f t="shared" si="62"/>
        <v>0.49237983587338802</v>
      </c>
      <c r="F5678" s="31">
        <v>17.674701263940602</v>
      </c>
      <c r="G5678" s="31">
        <v>1.1299792778337601</v>
      </c>
      <c r="H5678" s="31">
        <v>0.617449421607001</v>
      </c>
      <c r="I5678" s="31">
        <v>5.8122814129339897</v>
      </c>
      <c r="J5678" s="31">
        <v>10.6231852475862</v>
      </c>
      <c r="K5678" s="31">
        <v>332259.519754951</v>
      </c>
      <c r="L5678" s="31">
        <v>252983.27334477802</v>
      </c>
    </row>
    <row r="5679" spans="1:12" ht="14.25">
      <c r="A5679" s="33">
        <v>43271</v>
      </c>
      <c r="B5679" s="37">
        <v>2915.7310000000002</v>
      </c>
      <c r="C5679" s="31">
        <v>12.2218793080278</v>
      </c>
      <c r="D5679" s="31">
        <v>1.3486626145457199</v>
      </c>
      <c r="E5679" s="31">
        <f t="shared" si="62"/>
        <v>0.49237983587338802</v>
      </c>
      <c r="F5679" s="31">
        <v>17.646400233678101</v>
      </c>
      <c r="G5679" s="31">
        <v>1.1295035619231</v>
      </c>
      <c r="H5679" s="31">
        <v>0.61738682588062999</v>
      </c>
      <c r="I5679" s="31">
        <v>5.8116921760439997</v>
      </c>
      <c r="J5679" s="31">
        <v>10.6231852475862</v>
      </c>
      <c r="K5679" s="31">
        <v>332119.64007475099</v>
      </c>
      <c r="L5679" s="31">
        <v>253308.85273121198</v>
      </c>
    </row>
    <row r="5680" spans="1:12" ht="14.25">
      <c r="A5680" s="33">
        <v>43272</v>
      </c>
      <c r="B5680" s="37">
        <v>2875.8090000000002</v>
      </c>
      <c r="C5680" s="31">
        <v>12.088007408622399</v>
      </c>
      <c r="D5680" s="31">
        <v>1.33369056759514</v>
      </c>
      <c r="E5680" s="31">
        <f t="shared" si="62"/>
        <v>0.47479484173505276</v>
      </c>
      <c r="F5680" s="31">
        <v>17.4754183065203</v>
      </c>
      <c r="G5680" s="31">
        <v>1.1169567599636601</v>
      </c>
      <c r="H5680" s="31">
        <v>0.61734518996454701</v>
      </c>
      <c r="I5680" s="31">
        <v>5.8113002416560402</v>
      </c>
      <c r="J5680" s="31">
        <v>10.6231852475862</v>
      </c>
      <c r="K5680" s="31">
        <v>328430.37384192599</v>
      </c>
      <c r="L5680" s="31">
        <v>250435.42055255899</v>
      </c>
    </row>
    <row r="5681" spans="1:12" ht="14.25">
      <c r="A5681" s="33">
        <v>43273</v>
      </c>
      <c r="B5681" s="37">
        <v>2889.76</v>
      </c>
      <c r="C5681" s="31">
        <v>12.1289607431205</v>
      </c>
      <c r="D5681" s="31">
        <v>1.33829739814439</v>
      </c>
      <c r="E5681" s="31">
        <f t="shared" si="62"/>
        <v>0.48241500586166469</v>
      </c>
      <c r="F5681" s="31">
        <v>17.5063946071215</v>
      </c>
      <c r="G5681" s="31">
        <v>1.1208203303873501</v>
      </c>
      <c r="H5681" s="31">
        <v>0.61714983115166</v>
      </c>
      <c r="I5681" s="31">
        <v>5.80946125637682</v>
      </c>
      <c r="J5681" s="31">
        <v>10.6231852475862</v>
      </c>
      <c r="K5681" s="31">
        <v>329566.41950107802</v>
      </c>
      <c r="L5681" s="31">
        <v>251486.38758722102</v>
      </c>
    </row>
    <row r="5682" spans="1:12" ht="14.25">
      <c r="A5682" s="33">
        <v>43276</v>
      </c>
      <c r="B5682" s="37">
        <v>2859.3359999999998</v>
      </c>
      <c r="C5682" s="31">
        <v>11.972635297942499</v>
      </c>
      <c r="D5682" s="31">
        <v>1.3213073946517999</v>
      </c>
      <c r="E5682" s="31">
        <f t="shared" si="62"/>
        <v>0.45545134818288396</v>
      </c>
      <c r="F5682" s="31">
        <v>17.273308576662998</v>
      </c>
      <c r="G5682" s="31">
        <v>1.1066007576358301</v>
      </c>
      <c r="H5682" s="31">
        <v>0.61707334942076997</v>
      </c>
      <c r="I5682" s="31">
        <v>5.8087413053535801</v>
      </c>
      <c r="J5682" s="31">
        <v>10.6231852475862</v>
      </c>
      <c r="K5682" s="31">
        <v>325385.29113330803</v>
      </c>
      <c r="L5682" s="31">
        <v>248590.16667777</v>
      </c>
    </row>
    <row r="5683" spans="1:12" ht="14.25">
      <c r="A5683" s="33">
        <v>43277</v>
      </c>
      <c r="B5683" s="37">
        <v>2844.5079999999998</v>
      </c>
      <c r="C5683" s="31">
        <v>11.863633069824701</v>
      </c>
      <c r="D5683" s="31">
        <v>1.30987447074701</v>
      </c>
      <c r="E5683" s="31">
        <f t="shared" si="62"/>
        <v>0.44314185228604924</v>
      </c>
      <c r="F5683" s="31">
        <v>17.093362571789299</v>
      </c>
      <c r="G5683" s="31">
        <v>1.0970563296884099</v>
      </c>
      <c r="H5683" s="31">
        <v>0.61673213729034404</v>
      </c>
      <c r="I5683" s="31">
        <v>5.8087244782648897</v>
      </c>
      <c r="J5683" s="31">
        <v>10.617341889739</v>
      </c>
      <c r="K5683" s="31">
        <v>322576.96571093699</v>
      </c>
      <c r="L5683" s="31">
        <v>247138.320912408</v>
      </c>
    </row>
    <row r="5684" spans="1:12" ht="14.25">
      <c r="A5684" s="33">
        <v>43278</v>
      </c>
      <c r="B5684" s="37">
        <v>2813.1770000000001</v>
      </c>
      <c r="C5684" s="31">
        <v>11.720361398393599</v>
      </c>
      <c r="D5684" s="31">
        <v>1.2943950388327601</v>
      </c>
      <c r="E5684" s="31">
        <f t="shared" si="62"/>
        <v>0.42438452520515829</v>
      </c>
      <c r="F5684" s="31">
        <v>16.878976615758301</v>
      </c>
      <c r="G5684" s="31">
        <v>1.0841077781944599</v>
      </c>
      <c r="H5684" s="31">
        <v>0.61670299909786996</v>
      </c>
      <c r="I5684" s="31">
        <v>5.8084500386473703</v>
      </c>
      <c r="J5684" s="31">
        <v>10.617341889739</v>
      </c>
      <c r="K5684" s="31">
        <v>318769.59106823499</v>
      </c>
      <c r="L5684" s="31">
        <v>244290.56160263397</v>
      </c>
    </row>
    <row r="5685" spans="1:12" ht="14.25">
      <c r="A5685" s="33">
        <v>43279</v>
      </c>
      <c r="B5685" s="37">
        <v>2786.8960000000002</v>
      </c>
      <c r="C5685" s="31">
        <v>11.613204814895299</v>
      </c>
      <c r="D5685" s="31">
        <v>1.2825783872048699</v>
      </c>
      <c r="E5685" s="31">
        <f t="shared" si="62"/>
        <v>0.41266119577960142</v>
      </c>
      <c r="F5685" s="31">
        <v>16.717122420473601</v>
      </c>
      <c r="G5685" s="31">
        <v>1.07421800021625</v>
      </c>
      <c r="H5685" s="31">
        <v>0.61661554606834401</v>
      </c>
      <c r="I5685" s="31">
        <v>5.8076263576315803</v>
      </c>
      <c r="J5685" s="31">
        <v>10.617341889739</v>
      </c>
      <c r="K5685" s="31">
        <v>315861.61407067103</v>
      </c>
      <c r="L5685" s="31">
        <v>242231.13653869199</v>
      </c>
    </row>
    <row r="5686" spans="1:12" ht="14.25">
      <c r="A5686" s="33">
        <v>43280</v>
      </c>
      <c r="B5686" s="37">
        <v>2847.4180000000001</v>
      </c>
      <c r="C5686" s="31">
        <v>11.845690802819</v>
      </c>
      <c r="D5686" s="31">
        <v>1.3081555680385299</v>
      </c>
      <c r="E5686" s="31">
        <f t="shared" si="62"/>
        <v>0.44314185228604924</v>
      </c>
      <c r="F5686" s="31">
        <v>17.054551461932501</v>
      </c>
      <c r="G5686" s="31">
        <v>1.0956249061469101</v>
      </c>
      <c r="H5686" s="31">
        <v>0.61479707296014796</v>
      </c>
      <c r="I5686" s="31">
        <v>5.7904989718218403</v>
      </c>
      <c r="J5686" s="31">
        <v>10.617341889739</v>
      </c>
      <c r="K5686" s="31">
        <v>322156.07186057896</v>
      </c>
      <c r="L5686" s="31">
        <v>247338.46689068398</v>
      </c>
    </row>
    <row r="5687" spans="1:12" ht="14.25">
      <c r="A5687" s="33">
        <v>43283</v>
      </c>
      <c r="B5687" s="37">
        <v>2775.5569999999998</v>
      </c>
      <c r="C5687" s="31">
        <v>11.543184041644301</v>
      </c>
      <c r="D5687" s="31">
        <v>1.2676597158797001</v>
      </c>
      <c r="E5687" s="31">
        <f t="shared" si="62"/>
        <v>0.4003516998827667</v>
      </c>
      <c r="F5687" s="31">
        <v>16.603921951885599</v>
      </c>
      <c r="G5687" s="31">
        <v>1.0679398471113399</v>
      </c>
      <c r="H5687" s="31">
        <v>0.61109576672857402</v>
      </c>
      <c r="I5687" s="31">
        <v>5.7885885306885401</v>
      </c>
      <c r="J5687" s="31">
        <v>10.5569045629831</v>
      </c>
      <c r="K5687" s="31">
        <v>314015.59438686498</v>
      </c>
      <c r="L5687" s="31">
        <v>241609.694059715</v>
      </c>
    </row>
    <row r="5688" spans="1:12" ht="14.25">
      <c r="A5688" s="33">
        <v>43284</v>
      </c>
      <c r="B5688" s="37">
        <v>2786.8870000000002</v>
      </c>
      <c r="C5688" s="31">
        <v>11.583085279449801</v>
      </c>
      <c r="D5688" s="31">
        <v>1.2721618970184101</v>
      </c>
      <c r="E5688" s="31">
        <f t="shared" si="62"/>
        <v>0.40738569753810083</v>
      </c>
      <c r="F5688" s="31">
        <v>16.654768340191801</v>
      </c>
      <c r="G5688" s="31">
        <v>1.0717442684106999</v>
      </c>
      <c r="H5688" s="31">
        <v>0.61109385647862402</v>
      </c>
      <c r="I5688" s="31">
        <v>5.78857043589628</v>
      </c>
      <c r="J5688" s="31">
        <v>10.5569045629831</v>
      </c>
      <c r="K5688" s="31">
        <v>315134.24130209</v>
      </c>
      <c r="L5688" s="31">
        <v>242198.03681175603</v>
      </c>
    </row>
    <row r="5689" spans="1:12" ht="14.25">
      <c r="A5689" s="33">
        <v>43285</v>
      </c>
      <c r="B5689" s="37">
        <v>2759.1260000000002</v>
      </c>
      <c r="C5689" s="31">
        <v>11.5061767940539</v>
      </c>
      <c r="D5689" s="31">
        <v>1.26371045568346</v>
      </c>
      <c r="E5689" s="31">
        <f t="shared" si="62"/>
        <v>0.39566236811254396</v>
      </c>
      <c r="F5689" s="31">
        <v>16.566957805611899</v>
      </c>
      <c r="G5689" s="31">
        <v>1.06462557306668</v>
      </c>
      <c r="H5689" s="31">
        <v>0.61109385647862402</v>
      </c>
      <c r="I5689" s="31">
        <v>5.78857043589628</v>
      </c>
      <c r="J5689" s="31">
        <v>10.5569045629831</v>
      </c>
      <c r="K5689" s="31">
        <v>313041.06971030298</v>
      </c>
      <c r="L5689" s="31">
        <v>240426.47399018699</v>
      </c>
    </row>
    <row r="5690" spans="1:12" ht="14.25">
      <c r="A5690" s="33">
        <v>43286</v>
      </c>
      <c r="B5690" s="37">
        <v>2733.8809999999999</v>
      </c>
      <c r="C5690" s="31">
        <v>11.4489662314542</v>
      </c>
      <c r="D5690" s="31">
        <v>1.25713513777244</v>
      </c>
      <c r="E5690" s="31">
        <f t="shared" si="62"/>
        <v>0.38862837045720983</v>
      </c>
      <c r="F5690" s="31">
        <v>16.528807901817299</v>
      </c>
      <c r="G5690" s="31">
        <v>1.05907764879087</v>
      </c>
      <c r="H5690" s="31">
        <v>0.61004335816502497</v>
      </c>
      <c r="I5690" s="31">
        <v>5.7786196183310397</v>
      </c>
      <c r="J5690" s="31">
        <v>10.5569045629831</v>
      </c>
      <c r="K5690" s="31">
        <v>311409.76552796201</v>
      </c>
      <c r="L5690" s="31">
        <v>238906.834301478</v>
      </c>
    </row>
    <row r="5691" spans="1:12" ht="14.25">
      <c r="A5691" s="33">
        <v>43287</v>
      </c>
      <c r="B5691" s="37">
        <v>2747.2280000000001</v>
      </c>
      <c r="C5691" s="31">
        <v>11.504771115285701</v>
      </c>
      <c r="D5691" s="31">
        <v>1.2632315511730301</v>
      </c>
      <c r="E5691" s="31">
        <f t="shared" si="62"/>
        <v>0.39624853458382181</v>
      </c>
      <c r="F5691" s="31">
        <v>16.621843670561901</v>
      </c>
      <c r="G5691" s="31">
        <v>1.0642127930208101</v>
      </c>
      <c r="H5691" s="31">
        <v>0.61002808051892399</v>
      </c>
      <c r="I5691" s="31">
        <v>5.7784749012313501</v>
      </c>
      <c r="J5691" s="31">
        <v>10.5569045629831</v>
      </c>
      <c r="K5691" s="31">
        <v>312919.69642152998</v>
      </c>
      <c r="L5691" s="31">
        <v>240057.01618609199</v>
      </c>
    </row>
    <row r="5692" spans="1:12" ht="14.25">
      <c r="A5692" s="33">
        <v>43290</v>
      </c>
      <c r="B5692" s="37">
        <v>2815.1089999999999</v>
      </c>
      <c r="C5692" s="31">
        <v>11.811114157257901</v>
      </c>
      <c r="D5692" s="31">
        <v>1.2965326732598299</v>
      </c>
      <c r="E5692" s="31">
        <f t="shared" si="62"/>
        <v>0.44314185228604924</v>
      </c>
      <c r="F5692" s="31">
        <v>17.117435920145699</v>
      </c>
      <c r="G5692" s="31">
        <v>1.0922577457478999</v>
      </c>
      <c r="H5692" s="31">
        <v>0.61002808051892399</v>
      </c>
      <c r="I5692" s="31">
        <v>5.7784749012313501</v>
      </c>
      <c r="J5692" s="31">
        <v>10.5569045629831</v>
      </c>
      <c r="K5692" s="31">
        <v>321165.99655160599</v>
      </c>
      <c r="L5692" s="31">
        <v>246065.77250860602</v>
      </c>
    </row>
    <row r="5693" spans="1:12" ht="14.25">
      <c r="A5693" s="33">
        <v>43291</v>
      </c>
      <c r="B5693" s="37">
        <v>2827.625</v>
      </c>
      <c r="C5693" s="31">
        <v>11.8461515306004</v>
      </c>
      <c r="D5693" s="31">
        <v>1.30048425388758</v>
      </c>
      <c r="E5693" s="31">
        <f t="shared" si="62"/>
        <v>0.44724501758499413</v>
      </c>
      <c r="F5693" s="31">
        <v>17.171282472233699</v>
      </c>
      <c r="G5693" s="31">
        <v>1.0955590497688099</v>
      </c>
      <c r="H5693" s="31">
        <v>0.60995853145390699</v>
      </c>
      <c r="I5693" s="31">
        <v>5.7777498455339504</v>
      </c>
      <c r="J5693" s="31">
        <v>10.557025620023799</v>
      </c>
      <c r="K5693" s="31">
        <v>322143.21848814999</v>
      </c>
      <c r="L5693" s="31">
        <v>246976.11168766397</v>
      </c>
    </row>
    <row r="5694" spans="1:12" ht="14.25">
      <c r="A5694" s="33">
        <v>43292</v>
      </c>
      <c r="B5694" s="37">
        <v>2777.7710000000002</v>
      </c>
      <c r="C5694" s="31">
        <v>11.664626151153399</v>
      </c>
      <c r="D5694" s="31">
        <v>1.28047728680928</v>
      </c>
      <c r="E5694" s="31">
        <f t="shared" si="62"/>
        <v>0.42262602579132474</v>
      </c>
      <c r="F5694" s="31">
        <v>16.9415088354421</v>
      </c>
      <c r="G5694" s="31">
        <v>1.07868528606502</v>
      </c>
      <c r="H5694" s="31">
        <v>0.60957526450638599</v>
      </c>
      <c r="I5694" s="31">
        <v>5.7744610776718899</v>
      </c>
      <c r="J5694" s="31">
        <v>10.556400957717599</v>
      </c>
      <c r="K5694" s="31">
        <v>317183.07518287899</v>
      </c>
      <c r="L5694" s="31">
        <v>242857.785744883</v>
      </c>
    </row>
    <row r="5695" spans="1:12" ht="14.25">
      <c r="A5695" s="33">
        <v>43293</v>
      </c>
      <c r="B5695" s="37">
        <v>2837.6579999999999</v>
      </c>
      <c r="C5695" s="31">
        <v>11.9029731121617</v>
      </c>
      <c r="D5695" s="31">
        <v>1.3065454007978201</v>
      </c>
      <c r="E5695" s="31">
        <f t="shared" si="62"/>
        <v>0.45603751465416176</v>
      </c>
      <c r="F5695" s="31">
        <v>17.277747828702299</v>
      </c>
      <c r="G5695" s="31">
        <v>1.10062055278024</v>
      </c>
      <c r="H5695" s="31">
        <v>0.60958618086732697</v>
      </c>
      <c r="I5695" s="31">
        <v>5.7743098421763399</v>
      </c>
      <c r="J5695" s="31">
        <v>10.5568664919022</v>
      </c>
      <c r="K5695" s="31">
        <v>323640.45875961601</v>
      </c>
      <c r="L5695" s="31">
        <v>247618.826564235</v>
      </c>
    </row>
    <row r="5696" spans="1:12" ht="14.25">
      <c r="A5696" s="33">
        <v>43294</v>
      </c>
      <c r="B5696" s="37">
        <v>2831.183</v>
      </c>
      <c r="C5696" s="31">
        <v>11.8606333090153</v>
      </c>
      <c r="D5696" s="31">
        <v>1.30206657135939</v>
      </c>
      <c r="E5696" s="31">
        <f t="shared" si="62"/>
        <v>0.44900351699882768</v>
      </c>
      <c r="F5696" s="31">
        <v>17.1791234084323</v>
      </c>
      <c r="G5696" s="31">
        <v>1.09684097973674</v>
      </c>
      <c r="H5696" s="31">
        <v>0.60961920982319195</v>
      </c>
      <c r="I5696" s="31">
        <v>5.7740247342166402</v>
      </c>
      <c r="J5696" s="31">
        <v>10.5579597920773</v>
      </c>
      <c r="K5696" s="31">
        <v>322531.08823279804</v>
      </c>
      <c r="L5696" s="31">
        <v>246933.07623082103</v>
      </c>
    </row>
    <row r="5697" spans="1:12" ht="14.25">
      <c r="A5697" s="33">
        <v>43297</v>
      </c>
      <c r="B5697" s="37">
        <v>2814.0410000000002</v>
      </c>
      <c r="C5697" s="31">
        <v>11.7547547537309</v>
      </c>
      <c r="D5697" s="31">
        <v>1.2909422512262101</v>
      </c>
      <c r="E5697" s="31">
        <f t="shared" si="62"/>
        <v>0.43493552168815941</v>
      </c>
      <c r="F5697" s="31">
        <v>17.012645998410299</v>
      </c>
      <c r="G5697" s="31">
        <v>1.0872552176711301</v>
      </c>
      <c r="H5697" s="31">
        <v>0.60964945516614899</v>
      </c>
      <c r="I5697" s="31">
        <v>5.7727520622671697</v>
      </c>
      <c r="J5697" s="31">
        <v>10.5608113528908</v>
      </c>
      <c r="K5697" s="31">
        <v>319777.17912714998</v>
      </c>
      <c r="L5697" s="31">
        <v>245261.43945819201</v>
      </c>
    </row>
    <row r="5698" spans="1:12" ht="14.25">
      <c r="A5698" s="33">
        <v>43298</v>
      </c>
      <c r="B5698" s="37">
        <v>2798.125</v>
      </c>
      <c r="C5698" s="31">
        <v>11.6508528085085</v>
      </c>
      <c r="D5698" s="31">
        <v>1.2797121893473</v>
      </c>
      <c r="E5698" s="31">
        <f t="shared" si="62"/>
        <v>0.4220398593200469</v>
      </c>
      <c r="F5698" s="31">
        <v>16.819154497649102</v>
      </c>
      <c r="G5698" s="31">
        <v>1.07775227403345</v>
      </c>
      <c r="H5698" s="31">
        <v>0.60962155582364097</v>
      </c>
      <c r="I5698" s="31">
        <v>5.7725274087724801</v>
      </c>
      <c r="J5698" s="31">
        <v>10.5607390429572</v>
      </c>
      <c r="K5698" s="31">
        <v>316997.95572815399</v>
      </c>
      <c r="L5698" s="31">
        <v>243713.17491090001</v>
      </c>
    </row>
    <row r="5699" spans="1:12" ht="14.25">
      <c r="A5699" s="33">
        <v>43299</v>
      </c>
      <c r="B5699" s="37">
        <v>2787.2570000000001</v>
      </c>
      <c r="C5699" s="31">
        <v>11.6198172347538</v>
      </c>
      <c r="D5699" s="31">
        <v>1.2765518696865501</v>
      </c>
      <c r="E5699" s="31">
        <f t="shared" si="62"/>
        <v>0.41617819460726846</v>
      </c>
      <c r="F5699" s="31">
        <v>16.790734545962799</v>
      </c>
      <c r="G5699" s="31">
        <v>1.0750549273550001</v>
      </c>
      <c r="H5699" s="31">
        <v>0.60964524258831498</v>
      </c>
      <c r="I5699" s="31">
        <v>5.7720174996468803</v>
      </c>
      <c r="J5699" s="31">
        <v>10.562082367657601</v>
      </c>
      <c r="K5699" s="31">
        <v>316216.24504410301</v>
      </c>
      <c r="L5699" s="31">
        <v>243014.129348207</v>
      </c>
    </row>
    <row r="5700" spans="1:12" ht="14.25">
      <c r="A5700" s="33">
        <v>43300</v>
      </c>
      <c r="B5700" s="37">
        <v>2772.5450000000001</v>
      </c>
      <c r="C5700" s="31">
        <v>11.580136755123601</v>
      </c>
      <c r="D5700" s="31">
        <v>1.27208268207972</v>
      </c>
      <c r="E5700" s="31">
        <f t="shared" si="62"/>
        <v>0.40914419695193432</v>
      </c>
      <c r="F5700" s="31">
        <v>16.739918585136301</v>
      </c>
      <c r="G5700" s="31">
        <v>1.07127522706907</v>
      </c>
      <c r="H5700" s="31">
        <v>0.60954219692132505</v>
      </c>
      <c r="I5700" s="31">
        <v>5.7709470143674002</v>
      </c>
      <c r="J5700" s="31">
        <v>10.562255993752901</v>
      </c>
      <c r="K5700" s="31">
        <v>315106.43691563897</v>
      </c>
      <c r="L5700" s="31">
        <v>242104.25189511103</v>
      </c>
    </row>
    <row r="5701" spans="1:12" ht="14.25">
      <c r="A5701" s="33">
        <v>43301</v>
      </c>
      <c r="B5701" s="37">
        <v>2829.2710000000002</v>
      </c>
      <c r="C5701" s="31">
        <v>11.8662012581184</v>
      </c>
      <c r="D5701" s="31">
        <v>1.30304460531477</v>
      </c>
      <c r="E5701" s="31">
        <f t="shared" si="62"/>
        <v>0.45310668229777257</v>
      </c>
      <c r="F5701" s="31">
        <v>17.210702097538</v>
      </c>
      <c r="G5701" s="31">
        <v>1.0967313390148601</v>
      </c>
      <c r="H5701" s="31">
        <v>0.60950947341817296</v>
      </c>
      <c r="I5701" s="31">
        <v>5.7709469792727601</v>
      </c>
      <c r="J5701" s="31">
        <v>10.5616890192774</v>
      </c>
      <c r="K5701" s="31">
        <v>322771.75432600302</v>
      </c>
      <c r="L5701" s="31">
        <v>247338.42614955999</v>
      </c>
    </row>
    <row r="5702" spans="1:12" ht="14.25">
      <c r="A5702" s="33">
        <v>43304</v>
      </c>
      <c r="B5702" s="37">
        <v>2859.5419999999999</v>
      </c>
      <c r="C5702" s="31">
        <v>12.0110791880291</v>
      </c>
      <c r="D5702" s="31">
        <v>1.3190641601328701</v>
      </c>
      <c r="E5702" s="31">
        <f t="shared" si="62"/>
        <v>0.47245017584994137</v>
      </c>
      <c r="F5702" s="31">
        <v>17.403707226810202</v>
      </c>
      <c r="G5702" s="31">
        <v>1.1099461343143699</v>
      </c>
      <c r="H5702" s="31">
        <v>0.609622609770613</v>
      </c>
      <c r="I5702" s="31">
        <v>5.7709529884732902</v>
      </c>
      <c r="J5702" s="31">
        <v>10.5636384664414</v>
      </c>
      <c r="K5702" s="31">
        <v>326738.26244962803</v>
      </c>
      <c r="L5702" s="31">
        <v>250286.897383654</v>
      </c>
    </row>
    <row r="5703" spans="1:12" ht="14.25">
      <c r="A5703" s="33">
        <v>43305</v>
      </c>
      <c r="B5703" s="37">
        <v>2905.5610000000001</v>
      </c>
      <c r="C5703" s="31">
        <v>12.180720246742201</v>
      </c>
      <c r="D5703" s="31">
        <v>1.3377497880543401</v>
      </c>
      <c r="E5703" s="31">
        <f t="shared" si="62"/>
        <v>0.50293083235638925</v>
      </c>
      <c r="F5703" s="31">
        <v>17.625296369346401</v>
      </c>
      <c r="G5703" s="31">
        <v>1.12560564326099</v>
      </c>
      <c r="H5703" s="31">
        <v>0.60945837554376703</v>
      </c>
      <c r="I5703" s="31">
        <v>5.7691666810357702</v>
      </c>
      <c r="J5703" s="31">
        <v>10.564062528253199</v>
      </c>
      <c r="K5703" s="31">
        <v>331364.52235231601</v>
      </c>
      <c r="L5703" s="31">
        <v>254360.12965635897</v>
      </c>
    </row>
    <row r="5704" spans="1:12" ht="14.25">
      <c r="A5704" s="33">
        <v>43306</v>
      </c>
      <c r="B5704" s="37">
        <v>2903.6460000000002</v>
      </c>
      <c r="C5704" s="31">
        <v>12.1652636702545</v>
      </c>
      <c r="D5704" s="31">
        <v>1.3377179543254101</v>
      </c>
      <c r="E5704" s="31">
        <f t="shared" si="62"/>
        <v>0.5</v>
      </c>
      <c r="F5704" s="31">
        <v>17.6264152812495</v>
      </c>
      <c r="G5704" s="31">
        <v>1.1251757495727599</v>
      </c>
      <c r="H5704" s="31">
        <v>0.61018989886546604</v>
      </c>
      <c r="I5704" s="31">
        <v>5.7691666810357702</v>
      </c>
      <c r="J5704" s="31">
        <v>10.576742406685199</v>
      </c>
      <c r="K5704" s="31">
        <v>331359.78280983603</v>
      </c>
      <c r="L5704" s="31">
        <v>254408.67832210698</v>
      </c>
    </row>
    <row r="5705" spans="1:12" ht="14.25">
      <c r="A5705" s="33">
        <v>43307</v>
      </c>
      <c r="B5705" s="37">
        <v>2882.2249999999999</v>
      </c>
      <c r="C5705" s="31">
        <v>12.0799368541607</v>
      </c>
      <c r="D5705" s="31">
        <v>1.32865874460639</v>
      </c>
      <c r="E5705" s="31">
        <f t="shared" si="62"/>
        <v>0.48475967174677609</v>
      </c>
      <c r="F5705" s="31">
        <v>17.507331742445398</v>
      </c>
      <c r="G5705" s="31">
        <v>1.11754740148054</v>
      </c>
      <c r="H5705" s="31">
        <v>0.61015601609129799</v>
      </c>
      <c r="I5705" s="31">
        <v>5.7690788607999899</v>
      </c>
      <c r="J5705" s="31">
        <v>10.576316095056599</v>
      </c>
      <c r="K5705" s="31">
        <v>329120.59934420401</v>
      </c>
      <c r="L5705" s="31">
        <v>252605.33498479897</v>
      </c>
    </row>
    <row r="5706" spans="1:12" ht="14.25">
      <c r="A5706" s="33">
        <v>43308</v>
      </c>
      <c r="B5706" s="37">
        <v>2873.5929999999998</v>
      </c>
      <c r="C5706" s="31">
        <v>12.045784769020999</v>
      </c>
      <c r="D5706" s="31">
        <v>1.3253908938257699</v>
      </c>
      <c r="E5706" s="31">
        <f t="shared" si="62"/>
        <v>0.4783118405627198</v>
      </c>
      <c r="F5706" s="31">
        <v>17.4636539629251</v>
      </c>
      <c r="G5706" s="31">
        <v>1.11460748948579</v>
      </c>
      <c r="H5706" s="31">
        <v>0.61036931058647503</v>
      </c>
      <c r="I5706" s="31">
        <v>5.7690788607999899</v>
      </c>
      <c r="J5706" s="31">
        <v>10.5800132969899</v>
      </c>
      <c r="K5706" s="31">
        <v>328312.14742252603</v>
      </c>
      <c r="L5706" s="31">
        <v>252047.18606407699</v>
      </c>
    </row>
    <row r="5707" spans="1:12" ht="14.25">
      <c r="A5707" s="33">
        <v>43311</v>
      </c>
      <c r="B5707" s="37">
        <v>2869.049</v>
      </c>
      <c r="C5707" s="31">
        <v>12.057110886077</v>
      </c>
      <c r="D5707" s="31">
        <v>1.32687682806616</v>
      </c>
      <c r="E5707" s="31">
        <f t="shared" si="62"/>
        <v>0.48124267291910905</v>
      </c>
      <c r="F5707" s="31">
        <v>17.276464828524901</v>
      </c>
      <c r="G5707" s="31">
        <v>1.1157379225883699</v>
      </c>
      <c r="H5707" s="31">
        <v>0.61020134521507796</v>
      </c>
      <c r="I5707" s="31">
        <v>5.7690698719085196</v>
      </c>
      <c r="J5707" s="31">
        <v>10.577118300930099</v>
      </c>
      <c r="K5707" s="31">
        <v>328673.48599525396</v>
      </c>
      <c r="L5707" s="31">
        <v>252040.28454286698</v>
      </c>
    </row>
    <row r="5708" spans="1:12" ht="14.25">
      <c r="A5708" s="33">
        <v>43312</v>
      </c>
      <c r="B5708" s="37">
        <v>2876.4</v>
      </c>
      <c r="C5708" s="31">
        <v>12.0978695966978</v>
      </c>
      <c r="D5708" s="31">
        <v>1.3317629462526399</v>
      </c>
      <c r="E5708" s="31">
        <f t="shared" si="62"/>
        <v>0.49062133645955452</v>
      </c>
      <c r="F5708" s="31">
        <v>17.434380085993102</v>
      </c>
      <c r="G5708" s="31">
        <v>1.11954160158683</v>
      </c>
      <c r="H5708" s="31">
        <v>0.61032221209270199</v>
      </c>
      <c r="I5708" s="31">
        <v>5.7683355816231003</v>
      </c>
      <c r="J5708" s="31">
        <v>10.5805600845603</v>
      </c>
      <c r="K5708" s="31">
        <v>329882.61986146099</v>
      </c>
      <c r="L5708" s="31">
        <v>252851.846201498</v>
      </c>
    </row>
    <row r="5709" spans="1:12" ht="14.25">
      <c r="A5709" s="33">
        <v>43313</v>
      </c>
      <c r="B5709" s="37">
        <v>2824.5329999999999</v>
      </c>
      <c r="C5709" s="31">
        <v>11.869357179864799</v>
      </c>
      <c r="D5709" s="31">
        <v>1.3075011479755501</v>
      </c>
      <c r="E5709" s="31">
        <f t="shared" si="62"/>
        <v>0.45369284876905042</v>
      </c>
      <c r="F5709" s="31">
        <v>17.073491417007801</v>
      </c>
      <c r="G5709" s="31">
        <v>1.0988554510955499</v>
      </c>
      <c r="H5709" s="31">
        <v>0.61061928889205797</v>
      </c>
      <c r="I5709" s="31">
        <v>5.7679240819149804</v>
      </c>
      <c r="J5709" s="31">
        <v>10.586465428812101</v>
      </c>
      <c r="K5709" s="31">
        <v>323877.74499027303</v>
      </c>
      <c r="L5709" s="31">
        <v>248277.61173268102</v>
      </c>
    </row>
    <row r="5710" spans="1:12" ht="14.25">
      <c r="A5710" s="33">
        <v>43314</v>
      </c>
      <c r="B5710" s="37">
        <v>2768.0230000000001</v>
      </c>
      <c r="C5710" s="31">
        <v>11.643095764354699</v>
      </c>
      <c r="D5710" s="31">
        <v>1.2835942260194699</v>
      </c>
      <c r="E5710" s="31">
        <f t="shared" si="62"/>
        <v>0.42028135990621335</v>
      </c>
      <c r="F5710" s="31">
        <v>16.756134925752701</v>
      </c>
      <c r="G5710" s="31">
        <v>1.0785681978420201</v>
      </c>
      <c r="H5710" s="31">
        <v>0.61097551624591295</v>
      </c>
      <c r="I5710" s="31">
        <v>5.7665192995129999</v>
      </c>
      <c r="J5710" s="31">
        <v>10.595221909645099</v>
      </c>
      <c r="K5710" s="31">
        <v>317957.63907357201</v>
      </c>
      <c r="L5710" s="31">
        <v>243662.45311465699</v>
      </c>
    </row>
    <row r="5711" spans="1:12" ht="14.25">
      <c r="A5711" s="33">
        <v>43315</v>
      </c>
      <c r="B5711" s="37">
        <v>2740.442</v>
      </c>
      <c r="C5711" s="31">
        <v>11.5551223187106</v>
      </c>
      <c r="D5711" s="31">
        <v>1.27439981435857</v>
      </c>
      <c r="E5711" s="31">
        <f t="shared" si="62"/>
        <v>0.40621336459554513</v>
      </c>
      <c r="F5711" s="31">
        <v>16.678916819612802</v>
      </c>
      <c r="G5711" s="31">
        <v>1.07069059984058</v>
      </c>
      <c r="H5711" s="31">
        <v>0.61124260059740698</v>
      </c>
      <c r="I5711" s="31">
        <v>5.7665203333751798</v>
      </c>
      <c r="J5711" s="31">
        <v>10.599851648136701</v>
      </c>
      <c r="K5711" s="31">
        <v>315679.67471226898</v>
      </c>
      <c r="L5711" s="31">
        <v>241552.45280250499</v>
      </c>
    </row>
    <row r="5712" spans="1:12" ht="14.25">
      <c r="A5712" s="33">
        <v>43318</v>
      </c>
      <c r="B5712" s="37">
        <v>2705.1559999999999</v>
      </c>
      <c r="C5712" s="31">
        <v>11.4501846829287</v>
      </c>
      <c r="D5712" s="31">
        <v>1.26282047603569</v>
      </c>
      <c r="E5712" s="31">
        <f t="shared" si="62"/>
        <v>0.38980070339976552</v>
      </c>
      <c r="F5712" s="31">
        <v>16.558496383182099</v>
      </c>
      <c r="G5712" s="31">
        <v>1.0609486387975999</v>
      </c>
      <c r="H5712" s="31">
        <v>0.61124609535563701</v>
      </c>
      <c r="I5712" s="31">
        <v>5.7665203333751798</v>
      </c>
      <c r="J5712" s="31">
        <v>10.5999122524185</v>
      </c>
      <c r="K5712" s="31">
        <v>312808.79451238102</v>
      </c>
      <c r="L5712" s="31">
        <v>239052.63711904801</v>
      </c>
    </row>
    <row r="5713" spans="1:12" ht="14.25">
      <c r="A5713" s="33">
        <v>43319</v>
      </c>
      <c r="B5713" s="37">
        <v>2779.3739999999998</v>
      </c>
      <c r="C5713" s="31">
        <v>11.7560342166851</v>
      </c>
      <c r="D5713" s="31">
        <v>1.2964941098257601</v>
      </c>
      <c r="E5713" s="31">
        <f t="shared" si="62"/>
        <v>0.43903868698710435</v>
      </c>
      <c r="F5713" s="31">
        <v>16.992364658471399</v>
      </c>
      <c r="G5713" s="31">
        <v>1.08903862240102</v>
      </c>
      <c r="H5713" s="31">
        <v>0.61130027667360198</v>
      </c>
      <c r="I5713" s="31">
        <v>5.7665203333751798</v>
      </c>
      <c r="J5713" s="31">
        <v>10.6008518366882</v>
      </c>
      <c r="K5713" s="31">
        <v>321144.74084279698</v>
      </c>
      <c r="L5713" s="31">
        <v>245715.968780917</v>
      </c>
    </row>
    <row r="5714" spans="1:12" ht="14.25">
      <c r="A5714" s="33">
        <v>43320</v>
      </c>
      <c r="B5714" s="37">
        <v>2744.069</v>
      </c>
      <c r="C5714" s="31">
        <v>11.6171792091898</v>
      </c>
      <c r="D5714" s="31">
        <v>1.28168968501597</v>
      </c>
      <c r="E5714" s="31">
        <f t="shared" si="62"/>
        <v>0.41793669402110201</v>
      </c>
      <c r="F5714" s="31">
        <v>16.791254508336301</v>
      </c>
      <c r="G5714" s="31">
        <v>1.0763663380756101</v>
      </c>
      <c r="H5714" s="31">
        <v>0.61137303504562202</v>
      </c>
      <c r="I5714" s="31">
        <v>5.7665284502267999</v>
      </c>
      <c r="J5714" s="31">
        <v>10.602098651253101</v>
      </c>
      <c r="K5714" s="31">
        <v>317477.94353671599</v>
      </c>
      <c r="L5714" s="31">
        <v>243023.39485292899</v>
      </c>
    </row>
    <row r="5715" spans="1:12" ht="14.25">
      <c r="A5715" s="33">
        <v>43321</v>
      </c>
      <c r="B5715" s="37">
        <v>2794.3809999999999</v>
      </c>
      <c r="C5715" s="31">
        <v>11.814201241489901</v>
      </c>
      <c r="D5715" s="31">
        <v>1.3034001613498201</v>
      </c>
      <c r="E5715" s="31">
        <f t="shared" si="62"/>
        <v>0.44958968347010553</v>
      </c>
      <c r="F5715" s="31">
        <v>17.061358322815799</v>
      </c>
      <c r="G5715" s="31">
        <v>1.0946070825468499</v>
      </c>
      <c r="H5715" s="31">
        <v>0.61136228075113797</v>
      </c>
      <c r="I5715" s="31">
        <v>5.7664638014638401</v>
      </c>
      <c r="J5715" s="31">
        <v>10.6020310158878</v>
      </c>
      <c r="K5715" s="31">
        <v>322854.084912705</v>
      </c>
      <c r="L5715" s="31">
        <v>247245.47808033001</v>
      </c>
    </row>
    <row r="5716" spans="1:12" ht="14.25">
      <c r="A5716" s="33">
        <v>43322</v>
      </c>
      <c r="B5716" s="37">
        <v>2795.3090000000002</v>
      </c>
      <c r="C5716" s="31">
        <v>11.784820342409301</v>
      </c>
      <c r="D5716" s="31">
        <v>1.3012758788425201</v>
      </c>
      <c r="E5716" s="31">
        <f t="shared" si="62"/>
        <v>0.44548651817116058</v>
      </c>
      <c r="F5716" s="31">
        <v>17.034179014334899</v>
      </c>
      <c r="G5716" s="31">
        <v>1.0926073763502999</v>
      </c>
      <c r="H5716" s="31">
        <v>0.61183370940015103</v>
      </c>
      <c r="I5716" s="31">
        <v>5.7664638014638401</v>
      </c>
      <c r="J5716" s="31">
        <v>10.610206366765599</v>
      </c>
      <c r="K5716" s="31">
        <v>322329.89534237998</v>
      </c>
      <c r="L5716" s="31">
        <v>247038.093433398</v>
      </c>
    </row>
    <row r="5717" spans="1:12" ht="14.25">
      <c r="A5717" s="33">
        <v>43325</v>
      </c>
      <c r="B5717" s="37">
        <v>2785.8719999999998</v>
      </c>
      <c r="C5717" s="31">
        <v>11.7085475975279</v>
      </c>
      <c r="D5717" s="31">
        <v>1.29330354930166</v>
      </c>
      <c r="E5717" s="31">
        <f t="shared" si="62"/>
        <v>0.43024618991793667</v>
      </c>
      <c r="F5717" s="31">
        <v>16.948885377274099</v>
      </c>
      <c r="G5717" s="31">
        <v>1.0857518096883201</v>
      </c>
      <c r="H5717" s="31">
        <v>0.61172024042575102</v>
      </c>
      <c r="I5717" s="31">
        <v>5.7630411032183799</v>
      </c>
      <c r="J5717" s="31">
        <v>10.614538912174901</v>
      </c>
      <c r="K5717" s="31">
        <v>320358.14861668396</v>
      </c>
      <c r="L5717" s="31">
        <v>245918.44978808603</v>
      </c>
    </row>
    <row r="5718" spans="1:12" ht="14.25">
      <c r="A5718" s="33">
        <v>43326</v>
      </c>
      <c r="B5718" s="37">
        <v>2780.9639999999999</v>
      </c>
      <c r="C5718" s="31">
        <v>11.685785946936001</v>
      </c>
      <c r="D5718" s="31">
        <v>1.29148863205067</v>
      </c>
      <c r="E5718" s="31">
        <f t="shared" si="62"/>
        <v>0.42848769050410318</v>
      </c>
      <c r="F5718" s="31">
        <v>16.7125894194197</v>
      </c>
      <c r="G5718" s="31">
        <v>1.08441949255573</v>
      </c>
      <c r="H5718" s="31">
        <v>0.61189875521635195</v>
      </c>
      <c r="I5718" s="31">
        <v>5.76279852081207</v>
      </c>
      <c r="J5718" s="31">
        <v>10.618083436485099</v>
      </c>
      <c r="K5718" s="31">
        <v>319912.07182258897</v>
      </c>
      <c r="L5718" s="31">
        <v>245549.42456808101</v>
      </c>
    </row>
    <row r="5719" spans="1:12" ht="14.25">
      <c r="A5719" s="33">
        <v>43327</v>
      </c>
      <c r="B5719" s="37">
        <v>2723.2570000000001</v>
      </c>
      <c r="C5719" s="31">
        <v>11.4383461929252</v>
      </c>
      <c r="D5719" s="31">
        <v>1.2655345632469901</v>
      </c>
      <c r="E5719" s="31">
        <f t="shared" si="62"/>
        <v>0.38804220398593198</v>
      </c>
      <c r="F5719" s="31">
        <v>16.351006354361999</v>
      </c>
      <c r="G5719" s="31">
        <v>1.06238068089114</v>
      </c>
      <c r="H5719" s="31">
        <v>0.61235781473761597</v>
      </c>
      <c r="I5719" s="31">
        <v>5.7627992589746402</v>
      </c>
      <c r="J5719" s="31">
        <v>10.6260479884661</v>
      </c>
      <c r="K5719" s="31">
        <v>313486.385911135</v>
      </c>
      <c r="L5719" s="31">
        <v>240548.07163031603</v>
      </c>
    </row>
    <row r="5720" spans="1:12" ht="14.25">
      <c r="A5720" s="33">
        <v>43328</v>
      </c>
      <c r="B5720" s="37">
        <v>2705.1909999999998</v>
      </c>
      <c r="C5720" s="31">
        <v>11.378773059793801</v>
      </c>
      <c r="D5720" s="31">
        <v>1.2599320011675399</v>
      </c>
      <c r="E5720" s="31">
        <f t="shared" si="62"/>
        <v>0.3798358733880422</v>
      </c>
      <c r="F5720" s="31">
        <v>16.5068459159952</v>
      </c>
      <c r="G5720" s="31">
        <v>1.05748702299185</v>
      </c>
      <c r="H5720" s="31">
        <v>0.61250746025743297</v>
      </c>
      <c r="I5720" s="31">
        <v>5.7600787180526796</v>
      </c>
      <c r="J5720" s="31">
        <v>10.6336647507572</v>
      </c>
      <c r="K5720" s="31">
        <v>312098.04189007601</v>
      </c>
      <c r="L5720" s="31">
        <v>239133.06410007802</v>
      </c>
    </row>
    <row r="5721" spans="1:12" ht="14.25">
      <c r="A5721" s="33">
        <v>43329</v>
      </c>
      <c r="B5721" s="37">
        <v>2668.9659999999999</v>
      </c>
      <c r="C5721" s="31">
        <v>11.235442533390801</v>
      </c>
      <c r="D5721" s="31">
        <v>1.2450855965607299</v>
      </c>
      <c r="E5721" s="31">
        <f t="shared" si="62"/>
        <v>0.36107854630715125</v>
      </c>
      <c r="F5721" s="31">
        <v>16.375146032494801</v>
      </c>
      <c r="G5721" s="31">
        <v>1.0445401293615599</v>
      </c>
      <c r="H5721" s="31">
        <v>0.61293933653740196</v>
      </c>
      <c r="I5721" s="31">
        <v>5.7600787180526796</v>
      </c>
      <c r="J5721" s="31">
        <v>10.6411625003733</v>
      </c>
      <c r="K5721" s="31">
        <v>308421.98965670401</v>
      </c>
      <c r="L5721" s="31">
        <v>236199.17459577802</v>
      </c>
    </row>
    <row r="5722" spans="1:12" ht="14.25">
      <c r="A5722" s="33">
        <v>43332</v>
      </c>
      <c r="B5722" s="37">
        <v>2698.4650000000001</v>
      </c>
      <c r="C5722" s="31">
        <v>11.3627855514257</v>
      </c>
      <c r="D5722" s="31">
        <v>1.26011732815194</v>
      </c>
      <c r="E5722" s="31">
        <f t="shared" si="62"/>
        <v>0.37924970691676435</v>
      </c>
      <c r="F5722" s="31">
        <v>16.675452327896402</v>
      </c>
      <c r="G5722" s="31">
        <v>1.05680348456532</v>
      </c>
      <c r="H5722" s="31">
        <v>0.61347993602984596</v>
      </c>
      <c r="I5722" s="31">
        <v>5.7600787180526796</v>
      </c>
      <c r="J5722" s="31">
        <v>10.650547779965901</v>
      </c>
      <c r="K5722" s="31">
        <v>312143.31943203398</v>
      </c>
      <c r="L5722" s="31">
        <v>238997.90820478802</v>
      </c>
    </row>
    <row r="5723" spans="1:12" ht="14.25">
      <c r="A5723" s="33">
        <v>43333</v>
      </c>
      <c r="B5723" s="37">
        <v>2733.826</v>
      </c>
      <c r="C5723" s="31">
        <v>11.497601309835201</v>
      </c>
      <c r="D5723" s="31">
        <v>1.2760510663695701</v>
      </c>
      <c r="E5723" s="31">
        <f t="shared" si="62"/>
        <v>0.39800703399765536</v>
      </c>
      <c r="F5723" s="31">
        <v>16.831433877938899</v>
      </c>
      <c r="G5723" s="31">
        <v>1.06997669042628</v>
      </c>
      <c r="H5723" s="31">
        <v>0.61415574485008195</v>
      </c>
      <c r="I5723" s="31">
        <v>5.7600787180526796</v>
      </c>
      <c r="J5723" s="31">
        <v>10.6622804116419</v>
      </c>
      <c r="K5723" s="31">
        <v>316090.70323341503</v>
      </c>
      <c r="L5723" s="31">
        <v>242164.732628962</v>
      </c>
    </row>
    <row r="5724" spans="1:12" ht="14.25">
      <c r="A5724" s="33">
        <v>43334</v>
      </c>
      <c r="B5724" s="37">
        <v>2714.6080000000002</v>
      </c>
      <c r="C5724" s="31">
        <v>11.367922972035201</v>
      </c>
      <c r="D5724" s="31">
        <v>1.26886079602947</v>
      </c>
      <c r="E5724" s="31">
        <f t="shared" si="62"/>
        <v>0.3798358733880422</v>
      </c>
      <c r="F5724" s="31">
        <v>15.9472950714294</v>
      </c>
      <c r="G5724" s="31">
        <v>1.06243783155454</v>
      </c>
      <c r="H5724" s="31">
        <v>0.61766390148191297</v>
      </c>
      <c r="I5724" s="31">
        <v>5.7598717172859901</v>
      </c>
      <c r="J5724" s="31">
        <v>10.7235704508529</v>
      </c>
      <c r="K5724" s="31">
        <v>314311.57112066599</v>
      </c>
      <c r="L5724" s="31">
        <v>240667.76557558199</v>
      </c>
    </row>
    <row r="5725" spans="1:12" ht="14.25">
      <c r="A5725" s="33">
        <v>43335</v>
      </c>
      <c r="B5725" s="37">
        <v>2724.6239999999998</v>
      </c>
      <c r="C5725" s="31">
        <v>11.403846052619</v>
      </c>
      <c r="D5725" s="31">
        <v>1.2737613118917299</v>
      </c>
      <c r="E5725" s="31">
        <f t="shared" si="62"/>
        <v>0.38511137162954279</v>
      </c>
      <c r="F5725" s="31">
        <v>16.071150571521901</v>
      </c>
      <c r="G5725" s="31">
        <v>1.0652509076527099</v>
      </c>
      <c r="H5725" s="31">
        <v>0.61907080867401398</v>
      </c>
      <c r="I5725" s="31">
        <v>5.7588514725644098</v>
      </c>
      <c r="J5725" s="31">
        <v>10.7499005942993</v>
      </c>
      <c r="K5725" s="31">
        <v>315527.08696495002</v>
      </c>
      <c r="L5725" s="31">
        <v>241355.95448418101</v>
      </c>
    </row>
    <row r="5726" spans="1:12" ht="14.25">
      <c r="A5726" s="33">
        <v>43336</v>
      </c>
      <c r="B5726" s="37">
        <v>2729.43</v>
      </c>
      <c r="C5726" s="31">
        <v>11.4388033885725</v>
      </c>
      <c r="D5726" s="31">
        <v>1.2783618586848</v>
      </c>
      <c r="E5726" s="31">
        <f t="shared" si="62"/>
        <v>0.39155920281359907</v>
      </c>
      <c r="F5726" s="31">
        <v>16.278204476583301</v>
      </c>
      <c r="G5726" s="31">
        <v>1.0679493690447099</v>
      </c>
      <c r="H5726" s="31">
        <v>0.61863578856075796</v>
      </c>
      <c r="I5726" s="31">
        <v>5.75857336933265</v>
      </c>
      <c r="J5726" s="31">
        <v>10.7428654439884</v>
      </c>
      <c r="K5726" s="31">
        <v>316665.47392820701</v>
      </c>
      <c r="L5726" s="31">
        <v>241974.42221527602</v>
      </c>
    </row>
    <row r="5727" spans="1:12" ht="14.25">
      <c r="A5727" s="33">
        <v>43339</v>
      </c>
      <c r="B5727" s="37">
        <v>2780.8989999999999</v>
      </c>
      <c r="C5727" s="31">
        <v>11.5610697619731</v>
      </c>
      <c r="D5727" s="31">
        <v>1.30139980867395</v>
      </c>
      <c r="E5727" s="31">
        <f t="shared" si="62"/>
        <v>0.41383352872215712</v>
      </c>
      <c r="F5727" s="31">
        <v>16.042862516283101</v>
      </c>
      <c r="G5727" s="31">
        <v>1.08233760065206</v>
      </c>
      <c r="H5727" s="31">
        <v>0.62314289426657399</v>
      </c>
      <c r="I5727" s="31">
        <v>5.7584980811996198</v>
      </c>
      <c r="J5727" s="31">
        <v>10.821274670578001</v>
      </c>
      <c r="K5727" s="31">
        <v>322370.599569479</v>
      </c>
      <c r="L5727" s="31">
        <v>246538.513750927</v>
      </c>
    </row>
    <row r="5728" spans="1:12" ht="14.25">
      <c r="A5728" s="33">
        <v>43340</v>
      </c>
      <c r="B5728" s="37">
        <v>2777.98</v>
      </c>
      <c r="C5728" s="31">
        <v>11.511113505663999</v>
      </c>
      <c r="D5728" s="31">
        <v>1.29993775517529</v>
      </c>
      <c r="E5728" s="31">
        <f t="shared" si="62"/>
        <v>0.40328253223915594</v>
      </c>
      <c r="F5728" s="31">
        <v>15.763401685219799</v>
      </c>
      <c r="G5728" s="31">
        <v>1.07865810161038</v>
      </c>
      <c r="H5728" s="31">
        <v>0.62447483710363505</v>
      </c>
      <c r="I5728" s="31">
        <v>5.7584980811996198</v>
      </c>
      <c r="J5728" s="31">
        <v>10.844404709318599</v>
      </c>
      <c r="K5728" s="31">
        <v>322008.99060612102</v>
      </c>
      <c r="L5728" s="31">
        <v>246180.182600211</v>
      </c>
    </row>
    <row r="5729" spans="1:12" ht="14.25">
      <c r="A5729" s="33">
        <v>43341</v>
      </c>
      <c r="B5729" s="37">
        <v>2769.2939999999999</v>
      </c>
      <c r="C5729" s="31">
        <v>11.404030695729601</v>
      </c>
      <c r="D5729" s="31">
        <v>1.2957319944951899</v>
      </c>
      <c r="E5729" s="31">
        <f t="shared" si="62"/>
        <v>0.38569753810082064</v>
      </c>
      <c r="F5729" s="31">
        <v>13.0303034616195</v>
      </c>
      <c r="G5729" s="31">
        <v>1.0692940048297199</v>
      </c>
      <c r="H5729" s="31">
        <v>0.62865628182940503</v>
      </c>
      <c r="I5729" s="31">
        <v>5.7584980811996198</v>
      </c>
      <c r="J5729" s="31">
        <v>10.917018169752399</v>
      </c>
      <c r="K5729" s="31">
        <v>320967.44722357002</v>
      </c>
      <c r="L5729" s="31">
        <v>245406.147185593</v>
      </c>
    </row>
    <row r="5730" spans="1:12" ht="14.25">
      <c r="A5730" s="33">
        <v>43342</v>
      </c>
      <c r="B5730" s="37">
        <v>2737.7359999999999</v>
      </c>
      <c r="C5730" s="31">
        <v>11.2562334135313</v>
      </c>
      <c r="D5730" s="31">
        <v>1.28209159951355</v>
      </c>
      <c r="E5730" s="31">
        <f t="shared" si="62"/>
        <v>0.36635404454865184</v>
      </c>
      <c r="F5730" s="31">
        <v>12.545906421002099</v>
      </c>
      <c r="G5730" s="31">
        <v>1.0560107405944399</v>
      </c>
      <c r="H5730" s="31">
        <v>0.62856238506390905</v>
      </c>
      <c r="I5730" s="31">
        <v>5.7576056328486702</v>
      </c>
      <c r="J5730" s="31">
        <v>10.9170795144043</v>
      </c>
      <c r="K5730" s="31">
        <v>317590.03784999298</v>
      </c>
      <c r="L5730" s="31">
        <v>242708.79389180397</v>
      </c>
    </row>
    <row r="5731" spans="1:12" ht="14.25">
      <c r="A5731" s="33">
        <v>43343</v>
      </c>
      <c r="B5731" s="37">
        <v>2725.2489999999998</v>
      </c>
      <c r="C5731" s="31">
        <v>11.137663775613801</v>
      </c>
      <c r="D5731" s="31">
        <v>1.27917477070981</v>
      </c>
      <c r="E5731" s="31">
        <f t="shared" si="62"/>
        <v>0.34994138335287223</v>
      </c>
      <c r="F5731" s="31">
        <v>14.8876605962187</v>
      </c>
      <c r="G5731" s="31">
        <v>1.0453559152344201</v>
      </c>
      <c r="H5731" s="31">
        <v>0.63179778558147703</v>
      </c>
      <c r="I5731" s="31">
        <v>5.7575179273857104</v>
      </c>
      <c r="J5731" s="31">
        <v>10.973440179427401</v>
      </c>
      <c r="K5731" s="31">
        <v>316865.50100169401</v>
      </c>
      <c r="L5731" s="31">
        <v>241936.60236959398</v>
      </c>
    </row>
    <row r="5732" spans="1:12" ht="14.25">
      <c r="A5732" s="33">
        <v>43346</v>
      </c>
      <c r="B5732" s="37">
        <v>2720.7339999999999</v>
      </c>
      <c r="C5732" s="31">
        <v>11.119653124184101</v>
      </c>
      <c r="D5732" s="31">
        <v>1.2769796664754001</v>
      </c>
      <c r="E5732" s="31">
        <f t="shared" si="62"/>
        <v>0.34876905041031653</v>
      </c>
      <c r="F5732" s="31">
        <v>14.8646577475628</v>
      </c>
      <c r="G5732" s="31">
        <v>1.0435704399091501</v>
      </c>
      <c r="H5732" s="31">
        <v>0.63179962307924298</v>
      </c>
      <c r="I5732" s="31">
        <v>5.7575346723420404</v>
      </c>
      <c r="J5732" s="31">
        <v>10.973440179427401</v>
      </c>
      <c r="K5732" s="31">
        <v>316324.14690882101</v>
      </c>
      <c r="L5732" s="31">
        <v>241578.897596711</v>
      </c>
    </row>
    <row r="5733" spans="1:12" ht="14.25">
      <c r="A5733" s="33">
        <v>43347</v>
      </c>
      <c r="B5733" s="37">
        <v>2750.58</v>
      </c>
      <c r="C5733" s="31">
        <v>11.2340735611598</v>
      </c>
      <c r="D5733" s="31">
        <v>1.29016183799491</v>
      </c>
      <c r="E5733" s="31">
        <f t="shared" si="62"/>
        <v>0.36225087924970689</v>
      </c>
      <c r="F5733" s="31">
        <v>15.027950608798401</v>
      </c>
      <c r="G5733" s="31">
        <v>1.0543534336470199</v>
      </c>
      <c r="H5733" s="31">
        <v>0.63179962307924298</v>
      </c>
      <c r="I5733" s="31">
        <v>5.7575346723420404</v>
      </c>
      <c r="J5733" s="31">
        <v>10.973440179427401</v>
      </c>
      <c r="K5733" s="31">
        <v>319589.19775410899</v>
      </c>
      <c r="L5733" s="31">
        <v>244095.483270898</v>
      </c>
    </row>
    <row r="5734" spans="1:12" ht="14.25">
      <c r="A5734" s="33">
        <v>43348</v>
      </c>
      <c r="B5734" s="37">
        <v>2704.3359999999998</v>
      </c>
      <c r="C5734" s="31">
        <v>11.0313363542296</v>
      </c>
      <c r="D5734" s="31">
        <v>1.26717529524462</v>
      </c>
      <c r="E5734" s="31">
        <f t="shared" si="62"/>
        <v>0.33821805392731535</v>
      </c>
      <c r="F5734" s="31">
        <v>14.739842036066699</v>
      </c>
      <c r="G5734" s="31">
        <v>1.03556321146354</v>
      </c>
      <c r="H5734" s="31">
        <v>0.631799972037552</v>
      </c>
      <c r="I5734" s="31">
        <v>5.7575378523685696</v>
      </c>
      <c r="J5734" s="31">
        <v>10.973440179427401</v>
      </c>
      <c r="K5734" s="31">
        <v>313901.54683992499</v>
      </c>
      <c r="L5734" s="31">
        <v>239900.95930963001</v>
      </c>
    </row>
    <row r="5735" spans="1:12" ht="14.25">
      <c r="A5735" s="33">
        <v>43349</v>
      </c>
      <c r="B5735" s="37">
        <v>2691.5920000000001</v>
      </c>
      <c r="C5735" s="31">
        <v>10.9607212773342</v>
      </c>
      <c r="D5735" s="31">
        <v>1.2591673076266201</v>
      </c>
      <c r="E5735" s="31">
        <f t="shared" si="62"/>
        <v>0.33294255568581477</v>
      </c>
      <c r="F5735" s="31">
        <v>14.6477900713372</v>
      </c>
      <c r="G5735" s="31">
        <v>1.0290182687890701</v>
      </c>
      <c r="H5735" s="31">
        <v>0.631799567996567</v>
      </c>
      <c r="I5735" s="31">
        <v>5.75753417037844</v>
      </c>
      <c r="J5735" s="31">
        <v>10.973440179427401</v>
      </c>
      <c r="K5735" s="31">
        <v>311919.76998504502</v>
      </c>
      <c r="L5735" s="31">
        <v>238375.670486977</v>
      </c>
    </row>
    <row r="5736" spans="1:12" ht="14.25">
      <c r="A5736" s="33">
        <v>43350</v>
      </c>
      <c r="B5736" s="37">
        <v>2702.3</v>
      </c>
      <c r="C5736" s="31">
        <v>11.011038649065201</v>
      </c>
      <c r="D5736" s="31">
        <v>1.26489449117187</v>
      </c>
      <c r="E5736" s="31">
        <f t="shared" si="62"/>
        <v>0.33821805392731535</v>
      </c>
      <c r="F5736" s="31">
        <v>14.7199703060163</v>
      </c>
      <c r="G5736" s="31">
        <v>1.0336935046990201</v>
      </c>
      <c r="H5736" s="31">
        <v>0.631799567996567</v>
      </c>
      <c r="I5736" s="31">
        <v>5.75753417037844</v>
      </c>
      <c r="J5736" s="31">
        <v>10.973440179427401</v>
      </c>
      <c r="K5736" s="31">
        <v>313334.89235644799</v>
      </c>
      <c r="L5736" s="31">
        <v>239535.72206355602</v>
      </c>
    </row>
    <row r="5737" spans="1:12" ht="14.25">
      <c r="A5737" s="33">
        <v>43353</v>
      </c>
      <c r="B5737" s="37">
        <v>2669.4839999999999</v>
      </c>
      <c r="C5737" s="31">
        <v>10.8966511923713</v>
      </c>
      <c r="D5737" s="31">
        <v>1.2517047510825401</v>
      </c>
      <c r="E5737" s="31">
        <f t="shared" si="62"/>
        <v>0.32649472450175848</v>
      </c>
      <c r="F5737" s="31">
        <v>14.569585336966499</v>
      </c>
      <c r="G5737" s="31">
        <v>1.02289717907707</v>
      </c>
      <c r="H5737" s="31">
        <v>0.631771481413403</v>
      </c>
      <c r="I5737" s="31">
        <v>5.7572782198040899</v>
      </c>
      <c r="J5737" s="31">
        <v>10.973440179427401</v>
      </c>
      <c r="K5737" s="31">
        <v>310066.52857895999</v>
      </c>
      <c r="L5737" s="31">
        <v>236956.72933174999</v>
      </c>
    </row>
    <row r="5738" spans="1:12" ht="14.25">
      <c r="A5738" s="33">
        <v>43354</v>
      </c>
      <c r="B5738" s="37">
        <v>2664.799</v>
      </c>
      <c r="C5738" s="31">
        <v>10.8686204675606</v>
      </c>
      <c r="D5738" s="31">
        <v>1.2485956194596199</v>
      </c>
      <c r="E5738" s="31">
        <f t="shared" si="62"/>
        <v>0.32590855803048063</v>
      </c>
      <c r="F5738" s="31">
        <v>14.5259207338097</v>
      </c>
      <c r="G5738" s="31">
        <v>1.02035522661967</v>
      </c>
      <c r="H5738" s="31">
        <v>0.631684032932744</v>
      </c>
      <c r="I5738" s="31">
        <v>5.7564813094530196</v>
      </c>
      <c r="J5738" s="31">
        <v>10.973440179427401</v>
      </c>
      <c r="K5738" s="31">
        <v>309296.91606973502</v>
      </c>
      <c r="L5738" s="31">
        <v>236383.74369467102</v>
      </c>
    </row>
    <row r="5739" spans="1:12" ht="14.25">
      <c r="A5739" s="33">
        <v>43355</v>
      </c>
      <c r="B5739" s="37">
        <v>2656.11</v>
      </c>
      <c r="C5739" s="31">
        <v>10.822717571019</v>
      </c>
      <c r="D5739" s="31">
        <v>1.2434802492675501</v>
      </c>
      <c r="E5739" s="31">
        <f t="shared" ref="E5739:E5802" si="63">COUNTIF(C4034:C5739,"&lt;"&amp;C5739)/COUNTA(C4034:C5739)</f>
        <v>0.32356389214536929</v>
      </c>
      <c r="F5739" s="31">
        <v>14.4596741152583</v>
      </c>
      <c r="G5739" s="31">
        <v>1.0161754141291801</v>
      </c>
      <c r="H5739" s="31">
        <v>0.63168403881087598</v>
      </c>
      <c r="I5739" s="31">
        <v>5.7564813630199296</v>
      </c>
      <c r="J5739" s="31">
        <v>10.973440179427401</v>
      </c>
      <c r="K5739" s="31">
        <v>308031.54312162002</v>
      </c>
      <c r="L5739" s="31">
        <v>235421.432152077</v>
      </c>
    </row>
    <row r="5740" spans="1:12" ht="14.25">
      <c r="A5740" s="33">
        <v>43356</v>
      </c>
      <c r="B5740" s="37">
        <v>2686.578</v>
      </c>
      <c r="C5740" s="31">
        <v>10.9620121592461</v>
      </c>
      <c r="D5740" s="31">
        <v>1.25933949685674</v>
      </c>
      <c r="E5740" s="31">
        <f t="shared" si="63"/>
        <v>0.33528722157092616</v>
      </c>
      <c r="F5740" s="31">
        <v>14.6640252703389</v>
      </c>
      <c r="G5740" s="31">
        <v>1.02914501812217</v>
      </c>
      <c r="H5740" s="31">
        <v>0.63168764698550905</v>
      </c>
      <c r="I5740" s="31">
        <v>5.7565142439995798</v>
      </c>
      <c r="J5740" s="31">
        <v>10.973440179427401</v>
      </c>
      <c r="K5740" s="31">
        <v>311956.91699062102</v>
      </c>
      <c r="L5740" s="31">
        <v>238329.95980177302</v>
      </c>
    </row>
    <row r="5741" spans="1:12" ht="14.25">
      <c r="A5741" s="33">
        <v>43357</v>
      </c>
      <c r="B5741" s="37">
        <v>2681.643</v>
      </c>
      <c r="C5741" s="31">
        <v>10.966159451262699</v>
      </c>
      <c r="D5741" s="31">
        <v>1.25964994477833</v>
      </c>
      <c r="E5741" s="31">
        <f t="shared" si="63"/>
        <v>0.33587338804220401</v>
      </c>
      <c r="F5741" s="31">
        <v>14.6921034238798</v>
      </c>
      <c r="G5741" s="31">
        <v>1.02939109495452</v>
      </c>
      <c r="H5741" s="31">
        <v>0.63168764698550905</v>
      </c>
      <c r="I5741" s="31">
        <v>5.7565142439995798</v>
      </c>
      <c r="J5741" s="31">
        <v>10.973440179427401</v>
      </c>
      <c r="K5741" s="31">
        <v>312031.38519234303</v>
      </c>
      <c r="L5741" s="31">
        <v>238398.60645026699</v>
      </c>
    </row>
    <row r="5742" spans="1:12" ht="14.25">
      <c r="A5742" s="33">
        <v>43360</v>
      </c>
      <c r="B5742" s="37">
        <v>2651.788</v>
      </c>
      <c r="C5742" s="31">
        <v>10.8583717027839</v>
      </c>
      <c r="D5742" s="31">
        <v>1.2472711963241501</v>
      </c>
      <c r="E5742" s="31">
        <f t="shared" si="63"/>
        <v>0.32532239155920284</v>
      </c>
      <c r="F5742" s="31">
        <v>14.5420032889086</v>
      </c>
      <c r="G5742" s="31">
        <v>1.0192578414357201</v>
      </c>
      <c r="H5742" s="31">
        <v>0.63168267651214105</v>
      </c>
      <c r="I5742" s="31">
        <v>5.7564689485107703</v>
      </c>
      <c r="J5742" s="31">
        <v>10.973440179427401</v>
      </c>
      <c r="K5742" s="31">
        <v>308963.79266043002</v>
      </c>
      <c r="L5742" s="31">
        <v>235990.578605407</v>
      </c>
    </row>
    <row r="5743" spans="1:12" ht="14.25">
      <c r="A5743" s="33">
        <v>43361</v>
      </c>
      <c r="B5743" s="37">
        <v>2699.95</v>
      </c>
      <c r="C5743" s="31">
        <v>11.051145457064299</v>
      </c>
      <c r="D5743" s="31">
        <v>1.2692624117550599</v>
      </c>
      <c r="E5743" s="31">
        <f t="shared" si="63"/>
        <v>0.34407971864009379</v>
      </c>
      <c r="F5743" s="31">
        <v>14.816760862571099</v>
      </c>
      <c r="G5743" s="31">
        <v>1.03724672701427</v>
      </c>
      <c r="H5743" s="31">
        <v>0.63168278474281403</v>
      </c>
      <c r="I5743" s="31">
        <v>5.7564699348074297</v>
      </c>
      <c r="J5743" s="31">
        <v>10.973440179427401</v>
      </c>
      <c r="K5743" s="31">
        <v>314409.804653948</v>
      </c>
      <c r="L5743" s="31">
        <v>240309.95643704102</v>
      </c>
    </row>
    <row r="5744" spans="1:12" ht="14.25">
      <c r="A5744" s="33">
        <v>43362</v>
      </c>
      <c r="B5744" s="37">
        <v>2730.85</v>
      </c>
      <c r="C5744" s="31">
        <v>11.181398959615599</v>
      </c>
      <c r="D5744" s="31">
        <v>1.2841509945080301</v>
      </c>
      <c r="E5744" s="31">
        <f t="shared" si="63"/>
        <v>0.36107854630715125</v>
      </c>
      <c r="F5744" s="31">
        <v>15.014660715762</v>
      </c>
      <c r="G5744" s="31">
        <v>1.04942281027252</v>
      </c>
      <c r="H5744" s="31">
        <v>0.63133078261514597</v>
      </c>
      <c r="I5744" s="31">
        <v>5.7532621702239197</v>
      </c>
      <c r="J5744" s="31">
        <v>10.973440179427401</v>
      </c>
      <c r="K5744" s="31">
        <v>318095.64365560201</v>
      </c>
      <c r="L5744" s="31">
        <v>243171.595327635</v>
      </c>
    </row>
    <row r="5745" spans="1:12" ht="14.25">
      <c r="A5745" s="33">
        <v>43363</v>
      </c>
      <c r="B5745" s="37">
        <v>2729.2429999999999</v>
      </c>
      <c r="C5745" s="31">
        <v>11.1891076721367</v>
      </c>
      <c r="D5745" s="31">
        <v>1.28497072788244</v>
      </c>
      <c r="E5745" s="31">
        <f t="shared" si="63"/>
        <v>0.36283704572098474</v>
      </c>
      <c r="F5745" s="31">
        <v>15.027683299402</v>
      </c>
      <c r="G5745" s="31">
        <v>1.0500962137542</v>
      </c>
      <c r="H5745" s="31">
        <v>0.63132369205181704</v>
      </c>
      <c r="I5745" s="31">
        <v>5.75319755454084</v>
      </c>
      <c r="J5745" s="31">
        <v>10.973440179427401</v>
      </c>
      <c r="K5745" s="31">
        <v>318298.99949179502</v>
      </c>
      <c r="L5745" s="31">
        <v>243181.97235903802</v>
      </c>
    </row>
    <row r="5746" spans="1:12" ht="14.25">
      <c r="A5746" s="33">
        <v>43364</v>
      </c>
      <c r="B5746" s="37">
        <v>2797.4839999999999</v>
      </c>
      <c r="C5746" s="31">
        <v>11.5064073306366</v>
      </c>
      <c r="D5746" s="31">
        <v>1.3207842563432299</v>
      </c>
      <c r="E5746" s="31">
        <f t="shared" si="63"/>
        <v>0.41266119577960142</v>
      </c>
      <c r="F5746" s="31">
        <v>15.438850676842</v>
      </c>
      <c r="G5746" s="31">
        <v>1.0793721301300201</v>
      </c>
      <c r="H5746" s="31">
        <v>0.63132581004563004</v>
      </c>
      <c r="I5746" s="31">
        <v>5.7532168556330996</v>
      </c>
      <c r="J5746" s="31">
        <v>10.973440179427401</v>
      </c>
      <c r="K5746" s="31">
        <v>327160.64110184502</v>
      </c>
      <c r="L5746" s="31">
        <v>249583.84431230999</v>
      </c>
    </row>
    <row r="5747" spans="1:12" ht="14.25">
      <c r="A5747" s="33">
        <v>43368</v>
      </c>
      <c r="B5747" s="37">
        <v>2781.1379999999999</v>
      </c>
      <c r="C5747" s="31">
        <v>11.4288429902536</v>
      </c>
      <c r="D5747" s="31">
        <v>1.31206538139031</v>
      </c>
      <c r="E5747" s="31">
        <f t="shared" si="63"/>
        <v>0.4003516998827667</v>
      </c>
      <c r="F5747" s="31">
        <v>15.3360996888073</v>
      </c>
      <c r="G5747" s="31">
        <v>1.07223059087919</v>
      </c>
      <c r="H5747" s="31">
        <v>0.63132581004563004</v>
      </c>
      <c r="I5747" s="31">
        <v>5.7532168556330996</v>
      </c>
      <c r="J5747" s="31">
        <v>10.973440179427401</v>
      </c>
      <c r="K5747" s="31">
        <v>324998.90886301099</v>
      </c>
      <c r="L5747" s="31">
        <v>248121.38699117102</v>
      </c>
    </row>
    <row r="5748" spans="1:12" ht="14.25">
      <c r="A5748" s="33">
        <v>43369</v>
      </c>
      <c r="B5748" s="37">
        <v>2806.8130000000001</v>
      </c>
      <c r="C5748" s="31">
        <v>11.5411363679847</v>
      </c>
      <c r="D5748" s="31">
        <v>1.32472394981233</v>
      </c>
      <c r="E5748" s="31">
        <f t="shared" si="63"/>
        <v>0.41852286049237986</v>
      </c>
      <c r="F5748" s="31">
        <v>15.508092398408101</v>
      </c>
      <c r="G5748" s="31">
        <v>1.0825710647965301</v>
      </c>
      <c r="H5748" s="31">
        <v>0.63110298760428096</v>
      </c>
      <c r="I5748" s="31">
        <v>5.7511862942256897</v>
      </c>
      <c r="J5748" s="31">
        <v>10.973440179427401</v>
      </c>
      <c r="K5748" s="31">
        <v>328129.01061194896</v>
      </c>
      <c r="L5748" s="31">
        <v>250627.41442208801</v>
      </c>
    </row>
    <row r="5749" spans="1:12" ht="14.25">
      <c r="A5749" s="33">
        <v>43370</v>
      </c>
      <c r="B5749" s="37">
        <v>2791.7739999999999</v>
      </c>
      <c r="C5749" s="31">
        <v>11.501408761670801</v>
      </c>
      <c r="D5749" s="31">
        <v>1.31996556187376</v>
      </c>
      <c r="E5749" s="31">
        <f t="shared" si="63"/>
        <v>0.41148886283704572</v>
      </c>
      <c r="F5749" s="31">
        <v>15.4719187671939</v>
      </c>
      <c r="G5749" s="31">
        <v>1.07866441911817</v>
      </c>
      <c r="H5749" s="31">
        <v>0.63105447733494902</v>
      </c>
      <c r="I5749" s="31">
        <v>5.7507442243867102</v>
      </c>
      <c r="J5749" s="31">
        <v>10.973440179427401</v>
      </c>
      <c r="K5749" s="31">
        <v>326945.85456883803</v>
      </c>
      <c r="L5749" s="31">
        <v>249833.60760486001</v>
      </c>
    </row>
    <row r="5750" spans="1:12" ht="14.25">
      <c r="A5750" s="33">
        <v>43371</v>
      </c>
      <c r="B5750" s="37">
        <v>2821.35</v>
      </c>
      <c r="C5750" s="31">
        <v>11.628821557525001</v>
      </c>
      <c r="D5750" s="31">
        <v>1.33447109367431</v>
      </c>
      <c r="E5750" s="31">
        <f t="shared" si="63"/>
        <v>0.4384525205158265</v>
      </c>
      <c r="F5750" s="31">
        <v>15.6468223567083</v>
      </c>
      <c r="G5750" s="31">
        <v>1.0905171596471801</v>
      </c>
      <c r="H5750" s="31">
        <v>0.63100641736368401</v>
      </c>
      <c r="I5750" s="31">
        <v>5.7503062580746001</v>
      </c>
      <c r="J5750" s="31">
        <v>10.973440179427401</v>
      </c>
      <c r="K5750" s="31">
        <v>330533.91321480303</v>
      </c>
      <c r="L5750" s="31">
        <v>252426.177327921</v>
      </c>
    </row>
    <row r="5751" spans="1:12" ht="14.25">
      <c r="A5751" s="33">
        <v>43381</v>
      </c>
      <c r="B5751" s="37">
        <v>2716.51</v>
      </c>
      <c r="C5751" s="31">
        <v>11.1977689760089</v>
      </c>
      <c r="D5751" s="31">
        <v>1.24285404483485</v>
      </c>
      <c r="E5751" s="31">
        <f t="shared" si="63"/>
        <v>0.36635404454865184</v>
      </c>
      <c r="F5751" s="31">
        <v>15.033057943452301</v>
      </c>
      <c r="G5751" s="31">
        <v>1.05047310857429</v>
      </c>
      <c r="H5751" s="31">
        <v>0.63099759501799801</v>
      </c>
      <c r="I5751" s="31">
        <v>5.9478676419008298</v>
      </c>
      <c r="J5751" s="31">
        <v>10.6088035747941</v>
      </c>
      <c r="K5751" s="31">
        <v>318412.48323115398</v>
      </c>
      <c r="L5751" s="31">
        <v>243087.160422402</v>
      </c>
    </row>
    <row r="5752" spans="1:12" ht="14.25">
      <c r="A5752" s="33">
        <v>43382</v>
      </c>
      <c r="B5752" s="37">
        <v>2721.0129999999999</v>
      </c>
      <c r="C5752" s="31">
        <v>11.2118171532176</v>
      </c>
      <c r="D5752" s="31">
        <v>1.2444021988161</v>
      </c>
      <c r="E5752" s="31">
        <f t="shared" si="63"/>
        <v>0.36752637749120748</v>
      </c>
      <c r="F5752" s="31">
        <v>15.083410728760899</v>
      </c>
      <c r="G5752" s="31">
        <v>1.05177641396378</v>
      </c>
      <c r="H5752" s="31">
        <v>0.63099683780036098</v>
      </c>
      <c r="I5752" s="31">
        <v>5.9478605042662096</v>
      </c>
      <c r="J5752" s="31">
        <v>10.6088035747941</v>
      </c>
      <c r="K5752" s="31">
        <v>318807.26976810803</v>
      </c>
      <c r="L5752" s="31">
        <v>243532.66914824699</v>
      </c>
    </row>
    <row r="5753" spans="1:12" ht="14.25">
      <c r="A5753" s="33">
        <v>43383</v>
      </c>
      <c r="B5753" s="37">
        <v>2725.8359999999998</v>
      </c>
      <c r="C5753" s="31">
        <v>11.233265524313699</v>
      </c>
      <c r="D5753" s="31">
        <v>1.2467544903319301</v>
      </c>
      <c r="E5753" s="31">
        <f t="shared" si="63"/>
        <v>0.36987104337631888</v>
      </c>
      <c r="F5753" s="31">
        <v>15.1156718400178</v>
      </c>
      <c r="G5753" s="31">
        <v>1.0536218209602499</v>
      </c>
      <c r="H5753" s="31">
        <v>0.63100863769333104</v>
      </c>
      <c r="I5753" s="31">
        <v>5.9478605042662096</v>
      </c>
      <c r="J5753" s="31">
        <v>10.6090019636595</v>
      </c>
      <c r="K5753" s="31">
        <v>319406.90041888499</v>
      </c>
      <c r="L5753" s="31">
        <v>243894.04993830301</v>
      </c>
    </row>
    <row r="5754" spans="1:12" ht="14.25">
      <c r="A5754" s="33">
        <v>43384</v>
      </c>
      <c r="B5754" s="37">
        <v>2583.4569999999999</v>
      </c>
      <c r="C5754" s="31">
        <v>10.7004815379797</v>
      </c>
      <c r="D5754" s="31">
        <v>1.18739809919971</v>
      </c>
      <c r="E5754" s="31">
        <f t="shared" si="63"/>
        <v>0.31711606096131301</v>
      </c>
      <c r="F5754" s="31">
        <v>14.404433257230499</v>
      </c>
      <c r="G5754" s="31">
        <v>1.0031677018471099</v>
      </c>
      <c r="H5754" s="31">
        <v>0.63101992297996601</v>
      </c>
      <c r="I5754" s="31">
        <v>5.9478605042662096</v>
      </c>
      <c r="J5754" s="31">
        <v>10.609191700567902</v>
      </c>
      <c r="K5754" s="31">
        <v>304201.002888927</v>
      </c>
      <c r="L5754" s="31">
        <v>232039.16682039102</v>
      </c>
    </row>
    <row r="5755" spans="1:12" ht="14.25">
      <c r="A5755" s="33">
        <v>43385</v>
      </c>
      <c r="B5755" s="37">
        <v>2606.9119999999998</v>
      </c>
      <c r="C5755" s="31">
        <v>10.8470488486811</v>
      </c>
      <c r="D5755" s="31">
        <v>1.2030583699852699</v>
      </c>
      <c r="E5755" s="31">
        <f t="shared" si="63"/>
        <v>0.32473622508792499</v>
      </c>
      <c r="F5755" s="31">
        <v>14.6401235796192</v>
      </c>
      <c r="G5755" s="31">
        <v>1.01636978672263</v>
      </c>
      <c r="H5755" s="31">
        <v>0.63105112235410898</v>
      </c>
      <c r="I5755" s="31">
        <v>5.9478517273764702</v>
      </c>
      <c r="J5755" s="31">
        <v>10.609731904538599</v>
      </c>
      <c r="K5755" s="31">
        <v>308204.407304911</v>
      </c>
      <c r="L5755" s="31">
        <v>234696.42301723603</v>
      </c>
    </row>
    <row r="5756" spans="1:12" ht="14.25">
      <c r="A5756" s="33">
        <v>43388</v>
      </c>
      <c r="B5756" s="37">
        <v>2568.098</v>
      </c>
      <c r="C5756" s="31">
        <v>10.6805532317805</v>
      </c>
      <c r="D5756" s="31">
        <v>1.1848609616966601</v>
      </c>
      <c r="E5756" s="31">
        <f t="shared" si="63"/>
        <v>0.31301289566236812</v>
      </c>
      <c r="F5756" s="31">
        <v>14.430025880670399</v>
      </c>
      <c r="G5756" s="31">
        <v>1.0009268207105699</v>
      </c>
      <c r="H5756" s="31">
        <v>0.63109016028479803</v>
      </c>
      <c r="I5756" s="31">
        <v>5.9472233488061503</v>
      </c>
      <c r="J5756" s="31">
        <v>10.611509325801299</v>
      </c>
      <c r="K5756" s="31">
        <v>303542.06666352804</v>
      </c>
      <c r="L5756" s="31">
        <v>231156.43578962801</v>
      </c>
    </row>
    <row r="5757" spans="1:12" ht="14.25">
      <c r="A5757" s="33">
        <v>43389</v>
      </c>
      <c r="B5757" s="37">
        <v>2546.3290000000002</v>
      </c>
      <c r="C5757" s="31">
        <v>10.6175104983019</v>
      </c>
      <c r="D5757" s="31">
        <v>1.1776835912472901</v>
      </c>
      <c r="E5757" s="31">
        <f t="shared" si="63"/>
        <v>0.30128956623681125</v>
      </c>
      <c r="F5757" s="31">
        <v>14.352772183532799</v>
      </c>
      <c r="G5757" s="31">
        <v>0.994817012962389</v>
      </c>
      <c r="H5757" s="31">
        <v>0.63105373479103</v>
      </c>
      <c r="I5757" s="31">
        <v>5.9467188553657202</v>
      </c>
      <c r="J5757" s="31">
        <v>10.611797028568599</v>
      </c>
      <c r="K5757" s="31">
        <v>301699.57011022401</v>
      </c>
      <c r="L5757" s="31">
        <v>229540.022570917</v>
      </c>
    </row>
    <row r="5758" spans="1:12" ht="14.25">
      <c r="A5758" s="33">
        <v>43390</v>
      </c>
      <c r="B5758" s="37">
        <v>2561.614</v>
      </c>
      <c r="C5758" s="31">
        <v>10.671722190268699</v>
      </c>
      <c r="D5758" s="31">
        <v>1.1837830871025199</v>
      </c>
      <c r="E5758" s="31">
        <f t="shared" si="63"/>
        <v>0.31184056271981242</v>
      </c>
      <c r="F5758" s="31">
        <v>14.42069556155</v>
      </c>
      <c r="G5758" s="31">
        <v>0.99995748273644802</v>
      </c>
      <c r="H5758" s="31">
        <v>0.63107114867734404</v>
      </c>
      <c r="I5758" s="31">
        <v>5.9467188553657202</v>
      </c>
      <c r="J5758" s="31">
        <v>10.6120898604098</v>
      </c>
      <c r="K5758" s="31">
        <v>303259.03811917198</v>
      </c>
      <c r="L5758" s="31">
        <v>230822.30156111199</v>
      </c>
    </row>
    <row r="5759" spans="1:12" ht="14.25">
      <c r="A5759" s="33">
        <v>43391</v>
      </c>
      <c r="B5759" s="37">
        <v>2486.4180000000001</v>
      </c>
      <c r="C5759" s="31">
        <v>10.371102509086199</v>
      </c>
      <c r="D5759" s="31">
        <v>1.15065325965125</v>
      </c>
      <c r="E5759" s="31">
        <f t="shared" si="63"/>
        <v>0.27432590855803046</v>
      </c>
      <c r="F5759" s="31">
        <v>13.991461997475801</v>
      </c>
      <c r="G5759" s="31">
        <v>0.97188790691440996</v>
      </c>
      <c r="H5759" s="31">
        <v>0.63104327487217604</v>
      </c>
      <c r="I5759" s="31">
        <v>5.9467188553657202</v>
      </c>
      <c r="J5759" s="31">
        <v>10.6116211346159</v>
      </c>
      <c r="K5759" s="31">
        <v>294768.77904216299</v>
      </c>
      <c r="L5759" s="31">
        <v>224130.17458150198</v>
      </c>
    </row>
    <row r="5760" spans="1:12" ht="14.25">
      <c r="A5760" s="33">
        <v>43392</v>
      </c>
      <c r="B5760" s="37">
        <v>2550.4650000000001</v>
      </c>
      <c r="C5760" s="31">
        <v>10.6498218542106</v>
      </c>
      <c r="D5760" s="31">
        <v>1.1816295664582901</v>
      </c>
      <c r="E5760" s="31">
        <f t="shared" si="63"/>
        <v>0.30832356389214538</v>
      </c>
      <c r="F5760" s="31">
        <v>14.376906488915701</v>
      </c>
      <c r="G5760" s="31">
        <v>0.99773342619098004</v>
      </c>
      <c r="H5760" s="31">
        <v>0.63128378298878696</v>
      </c>
      <c r="I5760" s="31">
        <v>5.9467231133221699</v>
      </c>
      <c r="J5760" s="31">
        <v>10.615657917123301</v>
      </c>
      <c r="K5760" s="31">
        <v>302695.10618795</v>
      </c>
      <c r="L5760" s="31">
        <v>229970.31596061899</v>
      </c>
    </row>
    <row r="5761" spans="1:12" ht="14.25">
      <c r="A5761" s="33">
        <v>43395</v>
      </c>
      <c r="B5761" s="37">
        <v>2654.8760000000002</v>
      </c>
      <c r="C5761" s="31">
        <v>11.0549427405114</v>
      </c>
      <c r="D5761" s="31">
        <v>1.2267561648424601</v>
      </c>
      <c r="E5761" s="31">
        <f t="shared" si="63"/>
        <v>0.34994138335287223</v>
      </c>
      <c r="F5761" s="31">
        <v>15.0376534236918</v>
      </c>
      <c r="G5761" s="31">
        <v>1.03494449164576</v>
      </c>
      <c r="H5761" s="31">
        <v>0.63153215376945904</v>
      </c>
      <c r="I5761" s="31">
        <v>5.9467235108260201</v>
      </c>
      <c r="J5761" s="31">
        <v>10.6198338062927</v>
      </c>
      <c r="K5761" s="31">
        <v>314252.43869570497</v>
      </c>
      <c r="L5761" s="31">
        <v>238917.229545254</v>
      </c>
    </row>
    <row r="5762" spans="1:12" ht="14.25">
      <c r="A5762" s="33">
        <v>43396</v>
      </c>
      <c r="B5762" s="37">
        <v>2594.8249999999998</v>
      </c>
      <c r="C5762" s="31">
        <v>10.7829866112169</v>
      </c>
      <c r="D5762" s="31">
        <v>1.19760535978038</v>
      </c>
      <c r="E5762" s="31">
        <f t="shared" si="63"/>
        <v>0.32532239155920284</v>
      </c>
      <c r="F5762" s="31">
        <v>14.5972590705769</v>
      </c>
      <c r="G5762" s="31">
        <v>1.0100222453812</v>
      </c>
      <c r="H5762" s="31">
        <v>0.63186366808055405</v>
      </c>
      <c r="I5762" s="31">
        <v>5.9467239944074102</v>
      </c>
      <c r="J5762" s="31">
        <v>10.625407681183601</v>
      </c>
      <c r="K5762" s="31">
        <v>306788.65174354101</v>
      </c>
      <c r="L5762" s="31">
        <v>233237.63892976398</v>
      </c>
    </row>
    <row r="5763" spans="1:12" ht="14.25">
      <c r="A5763" s="33">
        <v>43397</v>
      </c>
      <c r="B5763" s="37">
        <v>2603.2950000000001</v>
      </c>
      <c r="C5763" s="31">
        <v>10.830826805314899</v>
      </c>
      <c r="D5763" s="31">
        <v>1.2040998276199899</v>
      </c>
      <c r="E5763" s="31">
        <f t="shared" si="63"/>
        <v>0.32825322391559203</v>
      </c>
      <c r="F5763" s="31">
        <v>13.7274575098679</v>
      </c>
      <c r="G5763" s="31">
        <v>1.0148606701449701</v>
      </c>
      <c r="H5763" s="31">
        <v>0.632461381317311</v>
      </c>
      <c r="I5763" s="31">
        <v>5.9463580839453103</v>
      </c>
      <c r="J5763" s="31">
        <v>10.6361132711618</v>
      </c>
      <c r="K5763" s="31">
        <v>308452.59872271901</v>
      </c>
      <c r="L5763" s="31">
        <v>234011.38256229</v>
      </c>
    </row>
    <row r="5764" spans="1:12" ht="14.25">
      <c r="A5764" s="33">
        <v>43398</v>
      </c>
      <c r="B5764" s="37">
        <v>2603.799</v>
      </c>
      <c r="C5764" s="31">
        <v>10.8302955384321</v>
      </c>
      <c r="D5764" s="31">
        <v>1.2062579102987001</v>
      </c>
      <c r="E5764" s="31">
        <f t="shared" si="63"/>
        <v>0.32825322391559203</v>
      </c>
      <c r="F5764" s="31">
        <v>13.6426682928379</v>
      </c>
      <c r="G5764" s="31">
        <v>1.01600123506676</v>
      </c>
      <c r="H5764" s="31">
        <v>0.633687410118706</v>
      </c>
      <c r="I5764" s="31">
        <v>5.9463468317207004</v>
      </c>
      <c r="J5764" s="31">
        <v>10.656751582977101</v>
      </c>
      <c r="K5764" s="31">
        <v>309009.88522959896</v>
      </c>
      <c r="L5764" s="31">
        <v>234121.405097223</v>
      </c>
    </row>
    <row r="5765" spans="1:12" ht="14.25">
      <c r="A5765" s="33">
        <v>43399</v>
      </c>
      <c r="B5765" s="37">
        <v>2598.846</v>
      </c>
      <c r="C5765" s="31">
        <v>10.8380800049035</v>
      </c>
      <c r="D5765" s="31">
        <v>1.20420744384817</v>
      </c>
      <c r="E5765" s="31">
        <f t="shared" si="63"/>
        <v>0.32942555685814773</v>
      </c>
      <c r="F5765" s="31">
        <v>13.7102943966058</v>
      </c>
      <c r="G5765" s="31">
        <v>1.01342253010075</v>
      </c>
      <c r="H5765" s="31">
        <v>0.63235602527020296</v>
      </c>
      <c r="I5765" s="31">
        <v>5.9463662076497004</v>
      </c>
      <c r="J5765" s="31">
        <v>10.634326968573001</v>
      </c>
      <c r="K5765" s="31">
        <v>308487.26011657302</v>
      </c>
      <c r="L5765" s="31">
        <v>233674.37277764399</v>
      </c>
    </row>
    <row r="5766" spans="1:12" ht="14.25">
      <c r="A5766" s="33">
        <v>43402</v>
      </c>
      <c r="B5766" s="37">
        <v>2542.1030000000001</v>
      </c>
      <c r="C5766" s="31">
        <v>10.563469517040099</v>
      </c>
      <c r="D5766" s="31">
        <v>1.1766430838453601</v>
      </c>
      <c r="E5766" s="31">
        <f t="shared" si="63"/>
        <v>0.29660023446658851</v>
      </c>
      <c r="F5766" s="31">
        <v>13.1943182515435</v>
      </c>
      <c r="G5766" s="31">
        <v>0.98826431348920996</v>
      </c>
      <c r="H5766" s="31">
        <v>0.63336950420627103</v>
      </c>
      <c r="I5766" s="31">
        <v>5.9463645552440001</v>
      </c>
      <c r="J5766" s="31">
        <v>10.651373596792201</v>
      </c>
      <c r="K5766" s="31">
        <v>301432.02294768702</v>
      </c>
      <c r="L5766" s="31">
        <v>228715.81882316602</v>
      </c>
    </row>
    <row r="5767" spans="1:12" ht="14.25">
      <c r="A5767" s="33">
        <v>43403</v>
      </c>
      <c r="B5767" s="37">
        <v>2568.0479999999998</v>
      </c>
      <c r="C5767" s="31">
        <v>10.6561849214836</v>
      </c>
      <c r="D5767" s="31">
        <v>1.18769865687591</v>
      </c>
      <c r="E5767" s="31">
        <f t="shared" si="63"/>
        <v>0.31125439624853457</v>
      </c>
      <c r="F5767" s="31">
        <v>12.020335754123799</v>
      </c>
      <c r="G5767" s="31">
        <v>0.99273984996359899</v>
      </c>
      <c r="H5767" s="31">
        <v>0.63424496613647996</v>
      </c>
      <c r="I5767" s="31">
        <v>5.9463639942993796</v>
      </c>
      <c r="J5767" s="31">
        <v>10.6660972443751</v>
      </c>
      <c r="K5767" s="31">
        <v>304265.81145106896</v>
      </c>
      <c r="L5767" s="31">
        <v>230791.84559606898</v>
      </c>
    </row>
    <row r="5768" spans="1:12" ht="14.25">
      <c r="A5768" s="33">
        <v>43404</v>
      </c>
      <c r="B5768" s="37">
        <v>2602.7829999999999</v>
      </c>
      <c r="C5768" s="31">
        <v>10.6430496979685</v>
      </c>
      <c r="D5768" s="31">
        <v>1.20210798501093</v>
      </c>
      <c r="E5768" s="31">
        <f t="shared" si="63"/>
        <v>0.30773739742086753</v>
      </c>
      <c r="F5768" s="31">
        <v>10.646010962455501</v>
      </c>
      <c r="G5768" s="31">
        <v>0.98801370595165106</v>
      </c>
      <c r="H5768" s="31">
        <v>0.63961534423035504</v>
      </c>
      <c r="I5768" s="31">
        <v>5.9463643438532898</v>
      </c>
      <c r="J5768" s="31">
        <v>10.756410257496601</v>
      </c>
      <c r="K5768" s="31">
        <v>307955.48927594803</v>
      </c>
      <c r="L5768" s="31">
        <v>233895.35074522899</v>
      </c>
    </row>
    <row r="5769" spans="1:12" ht="14.25">
      <c r="A5769" s="33">
        <v>43405</v>
      </c>
      <c r="B5769" s="37">
        <v>2606.2370000000001</v>
      </c>
      <c r="C5769" s="31">
        <v>10.646262006379899</v>
      </c>
      <c r="D5769" s="31">
        <v>1.20248743995209</v>
      </c>
      <c r="E5769" s="31">
        <f t="shared" si="63"/>
        <v>0.30890973036342323</v>
      </c>
      <c r="F5769" s="31">
        <v>10.6472419534915</v>
      </c>
      <c r="G5769" s="31">
        <v>0.98832565579102905</v>
      </c>
      <c r="H5769" s="31">
        <v>0.63921447019558697</v>
      </c>
      <c r="I5769" s="31">
        <v>5.94263750538979</v>
      </c>
      <c r="J5769" s="31">
        <v>10.756410257496601</v>
      </c>
      <c r="K5769" s="31">
        <v>308052.11132536997</v>
      </c>
      <c r="L5769" s="31">
        <v>234117.80153933101</v>
      </c>
    </row>
    <row r="5770" spans="1:12" ht="14.25">
      <c r="A5770" s="33">
        <v>43406</v>
      </c>
      <c r="B5770" s="37">
        <v>2676.4760000000001</v>
      </c>
      <c r="C5770" s="31">
        <v>10.920365351617299</v>
      </c>
      <c r="D5770" s="31">
        <v>1.23304013767051</v>
      </c>
      <c r="E5770" s="31">
        <f t="shared" si="63"/>
        <v>0.33939038686987105</v>
      </c>
      <c r="F5770" s="31">
        <v>10.926070010385899</v>
      </c>
      <c r="G5770" s="31">
        <v>1.0134610573720999</v>
      </c>
      <c r="H5770" s="31">
        <v>0.639214500225468</v>
      </c>
      <c r="I5770" s="31">
        <v>5.9426377845710396</v>
      </c>
      <c r="J5770" s="31">
        <v>10.756410257496601</v>
      </c>
      <c r="K5770" s="31">
        <v>315875.82786893897</v>
      </c>
      <c r="L5770" s="31">
        <v>240379.34769795899</v>
      </c>
    </row>
    <row r="5771" spans="1:12" ht="14.25">
      <c r="A5771" s="33">
        <v>43409</v>
      </c>
      <c r="B5771" s="37">
        <v>2665.43</v>
      </c>
      <c r="C5771" s="31">
        <v>10.8506287691783</v>
      </c>
      <c r="D5771" s="31">
        <v>1.2256900725234501</v>
      </c>
      <c r="E5771" s="31">
        <f t="shared" si="63"/>
        <v>0.33294255568581477</v>
      </c>
      <c r="F5771" s="31">
        <v>10.8378118693654</v>
      </c>
      <c r="G5771" s="31">
        <v>1.0074233892503499</v>
      </c>
      <c r="H5771" s="31">
        <v>0.63921455444073405</v>
      </c>
      <c r="I5771" s="31">
        <v>5.94263828859855</v>
      </c>
      <c r="J5771" s="31">
        <v>10.756410257496601</v>
      </c>
      <c r="K5771" s="31">
        <v>313997.54885727499</v>
      </c>
      <c r="L5771" s="31">
        <v>239096.30196433602</v>
      </c>
    </row>
    <row r="5772" spans="1:12" ht="14.25">
      <c r="A5772" s="33">
        <v>43410</v>
      </c>
      <c r="B5772" s="37">
        <v>2659.3560000000002</v>
      </c>
      <c r="C5772" s="31">
        <v>10.8261487573048</v>
      </c>
      <c r="D5772" s="31">
        <v>1.2229306559350099</v>
      </c>
      <c r="E5772" s="31">
        <f t="shared" si="63"/>
        <v>0.33059788980070343</v>
      </c>
      <c r="F5772" s="31">
        <v>10.804463662804199</v>
      </c>
      <c r="G5772" s="31">
        <v>1.0051577521857999</v>
      </c>
      <c r="H5772" s="31">
        <v>0.63921455444073405</v>
      </c>
      <c r="I5772" s="31">
        <v>5.94263828859855</v>
      </c>
      <c r="J5772" s="31">
        <v>10.756410257496601</v>
      </c>
      <c r="K5772" s="31">
        <v>313291.40233209101</v>
      </c>
      <c r="L5772" s="31">
        <v>238665.200967182</v>
      </c>
    </row>
    <row r="5773" spans="1:12" ht="14.25">
      <c r="A5773" s="33">
        <v>43411</v>
      </c>
      <c r="B5773" s="37">
        <v>2641.3420000000001</v>
      </c>
      <c r="C5773" s="31">
        <v>10.756932168089699</v>
      </c>
      <c r="D5773" s="31">
        <v>1.21517644439718</v>
      </c>
      <c r="E5773" s="31">
        <f t="shared" si="63"/>
        <v>0.32649472450175848</v>
      </c>
      <c r="F5773" s="31">
        <v>10.746943967480901</v>
      </c>
      <c r="G5773" s="31">
        <v>0.998778458406826</v>
      </c>
      <c r="H5773" s="31">
        <v>0.63920639717238104</v>
      </c>
      <c r="I5773" s="31">
        <v>5.9425624522539104</v>
      </c>
      <c r="J5773" s="31">
        <v>10.756410257496601</v>
      </c>
      <c r="K5773" s="31">
        <v>311307.05908254499</v>
      </c>
      <c r="L5773" s="31">
        <v>237101.70581135602</v>
      </c>
    </row>
    <row r="5774" spans="1:12" ht="14.25">
      <c r="A5774" s="33">
        <v>43412</v>
      </c>
      <c r="B5774" s="37">
        <v>2635.6320000000001</v>
      </c>
      <c r="C5774" s="31">
        <v>10.743492641606601</v>
      </c>
      <c r="D5774" s="31">
        <v>1.2138967582508899</v>
      </c>
      <c r="E5774" s="31">
        <f t="shared" si="63"/>
        <v>0.32649472450175848</v>
      </c>
      <c r="F5774" s="31">
        <v>10.7390942272103</v>
      </c>
      <c r="G5774" s="31">
        <v>0.99774352286327195</v>
      </c>
      <c r="H5774" s="31">
        <v>0.63920639717238104</v>
      </c>
      <c r="I5774" s="31">
        <v>5.9425624522539104</v>
      </c>
      <c r="J5774" s="31">
        <v>10.756410257496601</v>
      </c>
      <c r="K5774" s="31">
        <v>310986.26460420003</v>
      </c>
      <c r="L5774" s="31">
        <v>236837.67210390698</v>
      </c>
    </row>
    <row r="5775" spans="1:12" ht="14.25">
      <c r="A5775" s="33">
        <v>43413</v>
      </c>
      <c r="B5775" s="37">
        <v>2598.8710000000001</v>
      </c>
      <c r="C5775" s="31">
        <v>10.5618620710051</v>
      </c>
      <c r="D5775" s="31">
        <v>1.1937002691697201</v>
      </c>
      <c r="E5775" s="31">
        <f t="shared" si="63"/>
        <v>0.29601406799531066</v>
      </c>
      <c r="F5775" s="31">
        <v>10.5296963965428</v>
      </c>
      <c r="G5775" s="31">
        <v>0.98112043572875796</v>
      </c>
      <c r="H5775" s="31">
        <v>0.63920609852508903</v>
      </c>
      <c r="I5775" s="31">
        <v>5.9425596757951897</v>
      </c>
      <c r="J5775" s="31">
        <v>10.756410257496601</v>
      </c>
      <c r="K5775" s="31">
        <v>305813.82253313699</v>
      </c>
      <c r="L5775" s="31">
        <v>233288.26031925101</v>
      </c>
    </row>
    <row r="5776" spans="1:12" ht="14.25">
      <c r="A5776" s="33">
        <v>43416</v>
      </c>
      <c r="B5776" s="37">
        <v>2630.5189999999998</v>
      </c>
      <c r="C5776" s="31">
        <v>10.660445504287701</v>
      </c>
      <c r="D5776" s="31">
        <v>1.20524896979244</v>
      </c>
      <c r="E5776" s="31">
        <f t="shared" si="63"/>
        <v>0.31359906213364597</v>
      </c>
      <c r="F5776" s="31">
        <v>10.6068321277146</v>
      </c>
      <c r="G5776" s="31">
        <v>0.99063506657121403</v>
      </c>
      <c r="H5776" s="31">
        <v>0.63920603701235101</v>
      </c>
      <c r="I5776" s="31">
        <v>5.9425591039246797</v>
      </c>
      <c r="J5776" s="31">
        <v>10.756410257496601</v>
      </c>
      <c r="K5776" s="31">
        <v>308776.61779630999</v>
      </c>
      <c r="L5776" s="31">
        <v>235770.45206278801</v>
      </c>
    </row>
    <row r="5777" spans="1:12" ht="14.25">
      <c r="A5777" s="33">
        <v>43417</v>
      </c>
      <c r="B5777" s="37">
        <v>2654.8789999999999</v>
      </c>
      <c r="C5777" s="31">
        <v>10.740258797689201</v>
      </c>
      <c r="D5777" s="31">
        <v>1.21482724584978</v>
      </c>
      <c r="E5777" s="31">
        <f t="shared" si="63"/>
        <v>0.32766705744431418</v>
      </c>
      <c r="F5777" s="31">
        <v>10.6813217033482</v>
      </c>
      <c r="G5777" s="31">
        <v>0.99852571075808805</v>
      </c>
      <c r="H5777" s="31">
        <v>0.63920306375859604</v>
      </c>
      <c r="I5777" s="31">
        <v>5.9425314622330303</v>
      </c>
      <c r="J5777" s="31">
        <v>10.756410257496601</v>
      </c>
      <c r="K5777" s="31">
        <v>311233.97410243197</v>
      </c>
      <c r="L5777" s="31">
        <v>237826.297508555</v>
      </c>
    </row>
    <row r="5778" spans="1:12" ht="14.25">
      <c r="A5778" s="33">
        <v>43418</v>
      </c>
      <c r="B5778" s="37">
        <v>2632.2420000000002</v>
      </c>
      <c r="C5778" s="31">
        <v>10.6342970081446</v>
      </c>
      <c r="D5778" s="31">
        <v>1.2030735900880101</v>
      </c>
      <c r="E5778" s="31">
        <f t="shared" si="63"/>
        <v>0.30715123094958968</v>
      </c>
      <c r="F5778" s="31">
        <v>10.5744123850848</v>
      </c>
      <c r="G5778" s="31">
        <v>0.98884603198709198</v>
      </c>
      <c r="H5778" s="31">
        <v>0.63907480174298603</v>
      </c>
      <c r="I5778" s="31">
        <v>5.9413390382501303</v>
      </c>
      <c r="J5778" s="31">
        <v>10.756410257496601</v>
      </c>
      <c r="K5778" s="31">
        <v>308221.724389626</v>
      </c>
      <c r="L5778" s="31">
        <v>235543.475071664</v>
      </c>
    </row>
    <row r="5779" spans="1:12" ht="14.25">
      <c r="A5779" s="33">
        <v>43419</v>
      </c>
      <c r="B5779" s="37">
        <v>2668.17</v>
      </c>
      <c r="C5779" s="31">
        <v>10.7594872050711</v>
      </c>
      <c r="D5779" s="31">
        <v>1.2172286564346899</v>
      </c>
      <c r="E5779" s="31">
        <f t="shared" si="63"/>
        <v>0.33001172332942558</v>
      </c>
      <c r="F5779" s="31">
        <v>10.6953703155458</v>
      </c>
      <c r="G5779" s="31">
        <v>1.00049202262859</v>
      </c>
      <c r="H5779" s="31">
        <v>0.63907531907289805</v>
      </c>
      <c r="I5779" s="31">
        <v>5.9413438477534903</v>
      </c>
      <c r="J5779" s="31">
        <v>10.756410257496601</v>
      </c>
      <c r="K5779" s="31">
        <v>311844.77548626298</v>
      </c>
      <c r="L5779" s="31">
        <v>238328.58279352001</v>
      </c>
    </row>
    <row r="5780" spans="1:12" ht="14.25">
      <c r="A5780" s="33">
        <v>43420</v>
      </c>
      <c r="B5780" s="37">
        <v>2679.1089999999999</v>
      </c>
      <c r="C5780" s="31">
        <v>10.793549970053901</v>
      </c>
      <c r="D5780" s="31">
        <v>1.2213138733023901</v>
      </c>
      <c r="E5780" s="31">
        <f t="shared" si="63"/>
        <v>0.33235638921453692</v>
      </c>
      <c r="F5780" s="31">
        <v>10.7230497474381</v>
      </c>
      <c r="G5780" s="31">
        <v>1.0038674265727101</v>
      </c>
      <c r="H5780" s="31">
        <v>0.63907532975397996</v>
      </c>
      <c r="I5780" s="31">
        <v>5.9413439470531797</v>
      </c>
      <c r="J5780" s="31">
        <v>10.756410257496601</v>
      </c>
      <c r="K5780" s="31">
        <v>312894.81566042302</v>
      </c>
      <c r="L5780" s="31">
        <v>239240.34185058103</v>
      </c>
    </row>
    <row r="5781" spans="1:12" ht="14.25">
      <c r="A5781" s="33">
        <v>43423</v>
      </c>
      <c r="B5781" s="37">
        <v>2703.511</v>
      </c>
      <c r="C5781" s="31">
        <v>10.899639705631699</v>
      </c>
      <c r="D5781" s="31">
        <v>1.2330144152398701</v>
      </c>
      <c r="E5781" s="31">
        <f t="shared" si="63"/>
        <v>0.34407971864009379</v>
      </c>
      <c r="F5781" s="31">
        <v>10.830330557480799</v>
      </c>
      <c r="G5781" s="31">
        <v>1.0134880303303699</v>
      </c>
      <c r="H5781" s="31">
        <v>0.63907546284652195</v>
      </c>
      <c r="I5781" s="31">
        <v>5.9413451843854999</v>
      </c>
      <c r="J5781" s="31">
        <v>10.756410257496601</v>
      </c>
      <c r="K5781" s="31">
        <v>315887.66035745398</v>
      </c>
      <c r="L5781" s="31">
        <v>241533.390903914</v>
      </c>
    </row>
    <row r="5782" spans="1:12" ht="14.25">
      <c r="A5782" s="33">
        <v>43424</v>
      </c>
      <c r="B5782" s="37">
        <v>2645.8539999999998</v>
      </c>
      <c r="C5782" s="31">
        <v>10.6901956213445</v>
      </c>
      <c r="D5782" s="31">
        <v>1.2091618851538</v>
      </c>
      <c r="E5782" s="31">
        <f t="shared" si="63"/>
        <v>0.32180539273153574</v>
      </c>
      <c r="F5782" s="31">
        <v>10.629026065642201</v>
      </c>
      <c r="G5782" s="31">
        <v>0.99385623588850802</v>
      </c>
      <c r="H5782" s="31">
        <v>0.63907517656386104</v>
      </c>
      <c r="I5782" s="31">
        <v>5.9413425228780499</v>
      </c>
      <c r="J5782" s="31">
        <v>10.756410257496601</v>
      </c>
      <c r="K5782" s="31">
        <v>309776.61652978102</v>
      </c>
      <c r="L5782" s="31">
        <v>236671.756798822</v>
      </c>
    </row>
    <row r="5783" spans="1:12" ht="14.25">
      <c r="A5783" s="33">
        <v>43425</v>
      </c>
      <c r="B5783" s="37">
        <v>2651.5050000000001</v>
      </c>
      <c r="C5783" s="31">
        <v>10.7060621257625</v>
      </c>
      <c r="D5783" s="31">
        <v>1.2111749384774599</v>
      </c>
      <c r="E5783" s="31">
        <f t="shared" si="63"/>
        <v>0.32708089097303633</v>
      </c>
      <c r="F5783" s="31">
        <v>10.6474501402922</v>
      </c>
      <c r="G5783" s="31">
        <v>0.99552322416357597</v>
      </c>
      <c r="H5783" s="31">
        <v>0.63907517656386104</v>
      </c>
      <c r="I5783" s="31">
        <v>5.9413425228780499</v>
      </c>
      <c r="J5783" s="31">
        <v>10.756410257496601</v>
      </c>
      <c r="K5783" s="31">
        <v>310296.69280087698</v>
      </c>
      <c r="L5783" s="31">
        <v>237140.25617894801</v>
      </c>
    </row>
    <row r="5784" spans="1:12" ht="14.25">
      <c r="A5784" s="33">
        <v>43426</v>
      </c>
      <c r="B5784" s="37">
        <v>2645.433</v>
      </c>
      <c r="C5784" s="31">
        <v>10.679576277945401</v>
      </c>
      <c r="D5784" s="31">
        <v>1.20827606014135</v>
      </c>
      <c r="E5784" s="31">
        <f t="shared" si="63"/>
        <v>0.3194607268464244</v>
      </c>
      <c r="F5784" s="31">
        <v>10.612615332497001</v>
      </c>
      <c r="G5784" s="31">
        <v>0.99314336642394796</v>
      </c>
      <c r="H5784" s="31">
        <v>0.63907601710638495</v>
      </c>
      <c r="I5784" s="31">
        <v>5.9413503372185597</v>
      </c>
      <c r="J5784" s="31">
        <v>10.756410257496601</v>
      </c>
      <c r="K5784" s="31">
        <v>309556.20344750502</v>
      </c>
      <c r="L5784" s="31">
        <v>236617.846148287</v>
      </c>
    </row>
    <row r="5785" spans="1:12" ht="14.25">
      <c r="A5785" s="33">
        <v>43427</v>
      </c>
      <c r="B5785" s="37">
        <v>2579.4830000000002</v>
      </c>
      <c r="C5785" s="31">
        <v>10.4573620559093</v>
      </c>
      <c r="D5785" s="31">
        <v>1.1825815190169799</v>
      </c>
      <c r="E5785" s="31">
        <f t="shared" si="63"/>
        <v>0.28663540445486518</v>
      </c>
      <c r="F5785" s="31">
        <v>10.414089658773699</v>
      </c>
      <c r="G5785" s="31">
        <v>0.97199152432177405</v>
      </c>
      <c r="H5785" s="31">
        <v>0.63907738006280301</v>
      </c>
      <c r="I5785" s="31">
        <v>5.9413630083270901</v>
      </c>
      <c r="J5785" s="31">
        <v>10.756410257496601</v>
      </c>
      <c r="K5785" s="31">
        <v>302971.58113576501</v>
      </c>
      <c r="L5785" s="31">
        <v>231292.189774817</v>
      </c>
    </row>
    <row r="5786" spans="1:12" ht="14.25">
      <c r="A5786" s="33">
        <v>43430</v>
      </c>
      <c r="B5786" s="37">
        <v>2575.81</v>
      </c>
      <c r="C5786" s="31">
        <v>10.8772880331792</v>
      </c>
      <c r="D5786" s="31">
        <v>1.23115077589305</v>
      </c>
      <c r="E5786" s="31">
        <f t="shared" si="63"/>
        <v>0.34525205158264949</v>
      </c>
      <c r="F5786" s="31">
        <v>10.619163839220899</v>
      </c>
      <c r="G5786" s="31">
        <v>1.0149335062040601</v>
      </c>
      <c r="H5786" s="31">
        <v>0.64396623965896305</v>
      </c>
      <c r="I5786" s="31">
        <v>5.9349309664677099</v>
      </c>
      <c r="J5786" s="31">
        <v>10.8504419562311</v>
      </c>
      <c r="K5786" s="31">
        <v>330797.36120419198</v>
      </c>
      <c r="L5786" s="31">
        <v>238455.29712949198</v>
      </c>
    </row>
    <row r="5787" spans="1:12" ht="14.25">
      <c r="A5787" s="33">
        <v>43431</v>
      </c>
      <c r="B5787" s="37">
        <v>2574.6790000000001</v>
      </c>
      <c r="C5787" s="31">
        <v>10.8667930725831</v>
      </c>
      <c r="D5787" s="31">
        <v>1.2301246816556499</v>
      </c>
      <c r="E5787" s="31">
        <f t="shared" si="63"/>
        <v>0.34407971864009379</v>
      </c>
      <c r="F5787" s="31">
        <v>10.6014514156389</v>
      </c>
      <c r="G5787" s="31">
        <v>1.01409808780678</v>
      </c>
      <c r="H5787" s="31">
        <v>0.64396606442950899</v>
      </c>
      <c r="I5787" s="31">
        <v>5.9349293515154802</v>
      </c>
      <c r="J5787" s="31">
        <v>10.8504419562311</v>
      </c>
      <c r="K5787" s="31">
        <v>330526.31274800299</v>
      </c>
      <c r="L5787" s="31">
        <v>238232.01644835999</v>
      </c>
    </row>
    <row r="5788" spans="1:12" ht="14.25">
      <c r="A5788" s="33">
        <v>43432</v>
      </c>
      <c r="B5788" s="37">
        <v>2601.7359999999999</v>
      </c>
      <c r="C5788" s="31">
        <v>10.975447119520499</v>
      </c>
      <c r="D5788" s="31">
        <v>1.24236424132222</v>
      </c>
      <c r="E5788" s="31">
        <f t="shared" si="63"/>
        <v>0.35638921453692851</v>
      </c>
      <c r="F5788" s="31">
        <v>10.701927179022899</v>
      </c>
      <c r="G5788" s="31">
        <v>1.0241962206252599</v>
      </c>
      <c r="H5788" s="31">
        <v>0.643966069013159</v>
      </c>
      <c r="I5788" s="31">
        <v>5.9349293937593899</v>
      </c>
      <c r="J5788" s="31">
        <v>10.8504419562311</v>
      </c>
      <c r="K5788" s="31">
        <v>333812.99530125799</v>
      </c>
      <c r="L5788" s="31">
        <v>240622.93634725499</v>
      </c>
    </row>
    <row r="5789" spans="1:12" ht="14.25">
      <c r="A5789" s="33">
        <v>43433</v>
      </c>
      <c r="B5789" s="37">
        <v>2567.4430000000002</v>
      </c>
      <c r="C5789" s="31">
        <v>10.8430210933392</v>
      </c>
      <c r="D5789" s="31">
        <v>1.22723203298165</v>
      </c>
      <c r="E5789" s="31">
        <f t="shared" si="63"/>
        <v>0.3399765533411489</v>
      </c>
      <c r="F5789" s="31">
        <v>10.586006055636901</v>
      </c>
      <c r="G5789" s="31">
        <v>1.01168077839098</v>
      </c>
      <c r="H5789" s="31">
        <v>0.64395790802608299</v>
      </c>
      <c r="I5789" s="31">
        <v>5.9346694777451798</v>
      </c>
      <c r="J5789" s="31">
        <v>10.850779650676499</v>
      </c>
      <c r="K5789" s="31">
        <v>329756.71782877896</v>
      </c>
      <c r="L5789" s="31">
        <v>237806.132315597</v>
      </c>
    </row>
    <row r="5790" spans="1:12" ht="14.25">
      <c r="A5790" s="33">
        <v>43434</v>
      </c>
      <c r="B5790" s="37">
        <v>2588.1869999999999</v>
      </c>
      <c r="C5790" s="31">
        <v>10.9726564884522</v>
      </c>
      <c r="D5790" s="31">
        <v>1.2408489413858701</v>
      </c>
      <c r="E5790" s="31">
        <f t="shared" si="63"/>
        <v>0.35697538100820631</v>
      </c>
      <c r="F5790" s="31">
        <v>10.6665404912144</v>
      </c>
      <c r="G5790" s="31">
        <v>1.01273540631389</v>
      </c>
      <c r="H5790" s="31">
        <v>0.640804872675791</v>
      </c>
      <c r="I5790" s="31">
        <v>5.9089841730522403</v>
      </c>
      <c r="J5790" s="31">
        <v>10.8445860389704</v>
      </c>
      <c r="K5790" s="31">
        <v>335216.97195767699</v>
      </c>
      <c r="L5790" s="31">
        <v>239849.644320639</v>
      </c>
    </row>
    <row r="5791" spans="1:12" ht="14.25">
      <c r="A5791" s="33">
        <v>43437</v>
      </c>
      <c r="B5791" s="37">
        <v>2654.7979999999998</v>
      </c>
      <c r="C5791" s="31">
        <v>11.246182751122801</v>
      </c>
      <c r="D5791" s="31">
        <v>1.27177074780468</v>
      </c>
      <c r="E5791" s="31">
        <f t="shared" si="63"/>
        <v>0.39683470105509966</v>
      </c>
      <c r="F5791" s="31">
        <v>10.9302686308069</v>
      </c>
      <c r="G5791" s="31">
        <v>1.0379493789679199</v>
      </c>
      <c r="H5791" s="31">
        <v>0.64074983433723998</v>
      </c>
      <c r="I5791" s="31">
        <v>5.9081026635879104</v>
      </c>
      <c r="J5791" s="31">
        <v>10.845272515087299</v>
      </c>
      <c r="K5791" s="31">
        <v>343570.88466174301</v>
      </c>
      <c r="L5791" s="31">
        <v>245958.92087261102</v>
      </c>
    </row>
    <row r="5792" spans="1:12" ht="14.25">
      <c r="A5792" s="33">
        <v>43438</v>
      </c>
      <c r="B5792" s="37">
        <v>2665.9569999999999</v>
      </c>
      <c r="C5792" s="31">
        <v>11.2883568411909</v>
      </c>
      <c r="D5792" s="31">
        <v>1.27659288779492</v>
      </c>
      <c r="E5792" s="31">
        <f t="shared" si="63"/>
        <v>0.40445486518171159</v>
      </c>
      <c r="F5792" s="31">
        <v>10.9647674772161</v>
      </c>
      <c r="G5792" s="31">
        <v>1.0418921000783301</v>
      </c>
      <c r="H5792" s="31">
        <v>0.64075003118123697</v>
      </c>
      <c r="I5792" s="31">
        <v>5.9081044786091299</v>
      </c>
      <c r="J5792" s="31">
        <v>10.845272515087299</v>
      </c>
      <c r="K5792" s="31">
        <v>344874.75149069302</v>
      </c>
      <c r="L5792" s="31">
        <v>246940.80753697103</v>
      </c>
    </row>
    <row r="5793" spans="1:12" ht="14.25">
      <c r="A5793" s="33">
        <v>43439</v>
      </c>
      <c r="B5793" s="37">
        <v>2649.8049999999998</v>
      </c>
      <c r="C5793" s="31">
        <v>11.2179377527137</v>
      </c>
      <c r="D5793" s="31">
        <v>1.26851785627789</v>
      </c>
      <c r="E5793" s="31">
        <f t="shared" si="63"/>
        <v>0.39038686987104337</v>
      </c>
      <c r="F5793" s="31">
        <v>10.908183417642601</v>
      </c>
      <c r="G5793" s="31">
        <v>1.0352979369550599</v>
      </c>
      <c r="H5793" s="31">
        <v>0.64074983667004903</v>
      </c>
      <c r="I5793" s="31">
        <v>5.9081026850978304</v>
      </c>
      <c r="J5793" s="31">
        <v>10.845272515087299</v>
      </c>
      <c r="K5793" s="31">
        <v>342696.09900295001</v>
      </c>
      <c r="L5793" s="31">
        <v>245902.50120031898</v>
      </c>
    </row>
    <row r="5794" spans="1:12" ht="14.25">
      <c r="A5794" s="33">
        <v>43440</v>
      </c>
      <c r="B5794" s="37">
        <v>2605.181</v>
      </c>
      <c r="C5794" s="31">
        <v>11.0332013844319</v>
      </c>
      <c r="D5794" s="31">
        <v>1.24760138887301</v>
      </c>
      <c r="E5794" s="31">
        <f t="shared" si="63"/>
        <v>0.36459554513481829</v>
      </c>
      <c r="F5794" s="31">
        <v>10.7276881776327</v>
      </c>
      <c r="G5794" s="31">
        <v>1.0182030305872301</v>
      </c>
      <c r="H5794" s="31">
        <v>0.64074902485376695</v>
      </c>
      <c r="I5794" s="31">
        <v>5.90809519965861</v>
      </c>
      <c r="J5794" s="31">
        <v>10.845272515087299</v>
      </c>
      <c r="K5794" s="31">
        <v>337043.92735826102</v>
      </c>
      <c r="L5794" s="31">
        <v>241794.51155002302</v>
      </c>
    </row>
    <row r="5795" spans="1:12" ht="14.25">
      <c r="A5795" s="33">
        <v>43441</v>
      </c>
      <c r="B5795" s="37">
        <v>2605.8870000000002</v>
      </c>
      <c r="C5795" s="31">
        <v>11.0355923678132</v>
      </c>
      <c r="D5795" s="31">
        <v>1.2479235045805901</v>
      </c>
      <c r="E5795" s="31">
        <f t="shared" si="63"/>
        <v>0.36518171160609614</v>
      </c>
      <c r="F5795" s="31">
        <v>10.7252674451644</v>
      </c>
      <c r="G5795" s="31">
        <v>1.0184710171486999</v>
      </c>
      <c r="H5795" s="31">
        <v>0.64074902671524103</v>
      </c>
      <c r="I5795" s="31">
        <v>5.90809521682253</v>
      </c>
      <c r="J5795" s="31">
        <v>10.845272515087299</v>
      </c>
      <c r="K5795" s="31">
        <v>337133.85676065396</v>
      </c>
      <c r="L5795" s="31">
        <v>241899.61977052398</v>
      </c>
    </row>
    <row r="5796" spans="1:12" ht="14.25">
      <c r="A5796" s="33">
        <v>43444</v>
      </c>
      <c r="B5796" s="37">
        <v>2584.5819999999999</v>
      </c>
      <c r="C5796" s="31">
        <v>10.944795711012</v>
      </c>
      <c r="D5796" s="31">
        <v>1.2376038154094</v>
      </c>
      <c r="E5796" s="31">
        <f t="shared" si="63"/>
        <v>0.35345838218053927</v>
      </c>
      <c r="F5796" s="31">
        <v>10.641225699536299</v>
      </c>
      <c r="G5796" s="31">
        <v>1.0100362379679</v>
      </c>
      <c r="H5796" s="31">
        <v>0.64074858070880802</v>
      </c>
      <c r="I5796" s="31">
        <v>5.9080911043723203</v>
      </c>
      <c r="J5796" s="31">
        <v>10.845272515087299</v>
      </c>
      <c r="K5796" s="31">
        <v>334346.74013208202</v>
      </c>
      <c r="L5796" s="31">
        <v>240265.24585855199</v>
      </c>
    </row>
    <row r="5797" spans="1:12" ht="14.25">
      <c r="A5797" s="33">
        <v>43445</v>
      </c>
      <c r="B5797" s="37">
        <v>2594.0880000000002</v>
      </c>
      <c r="C5797" s="31">
        <v>10.982925703411899</v>
      </c>
      <c r="D5797" s="31">
        <v>1.2418934586759001</v>
      </c>
      <c r="E5797" s="31">
        <f t="shared" si="63"/>
        <v>0.3604923798358734</v>
      </c>
      <c r="F5797" s="31">
        <v>10.676031256204601</v>
      </c>
      <c r="G5797" s="31">
        <v>1.0135493741675301</v>
      </c>
      <c r="H5797" s="31">
        <v>0.64075164586255695</v>
      </c>
      <c r="I5797" s="31">
        <v>5.9081193669516496</v>
      </c>
      <c r="J5797" s="31">
        <v>10.845272515087299</v>
      </c>
      <c r="K5797" s="31">
        <v>335506.61355931498</v>
      </c>
      <c r="L5797" s="31">
        <v>241064.66740306802</v>
      </c>
    </row>
    <row r="5798" spans="1:12" ht="14.25">
      <c r="A5798" s="33">
        <v>43446</v>
      </c>
      <c r="B5798" s="37">
        <v>2602.152</v>
      </c>
      <c r="C5798" s="31">
        <v>11.020805557014199</v>
      </c>
      <c r="D5798" s="31">
        <v>1.2460811488787</v>
      </c>
      <c r="E5798" s="31">
        <f t="shared" si="63"/>
        <v>0.36518171160609614</v>
      </c>
      <c r="F5798" s="31">
        <v>10.7159874104722</v>
      </c>
      <c r="G5798" s="31">
        <v>1.0169621635263399</v>
      </c>
      <c r="H5798" s="31">
        <v>0.640751053509937</v>
      </c>
      <c r="I5798" s="31">
        <v>5.9081139051007003</v>
      </c>
      <c r="J5798" s="31">
        <v>10.845272515087299</v>
      </c>
      <c r="K5798" s="31">
        <v>336634.582424219</v>
      </c>
      <c r="L5798" s="31">
        <v>241825.238347128</v>
      </c>
    </row>
    <row r="5799" spans="1:12" ht="14.25">
      <c r="A5799" s="33">
        <v>43447</v>
      </c>
      <c r="B5799" s="37">
        <v>2634.049</v>
      </c>
      <c r="C5799" s="31">
        <v>11.158162312467701</v>
      </c>
      <c r="D5799" s="31">
        <v>1.26154435613078</v>
      </c>
      <c r="E5799" s="31">
        <f t="shared" si="63"/>
        <v>0.3821805392731536</v>
      </c>
      <c r="F5799" s="31">
        <v>10.859283375181599</v>
      </c>
      <c r="G5799" s="31">
        <v>1.0296158942395901</v>
      </c>
      <c r="H5799" s="31">
        <v>0.64067557662025199</v>
      </c>
      <c r="I5799" s="31">
        <v>5.90680665082178</v>
      </c>
      <c r="J5799" s="31">
        <v>10.846394921884201</v>
      </c>
      <c r="K5799" s="31">
        <v>340818.38173292199</v>
      </c>
      <c r="L5799" s="31">
        <v>244862.54269560199</v>
      </c>
    </row>
    <row r="5800" spans="1:12" ht="14.25">
      <c r="A5800" s="33">
        <v>43448</v>
      </c>
      <c r="B5800" s="37">
        <v>2593.7399999999998</v>
      </c>
      <c r="C5800" s="31">
        <v>10.991218394605299</v>
      </c>
      <c r="D5800" s="31">
        <v>1.2424219982714499</v>
      </c>
      <c r="E5800" s="31">
        <f t="shared" si="63"/>
        <v>0.3616647127784291</v>
      </c>
      <c r="F5800" s="31">
        <v>10.6999394082276</v>
      </c>
      <c r="G5800" s="31">
        <v>1.01399081027431</v>
      </c>
      <c r="H5800" s="31">
        <v>0.64067559218072001</v>
      </c>
      <c r="I5800" s="31">
        <v>5.9068067942839004</v>
      </c>
      <c r="J5800" s="31">
        <v>10.846394921884201</v>
      </c>
      <c r="K5800" s="31">
        <v>335652.283060599</v>
      </c>
      <c r="L5800" s="31">
        <v>241260.65979346301</v>
      </c>
    </row>
    <row r="5801" spans="1:12" ht="14.25">
      <c r="A5801" s="33">
        <v>43451</v>
      </c>
      <c r="B5801" s="37">
        <v>2597.973</v>
      </c>
      <c r="C5801" s="31">
        <v>11.0161539214615</v>
      </c>
      <c r="D5801" s="31">
        <v>1.2451235213415901</v>
      </c>
      <c r="E5801" s="31">
        <f t="shared" si="63"/>
        <v>0.36518171160609614</v>
      </c>
      <c r="F5801" s="31">
        <v>10.7230752703364</v>
      </c>
      <c r="G5801" s="31">
        <v>1.01619059674751</v>
      </c>
      <c r="H5801" s="31">
        <v>0.64066178314522304</v>
      </c>
      <c r="I5801" s="31">
        <v>5.9066794797651303</v>
      </c>
      <c r="J5801" s="31">
        <v>10.846394921884201</v>
      </c>
      <c r="K5801" s="31">
        <v>336380.679545185</v>
      </c>
      <c r="L5801" s="31">
        <v>241966.87802896</v>
      </c>
    </row>
    <row r="5802" spans="1:12" ht="14.25">
      <c r="A5802" s="33">
        <v>43452</v>
      </c>
      <c r="B5802" s="37">
        <v>2576.6489999999999</v>
      </c>
      <c r="C5802" s="31">
        <v>10.924442201088199</v>
      </c>
      <c r="D5802" s="31">
        <v>1.2349261916273599</v>
      </c>
      <c r="E5802" s="31">
        <f t="shared" si="63"/>
        <v>0.35111371629542792</v>
      </c>
      <c r="F5802" s="31">
        <v>10.640438951084199</v>
      </c>
      <c r="G5802" s="31">
        <v>1.0078580289969801</v>
      </c>
      <c r="H5802" s="31">
        <v>0.64058131670269303</v>
      </c>
      <c r="I5802" s="31">
        <v>5.9059376070681804</v>
      </c>
      <c r="J5802" s="31">
        <v>10.846394921884201</v>
      </c>
      <c r="K5802" s="31">
        <v>333627.18748718803</v>
      </c>
      <c r="L5802" s="31">
        <v>239938.855352885</v>
      </c>
    </row>
    <row r="5803" spans="1:12" ht="14.25">
      <c r="A5803" s="33">
        <v>43453</v>
      </c>
      <c r="B5803" s="37">
        <v>2549.5630000000001</v>
      </c>
      <c r="C5803" s="31">
        <v>10.8140068539356</v>
      </c>
      <c r="D5803" s="31">
        <v>1.2223503419691899</v>
      </c>
      <c r="E5803" s="31">
        <f t="shared" ref="E5803:E5866" si="64">COUNTIF(C4098:C5803,"&lt;"&amp;C5803)/COUNTA(C4098:C5803)</f>
        <v>0.33645955451348181</v>
      </c>
      <c r="F5803" s="31">
        <v>10.529236826380499</v>
      </c>
      <c r="G5803" s="31">
        <v>0.99757886828015396</v>
      </c>
      <c r="H5803" s="31">
        <v>0.640581235441259</v>
      </c>
      <c r="I5803" s="31">
        <v>5.9059368578659397</v>
      </c>
      <c r="J5803" s="31">
        <v>10.846394921884201</v>
      </c>
      <c r="K5803" s="31">
        <v>330230.39433873497</v>
      </c>
      <c r="L5803" s="31">
        <v>237483.53260028499</v>
      </c>
    </row>
    <row r="5804" spans="1:12" ht="14.25">
      <c r="A5804" s="33">
        <v>43454</v>
      </c>
      <c r="B5804" s="37">
        <v>2536.2669999999998</v>
      </c>
      <c r="C5804" s="31">
        <v>10.742363392203901</v>
      </c>
      <c r="D5804" s="31">
        <v>1.2145035092244501</v>
      </c>
      <c r="E5804" s="31">
        <f t="shared" si="64"/>
        <v>0.33059788980070343</v>
      </c>
      <c r="F5804" s="31">
        <v>10.4388284667509</v>
      </c>
      <c r="G5804" s="31">
        <v>0.99116639379196003</v>
      </c>
      <c r="H5804" s="31">
        <v>0.640581235441259</v>
      </c>
      <c r="I5804" s="31">
        <v>5.9059368578659397</v>
      </c>
      <c r="J5804" s="31">
        <v>10.846394921884201</v>
      </c>
      <c r="K5804" s="31">
        <v>328110.85950158001</v>
      </c>
      <c r="L5804" s="31">
        <v>236038.27590396602</v>
      </c>
    </row>
    <row r="5805" spans="1:12" ht="14.25">
      <c r="A5805" s="33">
        <v>43455</v>
      </c>
      <c r="B5805" s="37">
        <v>2516.25</v>
      </c>
      <c r="C5805" s="31">
        <v>10.652305275646601</v>
      </c>
      <c r="D5805" s="31">
        <v>1.2043936100252</v>
      </c>
      <c r="E5805" s="31">
        <f t="shared" si="64"/>
        <v>0.31301289566236812</v>
      </c>
      <c r="F5805" s="31">
        <v>10.3491331796561</v>
      </c>
      <c r="G5805" s="31">
        <v>0.982910012677226</v>
      </c>
      <c r="H5805" s="31">
        <v>0.64058148910039603</v>
      </c>
      <c r="I5805" s="31">
        <v>5.9059391965152201</v>
      </c>
      <c r="J5805" s="31">
        <v>10.846394921884201</v>
      </c>
      <c r="K5805" s="31">
        <v>325380.06698948599</v>
      </c>
      <c r="L5805" s="31">
        <v>234054.075575108</v>
      </c>
    </row>
    <row r="5806" spans="1:12" ht="14.25">
      <c r="A5806" s="33">
        <v>43458</v>
      </c>
      <c r="B5806" s="37">
        <v>2527.0070000000001</v>
      </c>
      <c r="C5806" s="31">
        <v>10.693916466156001</v>
      </c>
      <c r="D5806" s="31">
        <v>1.20904779585733</v>
      </c>
      <c r="E5806" s="31">
        <f t="shared" si="64"/>
        <v>0.32415005861664714</v>
      </c>
      <c r="F5806" s="31">
        <v>10.3949622185939</v>
      </c>
      <c r="G5806" s="31">
        <v>0.98671014853958805</v>
      </c>
      <c r="H5806" s="31">
        <v>0.64056581143485802</v>
      </c>
      <c r="I5806" s="31">
        <v>5.9057946538754802</v>
      </c>
      <c r="J5806" s="31">
        <v>10.846394921884201</v>
      </c>
      <c r="K5806" s="31">
        <v>326636.494382045</v>
      </c>
      <c r="L5806" s="31">
        <v>235262.91936501101</v>
      </c>
    </row>
    <row r="5807" spans="1:12" ht="14.25">
      <c r="A5807" s="33">
        <v>43459</v>
      </c>
      <c r="B5807" s="37">
        <v>2504.819</v>
      </c>
      <c r="C5807" s="31">
        <v>10.6073986012948</v>
      </c>
      <c r="D5807" s="31">
        <v>1.19905513243171</v>
      </c>
      <c r="E5807" s="31">
        <f t="shared" si="64"/>
        <v>0.30246189917936694</v>
      </c>
      <c r="F5807" s="31">
        <v>10.325447371492601</v>
      </c>
      <c r="G5807" s="31">
        <v>0.97855291587223703</v>
      </c>
      <c r="H5807" s="31">
        <v>0.64054603901418805</v>
      </c>
      <c r="I5807" s="31">
        <v>5.9056123590133298</v>
      </c>
      <c r="J5807" s="31">
        <v>10.846394921884201</v>
      </c>
      <c r="K5807" s="31">
        <v>323938.55464508897</v>
      </c>
      <c r="L5807" s="31">
        <v>233246.654696882</v>
      </c>
    </row>
    <row r="5808" spans="1:12" ht="14.25">
      <c r="A5808" s="33">
        <v>43460</v>
      </c>
      <c r="B5808" s="37">
        <v>2498.2930000000001</v>
      </c>
      <c r="C5808" s="31">
        <v>10.5803464070262</v>
      </c>
      <c r="D5808" s="31">
        <v>1.19604648535595</v>
      </c>
      <c r="E5808" s="31">
        <f t="shared" si="64"/>
        <v>0.2989449003516999</v>
      </c>
      <c r="F5808" s="31">
        <v>10.3010328706434</v>
      </c>
      <c r="G5808" s="31">
        <v>0.97610262937785097</v>
      </c>
      <c r="H5808" s="31">
        <v>0.64056348286543896</v>
      </c>
      <c r="I5808" s="31">
        <v>5.9057731852729001</v>
      </c>
      <c r="J5808" s="31">
        <v>10.846394921884201</v>
      </c>
      <c r="K5808" s="31">
        <v>323128.941548292</v>
      </c>
      <c r="L5808" s="31">
        <v>232782.389036212</v>
      </c>
    </row>
    <row r="5809" spans="1:12" ht="14.25">
      <c r="A5809" s="33">
        <v>43461</v>
      </c>
      <c r="B5809" s="37">
        <v>2483.0859999999998</v>
      </c>
      <c r="C5809" s="31">
        <v>10.522786928345701</v>
      </c>
      <c r="D5809" s="31">
        <v>1.1892530504741301</v>
      </c>
      <c r="E5809" s="31">
        <f t="shared" si="64"/>
        <v>0.29308323563892147</v>
      </c>
      <c r="F5809" s="31">
        <v>10.248420008405899</v>
      </c>
      <c r="G5809" s="31">
        <v>0.97059995462432302</v>
      </c>
      <c r="H5809" s="31">
        <v>0.64044943372282104</v>
      </c>
      <c r="I5809" s="31">
        <v>5.9047216917265297</v>
      </c>
      <c r="J5809" s="31">
        <v>10.846394921884201</v>
      </c>
      <c r="K5809" s="31">
        <v>321308.72604650998</v>
      </c>
      <c r="L5809" s="31">
        <v>231667.54803664397</v>
      </c>
    </row>
    <row r="5810" spans="1:12" ht="14.25">
      <c r="A5810" s="33">
        <v>43462</v>
      </c>
      <c r="B5810" s="37">
        <v>2493.8960000000002</v>
      </c>
      <c r="C5810" s="31">
        <v>10.565948428571501</v>
      </c>
      <c r="D5810" s="31">
        <v>1.19397959739031</v>
      </c>
      <c r="E5810" s="31">
        <f t="shared" si="64"/>
        <v>0.2995310668229777</v>
      </c>
      <c r="F5810" s="31">
        <v>10.288107331482101</v>
      </c>
      <c r="G5810" s="31">
        <v>0.97437515648379702</v>
      </c>
      <c r="H5810" s="31">
        <v>0.640292565022891</v>
      </c>
      <c r="I5810" s="31">
        <v>5.9040170450362401</v>
      </c>
      <c r="J5810" s="31">
        <v>10.8450324607584</v>
      </c>
      <c r="K5810" s="31">
        <v>322488.27759175102</v>
      </c>
      <c r="L5810" s="31">
        <v>232592.45975113302</v>
      </c>
    </row>
    <row r="5811" spans="1:12" ht="14.25">
      <c r="A5811" s="33">
        <v>43467</v>
      </c>
      <c r="B5811" s="37">
        <v>2465.2910000000002</v>
      </c>
      <c r="C5811" s="31">
        <v>10.4332492439289</v>
      </c>
      <c r="D5811" s="31">
        <v>1.17934598975617</v>
      </c>
      <c r="E5811" s="31">
        <f t="shared" si="64"/>
        <v>0.28429073856975379</v>
      </c>
      <c r="F5811" s="31">
        <v>10.1579114277749</v>
      </c>
      <c r="G5811" s="31">
        <v>0.96242780221107604</v>
      </c>
      <c r="H5811" s="31">
        <v>0.64028503833919304</v>
      </c>
      <c r="I5811" s="31">
        <v>5.90394764290469</v>
      </c>
      <c r="J5811" s="31">
        <v>10.8450324607584</v>
      </c>
      <c r="K5811" s="31">
        <v>318541.01881334302</v>
      </c>
      <c r="L5811" s="31">
        <v>229914.24661347302</v>
      </c>
    </row>
    <row r="5812" spans="1:12" ht="14.25">
      <c r="A5812" s="33">
        <v>43468</v>
      </c>
      <c r="B5812" s="37">
        <v>2464.3620000000001</v>
      </c>
      <c r="C5812" s="31">
        <v>10.436886744388501</v>
      </c>
      <c r="D5812" s="31">
        <v>1.17975335730013</v>
      </c>
      <c r="E5812" s="31">
        <f t="shared" si="64"/>
        <v>0.28546307151230949</v>
      </c>
      <c r="F5812" s="31">
        <v>10.154479309266399</v>
      </c>
      <c r="G5812" s="31">
        <v>0.96275322840861699</v>
      </c>
      <c r="H5812" s="31">
        <v>0.64020088797041597</v>
      </c>
      <c r="I5812" s="31">
        <v>5.9031717082167798</v>
      </c>
      <c r="J5812" s="31">
        <v>10.8450324607584</v>
      </c>
      <c r="K5812" s="31">
        <v>318649.99858913897</v>
      </c>
      <c r="L5812" s="31">
        <v>229914.479739737</v>
      </c>
    </row>
    <row r="5813" spans="1:12" ht="14.25">
      <c r="A5813" s="33">
        <v>43469</v>
      </c>
      <c r="B5813" s="37">
        <v>2514.8679999999999</v>
      </c>
      <c r="C5813" s="31">
        <v>10.6446318206706</v>
      </c>
      <c r="D5813" s="31">
        <v>1.2034566812352101</v>
      </c>
      <c r="E5813" s="31">
        <f t="shared" si="64"/>
        <v>0.31242672919109027</v>
      </c>
      <c r="F5813" s="31">
        <v>10.3430943706521</v>
      </c>
      <c r="G5813" s="31">
        <v>0.98207582949920802</v>
      </c>
      <c r="H5813" s="31">
        <v>0.64027468647815899</v>
      </c>
      <c r="I5813" s="31">
        <v>5.9031644049915304</v>
      </c>
      <c r="J5813" s="31">
        <v>10.846296029579699</v>
      </c>
      <c r="K5813" s="31">
        <v>325050.24043780897</v>
      </c>
      <c r="L5813" s="31">
        <v>234490.050001064</v>
      </c>
    </row>
    <row r="5814" spans="1:12" ht="14.25">
      <c r="A5814" s="33">
        <v>43472</v>
      </c>
      <c r="B5814" s="37">
        <v>2533.0880000000002</v>
      </c>
      <c r="C5814" s="31">
        <v>10.706112603371</v>
      </c>
      <c r="D5814" s="31">
        <v>1.21073579627867</v>
      </c>
      <c r="E5814" s="31">
        <f t="shared" si="64"/>
        <v>0.33001172332942558</v>
      </c>
      <c r="F5814" s="31">
        <v>10.3932022016358</v>
      </c>
      <c r="G5814" s="31">
        <v>0.98802019954963805</v>
      </c>
      <c r="H5814" s="31">
        <v>0.64026131318653501</v>
      </c>
      <c r="I5814" s="31">
        <v>5.9030411067559996</v>
      </c>
      <c r="J5814" s="31">
        <v>10.846296029579699</v>
      </c>
      <c r="K5814" s="31">
        <v>327016.01393711398</v>
      </c>
      <c r="L5814" s="31">
        <v>236075.92318682198</v>
      </c>
    </row>
    <row r="5815" spans="1:12" ht="14.25">
      <c r="A5815" s="33">
        <v>43473</v>
      </c>
      <c r="B5815" s="37">
        <v>2526.462</v>
      </c>
      <c r="C5815" s="31">
        <v>10.6761086104888</v>
      </c>
      <c r="D5815" s="31">
        <v>1.2073701749843</v>
      </c>
      <c r="E5815" s="31">
        <f t="shared" si="64"/>
        <v>0.3212192262602579</v>
      </c>
      <c r="F5815" s="31">
        <v>10.360313932313799</v>
      </c>
      <c r="G5815" s="31">
        <v>0.98526415809781298</v>
      </c>
      <c r="H5815" s="31">
        <v>0.640270609291962</v>
      </c>
      <c r="I5815" s="31">
        <v>5.9031268976973097</v>
      </c>
      <c r="J5815" s="31">
        <v>10.8462958765416</v>
      </c>
      <c r="K5815" s="31">
        <v>326106.86894273001</v>
      </c>
      <c r="L5815" s="31">
        <v>235451.90371672501</v>
      </c>
    </row>
    <row r="5816" spans="1:12" ht="14.25">
      <c r="A5816" s="33">
        <v>43474</v>
      </c>
      <c r="B5816" s="37">
        <v>2544.3440000000001</v>
      </c>
      <c r="C5816" s="31">
        <v>10.7581000129478</v>
      </c>
      <c r="D5816" s="31">
        <v>1.21655471671519</v>
      </c>
      <c r="E5816" s="31">
        <f t="shared" si="64"/>
        <v>0.33470105509964831</v>
      </c>
      <c r="F5816" s="31">
        <v>10.4546872725446</v>
      </c>
      <c r="G5816" s="31">
        <v>0.99271862202001804</v>
      </c>
      <c r="H5816" s="31">
        <v>0.64029533330623301</v>
      </c>
      <c r="I5816" s="31">
        <v>5.9030152300955203</v>
      </c>
      <c r="J5816" s="31">
        <v>10.8469198934435</v>
      </c>
      <c r="K5816" s="31">
        <v>328591.40704447601</v>
      </c>
      <c r="L5816" s="31">
        <v>237214.52836997001</v>
      </c>
    </row>
    <row r="5817" spans="1:12" ht="14.25">
      <c r="A5817" s="33">
        <v>43475</v>
      </c>
      <c r="B5817" s="37">
        <v>2535.098</v>
      </c>
      <c r="C5817" s="31">
        <v>10.720782575690601</v>
      </c>
      <c r="D5817" s="31">
        <v>1.2123421745726299</v>
      </c>
      <c r="E5817" s="31">
        <f t="shared" si="64"/>
        <v>0.33177022274325907</v>
      </c>
      <c r="F5817" s="31">
        <v>10.4097128577829</v>
      </c>
      <c r="G5817" s="31">
        <v>0.98926747373003299</v>
      </c>
      <c r="H5817" s="31">
        <v>0.63993559640752296</v>
      </c>
      <c r="I5817" s="31">
        <v>5.89969930398422</v>
      </c>
      <c r="J5817" s="31">
        <v>10.8469188586503</v>
      </c>
      <c r="K5817" s="31">
        <v>327452.33390229201</v>
      </c>
      <c r="L5817" s="31">
        <v>236421.99217151897</v>
      </c>
    </row>
    <row r="5818" spans="1:12" ht="14.25">
      <c r="A5818" s="33">
        <v>43476</v>
      </c>
      <c r="B5818" s="37">
        <v>2553.8310000000001</v>
      </c>
      <c r="C5818" s="31">
        <v>10.7973443375217</v>
      </c>
      <c r="D5818" s="31">
        <v>1.2209904910715199</v>
      </c>
      <c r="E5818" s="31">
        <f t="shared" si="64"/>
        <v>0.33704572098475966</v>
      </c>
      <c r="F5818" s="31">
        <v>10.482037051786699</v>
      </c>
      <c r="G5818" s="31">
        <v>0.996279774329482</v>
      </c>
      <c r="H5818" s="31">
        <v>0.63993258774291395</v>
      </c>
      <c r="I5818" s="31">
        <v>5.8996918310659101</v>
      </c>
      <c r="J5818" s="31">
        <v>10.846881601056401</v>
      </c>
      <c r="K5818" s="31">
        <v>329787.04118810501</v>
      </c>
      <c r="L5818" s="31">
        <v>238112.92683073698</v>
      </c>
    </row>
    <row r="5819" spans="1:12" ht="14.25">
      <c r="A5819" s="33">
        <v>43479</v>
      </c>
      <c r="B5819" s="37">
        <v>2535.7649999999999</v>
      </c>
      <c r="C5819" s="31">
        <v>10.7151909163331</v>
      </c>
      <c r="D5819" s="31">
        <v>1.2120256878318201</v>
      </c>
      <c r="E5819" s="31">
        <f t="shared" si="64"/>
        <v>0.33059788980070343</v>
      </c>
      <c r="F5819" s="31">
        <v>10.3974611768661</v>
      </c>
      <c r="G5819" s="31">
        <v>0.98890446789195796</v>
      </c>
      <c r="H5819" s="31">
        <v>0.63999463317449201</v>
      </c>
      <c r="I5819" s="31">
        <v>5.89968385416904</v>
      </c>
      <c r="J5819" s="31">
        <v>10.8479479408416</v>
      </c>
      <c r="K5819" s="31">
        <v>327367.43393893103</v>
      </c>
      <c r="L5819" s="31">
        <v>236542.09777921499</v>
      </c>
    </row>
    <row r="5820" spans="1:12" ht="14.25">
      <c r="A5820" s="33">
        <v>43480</v>
      </c>
      <c r="B5820" s="37">
        <v>2570.3440000000001</v>
      </c>
      <c r="C5820" s="31">
        <v>10.862412837408099</v>
      </c>
      <c r="D5820" s="31">
        <v>1.2283684782570801</v>
      </c>
      <c r="E5820" s="31">
        <f t="shared" si="64"/>
        <v>0.34525205158264949</v>
      </c>
      <c r="F5820" s="31">
        <v>10.5460537165287</v>
      </c>
      <c r="G5820" s="31">
        <v>1.00165331212466</v>
      </c>
      <c r="H5820" s="31">
        <v>0.64009611972718905</v>
      </c>
      <c r="I5820" s="31">
        <v>5.9010714099954198</v>
      </c>
      <c r="J5820" s="31">
        <v>10.8471169937543</v>
      </c>
      <c r="K5820" s="31">
        <v>331869.66410531302</v>
      </c>
      <c r="L5820" s="31">
        <v>239818.705100433</v>
      </c>
    </row>
    <row r="5821" spans="1:12" ht="14.25">
      <c r="A5821" s="33">
        <v>43481</v>
      </c>
      <c r="B5821" s="37">
        <v>2570.422</v>
      </c>
      <c r="C5821" s="31">
        <v>10.866421186435799</v>
      </c>
      <c r="D5821" s="31">
        <v>1.2288371569277099</v>
      </c>
      <c r="E5821" s="31">
        <f t="shared" si="64"/>
        <v>0.34583821805392734</v>
      </c>
      <c r="F5821" s="31">
        <v>10.559503681655499</v>
      </c>
      <c r="G5821" s="31">
        <v>1.0017878369859401</v>
      </c>
      <c r="H5821" s="31">
        <v>0.640118733540188</v>
      </c>
      <c r="I5821" s="31">
        <v>5.90079262785396</v>
      </c>
      <c r="J5821" s="31">
        <v>10.848012697795701</v>
      </c>
      <c r="K5821" s="31">
        <v>331994.38868496899</v>
      </c>
      <c r="L5821" s="31">
        <v>239931.986207587</v>
      </c>
    </row>
    <row r="5822" spans="1:12" ht="14.25">
      <c r="A5822" s="33">
        <v>43482</v>
      </c>
      <c r="B5822" s="37">
        <v>2559.6370000000002</v>
      </c>
      <c r="C5822" s="31">
        <v>10.8332587940835</v>
      </c>
      <c r="D5822" s="31">
        <v>1.22504657142542</v>
      </c>
      <c r="E5822" s="31">
        <f t="shared" si="64"/>
        <v>0.34114888628370454</v>
      </c>
      <c r="F5822" s="31">
        <v>10.5119700309065</v>
      </c>
      <c r="G5822" s="31">
        <v>0.99899911829723498</v>
      </c>
      <c r="H5822" s="31">
        <v>0.63985598994862303</v>
      </c>
      <c r="I5822" s="31">
        <v>5.8984419151852903</v>
      </c>
      <c r="J5822" s="31">
        <v>10.8478815109011</v>
      </c>
      <c r="K5822" s="31">
        <v>331112.36667649198</v>
      </c>
      <c r="L5822" s="31">
        <v>239092.52523607499</v>
      </c>
    </row>
    <row r="5823" spans="1:12" ht="14.25">
      <c r="A5823" s="33">
        <v>43483</v>
      </c>
      <c r="B5823" s="37">
        <v>2596.0050000000001</v>
      </c>
      <c r="C5823" s="31">
        <v>10.9974083479879</v>
      </c>
      <c r="D5823" s="31">
        <v>1.24341199017227</v>
      </c>
      <c r="E5823" s="31">
        <f t="shared" si="64"/>
        <v>0.36459554513481829</v>
      </c>
      <c r="F5823" s="31">
        <v>10.6979213340445</v>
      </c>
      <c r="G5823" s="31">
        <v>1.0137091761584101</v>
      </c>
      <c r="H5823" s="31">
        <v>0.63991776912133003</v>
      </c>
      <c r="I5823" s="31">
        <v>5.8983219907531499</v>
      </c>
      <c r="J5823" s="31">
        <v>10.849149472079301</v>
      </c>
      <c r="K5823" s="31">
        <v>336068.55330685899</v>
      </c>
      <c r="L5823" s="31">
        <v>242648.20255705802</v>
      </c>
    </row>
    <row r="5824" spans="1:12" ht="14.25">
      <c r="A5824" s="33">
        <v>43486</v>
      </c>
      <c r="B5824" s="37">
        <v>2610.509</v>
      </c>
      <c r="C5824" s="31">
        <v>11.0638139923821</v>
      </c>
      <c r="D5824" s="31">
        <v>1.2503434371778701</v>
      </c>
      <c r="E5824" s="31">
        <f t="shared" si="64"/>
        <v>0.37456037514654161</v>
      </c>
      <c r="F5824" s="31">
        <v>10.7689016504108</v>
      </c>
      <c r="G5824" s="31">
        <v>1.0194215589726601</v>
      </c>
      <c r="H5824" s="31">
        <v>0.63975484965695995</v>
      </c>
      <c r="I5824" s="31">
        <v>5.8989341546575202</v>
      </c>
      <c r="J5824" s="31">
        <v>10.8452617521055</v>
      </c>
      <c r="K5824" s="31">
        <v>337982.31840614101</v>
      </c>
      <c r="L5824" s="31">
        <v>244076.51507242501</v>
      </c>
    </row>
    <row r="5825" spans="1:12" ht="14.25">
      <c r="A5825" s="33">
        <v>43487</v>
      </c>
      <c r="B5825" s="37">
        <v>2579.7040000000002</v>
      </c>
      <c r="C5825" s="31">
        <v>10.9378094943646</v>
      </c>
      <c r="D5825" s="31">
        <v>1.2360495604658801</v>
      </c>
      <c r="E5825" s="31">
        <f t="shared" si="64"/>
        <v>0.35404454865181711</v>
      </c>
      <c r="F5825" s="31">
        <v>10.669414949706301</v>
      </c>
      <c r="G5825" s="31">
        <v>1.00719104307073</v>
      </c>
      <c r="H5825" s="31">
        <v>0.63912129238531701</v>
      </c>
      <c r="I5825" s="31">
        <v>5.89333811260658</v>
      </c>
      <c r="J5825" s="31">
        <v>10.8448095149701</v>
      </c>
      <c r="K5825" s="31">
        <v>334165.293765679</v>
      </c>
      <c r="L5825" s="31">
        <v>241269.51199025501</v>
      </c>
    </row>
    <row r="5826" spans="1:12" ht="14.25">
      <c r="A5826" s="33">
        <v>43488</v>
      </c>
      <c r="B5826" s="37">
        <v>2581.0039999999999</v>
      </c>
      <c r="C5826" s="31">
        <v>10.9487541402064</v>
      </c>
      <c r="D5826" s="31">
        <v>1.2370484449741601</v>
      </c>
      <c r="E5826" s="31">
        <f t="shared" si="64"/>
        <v>0.35638921453692851</v>
      </c>
      <c r="F5826" s="31">
        <v>10.6911563497274</v>
      </c>
      <c r="G5826" s="31">
        <v>1.0078825468368</v>
      </c>
      <c r="H5826" s="31">
        <v>0.639042189574615</v>
      </c>
      <c r="I5826" s="31">
        <v>5.89333811260658</v>
      </c>
      <c r="J5826" s="31">
        <v>10.8434672737955</v>
      </c>
      <c r="K5826" s="31">
        <v>334435.40889863798</v>
      </c>
      <c r="L5826" s="31">
        <v>241372.770689005</v>
      </c>
    </row>
    <row r="5827" spans="1:12" ht="14.25">
      <c r="A5827" s="33">
        <v>43489</v>
      </c>
      <c r="B5827" s="37">
        <v>2591.6930000000002</v>
      </c>
      <c r="C5827" s="31">
        <v>10.995853370067501</v>
      </c>
      <c r="D5827" s="31">
        <v>1.2422717982695299</v>
      </c>
      <c r="E5827" s="31">
        <f t="shared" si="64"/>
        <v>0.36518171160609614</v>
      </c>
      <c r="F5827" s="31">
        <v>10.7389321646098</v>
      </c>
      <c r="G5827" s="31">
        <v>1.01193086510618</v>
      </c>
      <c r="H5827" s="31">
        <v>0.63898572163734102</v>
      </c>
      <c r="I5827" s="31">
        <v>5.8933204522060798</v>
      </c>
      <c r="J5827" s="31">
        <v>10.842541599755499</v>
      </c>
      <c r="K5827" s="31">
        <v>335844.208554079</v>
      </c>
      <c r="L5827" s="31">
        <v>242366.515624355</v>
      </c>
    </row>
    <row r="5828" spans="1:12" ht="14.25">
      <c r="A5828" s="33">
        <v>43490</v>
      </c>
      <c r="B5828" s="37">
        <v>2601.723</v>
      </c>
      <c r="C5828" s="31">
        <v>11.059517177817799</v>
      </c>
      <c r="D5828" s="31">
        <v>1.2487922132481599</v>
      </c>
      <c r="E5828" s="31">
        <f t="shared" si="64"/>
        <v>0.37631887456037516</v>
      </c>
      <c r="F5828" s="31">
        <v>10.819119761882201</v>
      </c>
      <c r="G5828" s="31">
        <v>1.01714223220509</v>
      </c>
      <c r="H5828" s="31">
        <v>0.63889225555353601</v>
      </c>
      <c r="I5828" s="31">
        <v>5.8934012453924698</v>
      </c>
      <c r="J5828" s="31">
        <v>10.8408070136584</v>
      </c>
      <c r="K5828" s="31">
        <v>337621.19733481604</v>
      </c>
      <c r="L5828" s="31">
        <v>243569.64041399801</v>
      </c>
    </row>
    <row r="5829" spans="1:12" ht="14.25">
      <c r="A5829" s="33">
        <v>43493</v>
      </c>
      <c r="B5829" s="37">
        <v>2596.9760000000001</v>
      </c>
      <c r="C5829" s="31">
        <v>11.0912228158936</v>
      </c>
      <c r="D5829" s="31">
        <v>1.2471459709827299</v>
      </c>
      <c r="E5829" s="31">
        <f t="shared" si="64"/>
        <v>0.38159437280187575</v>
      </c>
      <c r="F5829" s="31">
        <v>10.805250711634301</v>
      </c>
      <c r="G5829" s="31">
        <v>1.0100093980103899</v>
      </c>
      <c r="H5829" s="31">
        <v>0.63592568555895701</v>
      </c>
      <c r="I5829" s="31">
        <v>5.8901077708745504</v>
      </c>
      <c r="J5829" s="31">
        <v>10.796503396822201</v>
      </c>
      <c r="K5829" s="31">
        <v>337174.464389381</v>
      </c>
      <c r="L5829" s="31">
        <v>243224.01576148398</v>
      </c>
    </row>
    <row r="5830" spans="1:12" ht="14.25">
      <c r="A5830" s="33">
        <v>43494</v>
      </c>
      <c r="B5830" s="37">
        <v>2594.2530000000002</v>
      </c>
      <c r="C5830" s="31">
        <v>11.0975757546856</v>
      </c>
      <c r="D5830" s="31">
        <v>1.24732260616527</v>
      </c>
      <c r="E5830" s="31">
        <f t="shared" si="64"/>
        <v>0.3821805392731536</v>
      </c>
      <c r="F5830" s="31">
        <v>10.8335534603874</v>
      </c>
      <c r="G5830" s="31">
        <v>1.0101258627513401</v>
      </c>
      <c r="H5830" s="31">
        <v>0.63593303203882601</v>
      </c>
      <c r="I5830" s="31">
        <v>5.8899543398379803</v>
      </c>
      <c r="J5830" s="31">
        <v>10.796909370545601</v>
      </c>
      <c r="K5830" s="31">
        <v>337220.06874617201</v>
      </c>
      <c r="L5830" s="31">
        <v>243203.64262296603</v>
      </c>
    </row>
    <row r="5831" spans="1:12" ht="14.25">
      <c r="A5831" s="33">
        <v>43495</v>
      </c>
      <c r="B5831" s="37">
        <v>2575.5749999999998</v>
      </c>
      <c r="C5831" s="31">
        <v>11.025661608075801</v>
      </c>
      <c r="D5831" s="31">
        <v>1.2391798025648499</v>
      </c>
      <c r="E5831" s="31">
        <f t="shared" si="64"/>
        <v>0.37045720984759672</v>
      </c>
      <c r="F5831" s="31">
        <v>10.774146235421</v>
      </c>
      <c r="G5831" s="31">
        <v>1.0035007435639001</v>
      </c>
      <c r="H5831" s="31">
        <v>0.63596697162720695</v>
      </c>
      <c r="I5831" s="31">
        <v>5.8898360161645096</v>
      </c>
      <c r="J5831" s="31">
        <v>10.797702514667799</v>
      </c>
      <c r="K5831" s="31">
        <v>335022.75390023401</v>
      </c>
      <c r="L5831" s="31">
        <v>241481.49098242199</v>
      </c>
    </row>
    <row r="5832" spans="1:12" ht="14.25">
      <c r="A5832" s="33">
        <v>43496</v>
      </c>
      <c r="B5832" s="37">
        <v>2584.5720000000001</v>
      </c>
      <c r="C5832" s="31">
        <v>11.114021006436699</v>
      </c>
      <c r="D5832" s="31">
        <v>1.24680429003499</v>
      </c>
      <c r="E5832" s="31">
        <f t="shared" si="64"/>
        <v>0.38569753810082064</v>
      </c>
      <c r="F5832" s="31">
        <v>10.8666377780517</v>
      </c>
      <c r="G5832" s="31">
        <v>1.0095788681351101</v>
      </c>
      <c r="H5832" s="31">
        <v>0.63520179349905703</v>
      </c>
      <c r="I5832" s="31">
        <v>5.8897241291503004</v>
      </c>
      <c r="J5832" s="31">
        <v>10.7849158902914</v>
      </c>
      <c r="K5832" s="31">
        <v>337088.91489167197</v>
      </c>
      <c r="L5832" s="31">
        <v>242875.43263122399</v>
      </c>
    </row>
    <row r="5833" spans="1:12" ht="14.25">
      <c r="A5833" s="33">
        <v>43497</v>
      </c>
      <c r="B5833" s="37">
        <v>2618.232</v>
      </c>
      <c r="C5833" s="31">
        <v>11.2394633727481</v>
      </c>
      <c r="D5833" s="31">
        <v>1.2611063595062999</v>
      </c>
      <c r="E5833" s="31">
        <f t="shared" si="64"/>
        <v>0.4026963657678781</v>
      </c>
      <c r="F5833" s="31">
        <v>10.9899490795395</v>
      </c>
      <c r="G5833" s="31">
        <v>1.01975455860148</v>
      </c>
      <c r="H5833" s="31">
        <v>0.63473006791767905</v>
      </c>
      <c r="I5833" s="31">
        <v>5.8851711163822999</v>
      </c>
      <c r="J5833" s="31">
        <v>10.785244054345499</v>
      </c>
      <c r="K5833" s="31">
        <v>341244.14734975604</v>
      </c>
      <c r="L5833" s="31">
        <v>245756.39722845302</v>
      </c>
    </row>
    <row r="5834" spans="1:12" ht="14.25">
      <c r="A5834" s="33">
        <v>43507</v>
      </c>
      <c r="B5834" s="37">
        <v>2653.8960000000002</v>
      </c>
      <c r="C5834" s="31">
        <v>11.3738018994296</v>
      </c>
      <c r="D5834" s="31">
        <v>1.2768350834606099</v>
      </c>
      <c r="E5834" s="31">
        <f t="shared" si="64"/>
        <v>0.41852286049237986</v>
      </c>
      <c r="F5834" s="31">
        <v>11.1176568144695</v>
      </c>
      <c r="G5834" s="31">
        <v>1.0331168268926001</v>
      </c>
      <c r="H5834" s="31">
        <v>0.63460074194635896</v>
      </c>
      <c r="I5834" s="31">
        <v>5.8823808402404598</v>
      </c>
      <c r="J5834" s="31">
        <v>10.788161446555</v>
      </c>
      <c r="K5834" s="31">
        <v>345827.022986711</v>
      </c>
      <c r="L5834" s="31">
        <v>249032.771342144</v>
      </c>
    </row>
    <row r="5835" spans="1:12" ht="14.25">
      <c r="A5835" s="33">
        <v>43508</v>
      </c>
      <c r="B5835" s="37">
        <v>2671.893</v>
      </c>
      <c r="C5835" s="31">
        <v>11.424791934675101</v>
      </c>
      <c r="D5835" s="31">
        <v>1.2829722593217401</v>
      </c>
      <c r="E5835" s="31">
        <f t="shared" si="64"/>
        <v>0.42614302461899178</v>
      </c>
      <c r="F5835" s="31">
        <v>11.1450880971949</v>
      </c>
      <c r="G5835" s="31">
        <v>1.0380702845121901</v>
      </c>
      <c r="H5835" s="31">
        <v>0.63481073478274597</v>
      </c>
      <c r="I5835" s="31">
        <v>5.8840094199954196</v>
      </c>
      <c r="J5835" s="31">
        <v>10.788744365797399</v>
      </c>
      <c r="K5835" s="31">
        <v>347496.68399499299</v>
      </c>
      <c r="L5835" s="31">
        <v>250373.93899731699</v>
      </c>
    </row>
    <row r="5836" spans="1:12" ht="14.25">
      <c r="A5836" s="33">
        <v>43509</v>
      </c>
      <c r="B5836" s="37">
        <v>2721.0680000000002</v>
      </c>
      <c r="C5836" s="31">
        <v>11.651202172632599</v>
      </c>
      <c r="D5836" s="31">
        <v>1.30836611584687</v>
      </c>
      <c r="E5836" s="31">
        <f t="shared" si="64"/>
        <v>0.46365767878077374</v>
      </c>
      <c r="F5836" s="31">
        <v>11.3607956691016</v>
      </c>
      <c r="G5836" s="31">
        <v>1.0585225576005</v>
      </c>
      <c r="H5836" s="31">
        <v>0.63452255922226697</v>
      </c>
      <c r="I5836" s="31">
        <v>5.8809836391693402</v>
      </c>
      <c r="J5836" s="31">
        <v>10.7893950766353</v>
      </c>
      <c r="K5836" s="31">
        <v>354428.67784630397</v>
      </c>
      <c r="L5836" s="31">
        <v>254663.45095888199</v>
      </c>
    </row>
    <row r="5837" spans="1:12" ht="14.25">
      <c r="A5837" s="33">
        <v>43510</v>
      </c>
      <c r="B5837" s="37">
        <v>2719.6990000000001</v>
      </c>
      <c r="C5837" s="31">
        <v>11.6331333526776</v>
      </c>
      <c r="D5837" s="31">
        <v>1.3064909717716899</v>
      </c>
      <c r="E5837" s="31">
        <f t="shared" si="64"/>
        <v>0.458968347010551</v>
      </c>
      <c r="F5837" s="31">
        <v>11.338194520634</v>
      </c>
      <c r="G5837" s="31">
        <v>1.0570553800840701</v>
      </c>
      <c r="H5837" s="31">
        <v>0.63452556613780697</v>
      </c>
      <c r="I5837" s="31">
        <v>5.8812533725200904</v>
      </c>
      <c r="J5837" s="31">
        <v>10.7889513671117</v>
      </c>
      <c r="K5837" s="31">
        <v>353939.3360904</v>
      </c>
      <c r="L5837" s="31">
        <v>254480.92726173601</v>
      </c>
    </row>
    <row r="5838" spans="1:12" ht="14.25">
      <c r="A5838" s="33">
        <v>43511</v>
      </c>
      <c r="B5838" s="37">
        <v>2682.3850000000002</v>
      </c>
      <c r="C5838" s="31">
        <v>11.4547662395132</v>
      </c>
      <c r="D5838" s="31">
        <v>1.28704282319969</v>
      </c>
      <c r="E5838" s="31">
        <f t="shared" si="64"/>
        <v>0.43141852286049237</v>
      </c>
      <c r="F5838" s="31">
        <v>11.1519888373514</v>
      </c>
      <c r="G5838" s="31">
        <v>1.0412699800605401</v>
      </c>
      <c r="H5838" s="31">
        <v>0.63452578565018103</v>
      </c>
      <c r="I5838" s="31">
        <v>5.8810005315108702</v>
      </c>
      <c r="J5838" s="31">
        <v>10.7894189475131</v>
      </c>
      <c r="K5838" s="31">
        <v>348661.99018260604</v>
      </c>
      <c r="L5838" s="31">
        <v>250879.355894254</v>
      </c>
    </row>
    <row r="5839" spans="1:12" ht="14.25">
      <c r="A5839" s="33">
        <v>43514</v>
      </c>
      <c r="B5839" s="37">
        <v>2754.3560000000002</v>
      </c>
      <c r="C5839" s="31">
        <v>11.754913719217001</v>
      </c>
      <c r="D5839" s="31">
        <v>1.32057936069588</v>
      </c>
      <c r="E5839" s="31">
        <f t="shared" si="64"/>
        <v>0.47596717467760846</v>
      </c>
      <c r="F5839" s="31">
        <v>11.3164963748389</v>
      </c>
      <c r="G5839" s="31">
        <v>1.0685809927077501</v>
      </c>
      <c r="H5839" s="31">
        <v>0.63452818871599903</v>
      </c>
      <c r="I5839" s="31">
        <v>5.8819603869839598</v>
      </c>
      <c r="J5839" s="31">
        <v>10.787699116779701</v>
      </c>
      <c r="K5839" s="31">
        <v>357810.068388646</v>
      </c>
      <c r="L5839" s="31">
        <v>257570.132495862</v>
      </c>
    </row>
    <row r="5840" spans="1:12" ht="14.25">
      <c r="A5840" s="33">
        <v>43515</v>
      </c>
      <c r="B5840" s="37">
        <v>2755.645</v>
      </c>
      <c r="C5840" s="31">
        <v>11.7589950314467</v>
      </c>
      <c r="D5840" s="31">
        <v>1.3213429407756501</v>
      </c>
      <c r="E5840" s="31">
        <f t="shared" si="64"/>
        <v>0.47713950762016411</v>
      </c>
      <c r="F5840" s="31">
        <v>11.302351943286601</v>
      </c>
      <c r="G5840" s="31">
        <v>1.0691862620088299</v>
      </c>
      <c r="H5840" s="31">
        <v>0.63452082688190503</v>
      </c>
      <c r="I5840" s="31">
        <v>5.8819742937017399</v>
      </c>
      <c r="J5840" s="31">
        <v>10.787548452249</v>
      </c>
      <c r="K5840" s="31">
        <v>358018.09017398703</v>
      </c>
      <c r="L5840" s="31">
        <v>257500.67614199102</v>
      </c>
    </row>
    <row r="5841" spans="1:12" ht="14.25">
      <c r="A5841" s="33">
        <v>43516</v>
      </c>
      <c r="B5841" s="37">
        <v>2761.2179999999998</v>
      </c>
      <c r="C5841" s="31">
        <v>11.786261987386</v>
      </c>
      <c r="D5841" s="31">
        <v>1.3244356808944999</v>
      </c>
      <c r="E5841" s="31">
        <f t="shared" si="64"/>
        <v>0.48182883939038684</v>
      </c>
      <c r="F5841" s="31">
        <v>11.3181510892923</v>
      </c>
      <c r="G5841" s="31">
        <v>1.07175845936307</v>
      </c>
      <c r="H5841" s="31">
        <v>0.63457076698543402</v>
      </c>
      <c r="I5841" s="31">
        <v>5.8824865975593301</v>
      </c>
      <c r="J5841" s="31">
        <v>10.787457930609099</v>
      </c>
      <c r="K5841" s="31">
        <v>358899.51230899099</v>
      </c>
      <c r="L5841" s="31">
        <v>258241.775877557</v>
      </c>
    </row>
    <row r="5842" spans="1:12" ht="14.25">
      <c r="A5842" s="33">
        <v>43517</v>
      </c>
      <c r="B5842" s="37">
        <v>2751.8009999999999</v>
      </c>
      <c r="C5842" s="31">
        <v>11.7439844403702</v>
      </c>
      <c r="D5842" s="31">
        <v>1.3197553347617901</v>
      </c>
      <c r="E5842" s="31">
        <f t="shared" si="64"/>
        <v>0.47186400937866352</v>
      </c>
      <c r="F5842" s="31">
        <v>11.2709966069133</v>
      </c>
      <c r="G5842" s="31">
        <v>1.0679536370645499</v>
      </c>
      <c r="H5842" s="31">
        <v>0.63458296716347595</v>
      </c>
      <c r="I5842" s="31">
        <v>5.8824867253645197</v>
      </c>
      <c r="J5842" s="31">
        <v>10.7876650945464</v>
      </c>
      <c r="K5842" s="31">
        <v>357634.79984904203</v>
      </c>
      <c r="L5842" s="31">
        <v>257399.44587142198</v>
      </c>
    </row>
    <row r="5843" spans="1:12" ht="14.25">
      <c r="A5843" s="33">
        <v>43518</v>
      </c>
      <c r="B5843" s="37">
        <v>2804.2260000000001</v>
      </c>
      <c r="C5843" s="31">
        <v>11.9584965192588</v>
      </c>
      <c r="D5843" s="31">
        <v>1.3439049346604901</v>
      </c>
      <c r="E5843" s="31">
        <f t="shared" si="64"/>
        <v>0.5</v>
      </c>
      <c r="F5843" s="31">
        <v>11.4411999262443</v>
      </c>
      <c r="G5843" s="31">
        <v>1.08747870932451</v>
      </c>
      <c r="H5843" s="31">
        <v>0.63452536309118501</v>
      </c>
      <c r="I5843" s="31">
        <v>5.88248702672918</v>
      </c>
      <c r="J5843" s="31">
        <v>10.786685294978</v>
      </c>
      <c r="K5843" s="31">
        <v>364174.551907063</v>
      </c>
      <c r="L5843" s="31">
        <v>261983.55854960397</v>
      </c>
    </row>
    <row r="5844" spans="1:12" ht="14.25">
      <c r="A5844" s="33">
        <v>43521</v>
      </c>
      <c r="B5844" s="37">
        <v>2961.2829999999999</v>
      </c>
      <c r="C5844" s="31">
        <v>12.6496054190234</v>
      </c>
      <c r="D5844" s="31">
        <v>1.4214583935345999</v>
      </c>
      <c r="E5844" s="31">
        <f t="shared" si="64"/>
        <v>0.57268464243845252</v>
      </c>
      <c r="F5844" s="31">
        <v>12.0902506685105</v>
      </c>
      <c r="G5844" s="31">
        <v>1.1502891843324099</v>
      </c>
      <c r="H5844" s="31">
        <v>0.63422320527776399</v>
      </c>
      <c r="I5844" s="31">
        <v>5.8797802405958599</v>
      </c>
      <c r="J5844" s="31">
        <v>10.786512068918599</v>
      </c>
      <c r="K5844" s="31">
        <v>385181.73861258297</v>
      </c>
      <c r="L5844" s="31">
        <v>276560.54634306999</v>
      </c>
    </row>
    <row r="5845" spans="1:12" ht="14.25">
      <c r="A5845" s="33">
        <v>43522</v>
      </c>
      <c r="B5845" s="37">
        <v>2941.5160000000001</v>
      </c>
      <c r="C5845" s="31">
        <v>12.5412445754381</v>
      </c>
      <c r="D5845" s="31">
        <v>1.40973480194967</v>
      </c>
      <c r="E5845" s="31">
        <f t="shared" si="64"/>
        <v>0.55744431418522855</v>
      </c>
      <c r="F5845" s="31">
        <v>11.9504985480659</v>
      </c>
      <c r="G5845" s="31">
        <v>1.14079875005645</v>
      </c>
      <c r="H5845" s="31">
        <v>0.63421229355408104</v>
      </c>
      <c r="I5845" s="31">
        <v>5.8797875955394696</v>
      </c>
      <c r="J5845" s="31">
        <v>10.786312995986599</v>
      </c>
      <c r="K5845" s="31">
        <v>382009.10488893103</v>
      </c>
      <c r="L5845" s="31">
        <v>274290.05503909499</v>
      </c>
    </row>
    <row r="5846" spans="1:12" ht="14.25">
      <c r="A5846" s="33">
        <v>43523</v>
      </c>
      <c r="B5846" s="37">
        <v>2953.8240000000001</v>
      </c>
      <c r="C5846" s="31">
        <v>12.5964685044452</v>
      </c>
      <c r="D5846" s="31">
        <v>1.4160476530748201</v>
      </c>
      <c r="E5846" s="31">
        <f t="shared" si="64"/>
        <v>0.56389214536928489</v>
      </c>
      <c r="F5846" s="31">
        <v>11.9892744698234</v>
      </c>
      <c r="G5846" s="31">
        <v>1.14589948102235</v>
      </c>
      <c r="H5846" s="31">
        <v>0.63421372927032205</v>
      </c>
      <c r="I5846" s="31">
        <v>5.8798502737294402</v>
      </c>
      <c r="J5846" s="31">
        <v>10.7862224333147</v>
      </c>
      <c r="K5846" s="31">
        <v>383723.25126860203</v>
      </c>
      <c r="L5846" s="31">
        <v>275111.818847986</v>
      </c>
    </row>
    <row r="5847" spans="1:12" ht="14.25">
      <c r="A5847" s="33">
        <v>43524</v>
      </c>
      <c r="B5847" s="37">
        <v>2940.953</v>
      </c>
      <c r="C5847" s="31">
        <v>12.5313573408331</v>
      </c>
      <c r="D5847" s="31">
        <v>1.40862016223257</v>
      </c>
      <c r="E5847" s="31">
        <f t="shared" si="64"/>
        <v>0.55451348182883942</v>
      </c>
      <c r="F5847" s="31">
        <v>11.935761013034201</v>
      </c>
      <c r="G5847" s="31">
        <v>1.13967318015998</v>
      </c>
      <c r="H5847" s="31">
        <v>0.63442511144835401</v>
      </c>
      <c r="I5847" s="31">
        <v>5.8798502737294402</v>
      </c>
      <c r="J5847" s="31">
        <v>10.789817459857801</v>
      </c>
      <c r="K5847" s="31">
        <v>381712.683192625</v>
      </c>
      <c r="L5847" s="31">
        <v>274033.71343681304</v>
      </c>
    </row>
    <row r="5848" spans="1:12" ht="14.25">
      <c r="A5848" s="33">
        <v>43525</v>
      </c>
      <c r="B5848" s="37">
        <v>2994.0050000000001</v>
      </c>
      <c r="C5848" s="31">
        <v>12.784085206641899</v>
      </c>
      <c r="D5848" s="31">
        <v>1.43596327057641</v>
      </c>
      <c r="E5848" s="31">
        <f t="shared" si="64"/>
        <v>0.59144196951934347</v>
      </c>
      <c r="F5848" s="31">
        <v>12.180242064021799</v>
      </c>
      <c r="G5848" s="31">
        <v>1.161818339951</v>
      </c>
      <c r="H5848" s="31">
        <v>0.63381717074575605</v>
      </c>
      <c r="I5848" s="31">
        <v>5.8779240650826896</v>
      </c>
      <c r="J5848" s="31">
        <v>10.783010527660499</v>
      </c>
      <c r="K5848" s="31">
        <v>389167.26933723397</v>
      </c>
      <c r="L5848" s="31">
        <v>279181.39861391002</v>
      </c>
    </row>
    <row r="5849" spans="1:12" ht="14.25">
      <c r="A5849" s="33">
        <v>43528</v>
      </c>
      <c r="B5849" s="37">
        <v>3027.5749999999998</v>
      </c>
      <c r="C5849" s="31">
        <v>12.908564820407101</v>
      </c>
      <c r="D5849" s="31">
        <v>1.45115746882196</v>
      </c>
      <c r="E5849" s="31">
        <f t="shared" si="64"/>
        <v>0.61137162954279012</v>
      </c>
      <c r="F5849" s="31">
        <v>12.276069584693101</v>
      </c>
      <c r="G5849" s="31">
        <v>1.1739381598010199</v>
      </c>
      <c r="H5849" s="31">
        <v>0.63416975029195299</v>
      </c>
      <c r="I5849" s="31">
        <v>5.8780643992100696</v>
      </c>
      <c r="J5849" s="31">
        <v>10.788751317137301</v>
      </c>
      <c r="K5849" s="31">
        <v>393294.70616364997</v>
      </c>
      <c r="L5849" s="31">
        <v>281747.97885685199</v>
      </c>
    </row>
    <row r="5850" spans="1:12" ht="14.25">
      <c r="A5850" s="33">
        <v>43529</v>
      </c>
      <c r="B5850" s="37">
        <v>3054.2460000000001</v>
      </c>
      <c r="C5850" s="31">
        <v>13.000058276992799</v>
      </c>
      <c r="D5850" s="31">
        <v>1.4617168787975801</v>
      </c>
      <c r="E5850" s="31">
        <f t="shared" si="64"/>
        <v>0.62250879249706914</v>
      </c>
      <c r="F5850" s="31">
        <v>12.317980935086499</v>
      </c>
      <c r="G5850" s="31">
        <v>1.18262806907999</v>
      </c>
      <c r="H5850" s="31">
        <v>0.63409661228868097</v>
      </c>
      <c r="I5850" s="31">
        <v>5.8786926906834696</v>
      </c>
      <c r="J5850" s="31">
        <v>10.7863541377762</v>
      </c>
      <c r="K5850" s="31">
        <v>396203.90286967502</v>
      </c>
      <c r="L5850" s="31">
        <v>283581.983866597</v>
      </c>
    </row>
    <row r="5851" spans="1:12" ht="14.25">
      <c r="A5851" s="33">
        <v>43530</v>
      </c>
      <c r="B5851" s="37">
        <v>3102.0990000000002</v>
      </c>
      <c r="C5851" s="31">
        <v>13.1831049675224</v>
      </c>
      <c r="D5851" s="31">
        <v>1.4834488699199599</v>
      </c>
      <c r="E5851" s="31">
        <f t="shared" si="64"/>
        <v>0.63716295427901526</v>
      </c>
      <c r="F5851" s="31">
        <v>12.451081817317601</v>
      </c>
      <c r="G5851" s="31">
        <v>1.1996802127922099</v>
      </c>
      <c r="H5851" s="31">
        <v>0.63428442540055896</v>
      </c>
      <c r="I5851" s="31">
        <v>5.8785327787922697</v>
      </c>
      <c r="J5851" s="31">
        <v>10.7898424533557</v>
      </c>
      <c r="K5851" s="31">
        <v>402097.17120982602</v>
      </c>
      <c r="L5851" s="31">
        <v>287150.26885926799</v>
      </c>
    </row>
    <row r="5852" spans="1:12" ht="14.25">
      <c r="A5852" s="33">
        <v>43531</v>
      </c>
      <c r="B5852" s="37">
        <v>3106.4169999999999</v>
      </c>
      <c r="C5852" s="31">
        <v>13.1704140265436</v>
      </c>
      <c r="D5852" s="31">
        <v>1.48308639473376</v>
      </c>
      <c r="E5852" s="31">
        <f t="shared" si="64"/>
        <v>0.63599062133645956</v>
      </c>
      <c r="F5852" s="31">
        <v>12.3731701711231</v>
      </c>
      <c r="G5852" s="31">
        <v>1.1993932867699999</v>
      </c>
      <c r="H5852" s="31">
        <v>0.634277320347297</v>
      </c>
      <c r="I5852" s="31">
        <v>5.87847169682607</v>
      </c>
      <c r="J5852" s="31">
        <v>10.7898337026911</v>
      </c>
      <c r="K5852" s="31">
        <v>402003.62945834204</v>
      </c>
      <c r="L5852" s="31">
        <v>286340.52849630103</v>
      </c>
    </row>
    <row r="5853" spans="1:12" ht="14.25">
      <c r="A5853" s="33">
        <v>43532</v>
      </c>
      <c r="B5853" s="37">
        <v>2969.8609999999999</v>
      </c>
      <c r="C5853" s="31">
        <v>12.594551358178</v>
      </c>
      <c r="D5853" s="31">
        <v>1.4177755503203799</v>
      </c>
      <c r="E5853" s="31">
        <f t="shared" si="64"/>
        <v>0.5603751465416178</v>
      </c>
      <c r="F5853" s="31">
        <v>11.8763334902916</v>
      </c>
      <c r="G5853" s="31">
        <v>1.14687480086838</v>
      </c>
      <c r="H5853" s="31">
        <v>0.63427015374618301</v>
      </c>
      <c r="I5853" s="31">
        <v>5.8800907327029304</v>
      </c>
      <c r="J5853" s="31">
        <v>10.7867409293296</v>
      </c>
      <c r="K5853" s="31">
        <v>384443.163726306</v>
      </c>
      <c r="L5853" s="31">
        <v>274278.19049612503</v>
      </c>
    </row>
    <row r="5854" spans="1:12" ht="14.25">
      <c r="A5854" s="33">
        <v>43535</v>
      </c>
      <c r="B5854" s="37">
        <v>3026.9920000000002</v>
      </c>
      <c r="C5854" s="31">
        <v>12.796729845147601</v>
      </c>
      <c r="D5854" s="31">
        <v>1.44258076758028</v>
      </c>
      <c r="E5854" s="31">
        <f t="shared" si="64"/>
        <v>0.59085580304806562</v>
      </c>
      <c r="F5854" s="31">
        <v>12.0740018700458</v>
      </c>
      <c r="G5854" s="31">
        <v>1.16658327786064</v>
      </c>
      <c r="H5854" s="31">
        <v>0.63507323814841199</v>
      </c>
      <c r="I5854" s="31">
        <v>5.8797439312266597</v>
      </c>
      <c r="J5854" s="31">
        <v>10.8010356501345</v>
      </c>
      <c r="K5854" s="31">
        <v>391167.19260270294</v>
      </c>
      <c r="L5854" s="31">
        <v>279829.05795897299</v>
      </c>
    </row>
    <row r="5855" spans="1:12" ht="14.25">
      <c r="A5855" s="33">
        <v>43536</v>
      </c>
      <c r="B5855" s="37">
        <v>3060.3069999999998</v>
      </c>
      <c r="C5855" s="31">
        <v>12.9241484284513</v>
      </c>
      <c r="D5855" s="31">
        <v>1.45581844816843</v>
      </c>
      <c r="E5855" s="31">
        <f t="shared" si="64"/>
        <v>0.61195779601406797</v>
      </c>
      <c r="F5855" s="31">
        <v>12.192436657654101</v>
      </c>
      <c r="G5855" s="31">
        <v>1.1784285266638801</v>
      </c>
      <c r="H5855" s="31">
        <v>0.63518651004873306</v>
      </c>
      <c r="I5855" s="31">
        <v>5.8859656441153296</v>
      </c>
      <c r="J5855" s="31">
        <v>10.7915429422151</v>
      </c>
      <c r="K5855" s="31">
        <v>395177.29243835295</v>
      </c>
      <c r="L5855" s="31">
        <v>282655.182047865</v>
      </c>
    </row>
    <row r="5856" spans="1:12" ht="14.25">
      <c r="A5856" s="33">
        <v>43537</v>
      </c>
      <c r="B5856" s="37">
        <v>3026.951</v>
      </c>
      <c r="C5856" s="31">
        <v>12.776224270413699</v>
      </c>
      <c r="D5856" s="31">
        <v>1.44119374415889</v>
      </c>
      <c r="E5856" s="31">
        <f t="shared" si="64"/>
        <v>0.58675263774912079</v>
      </c>
      <c r="F5856" s="31">
        <v>11.7240187646763</v>
      </c>
      <c r="G5856" s="31">
        <v>1.1666561979818499</v>
      </c>
      <c r="H5856" s="31">
        <v>0.636320198414427</v>
      </c>
      <c r="I5856" s="31">
        <v>5.8861215572394503</v>
      </c>
      <c r="J5856" s="31">
        <v>10.810517455790599</v>
      </c>
      <c r="K5856" s="31">
        <v>391217.79323259997</v>
      </c>
      <c r="L5856" s="31">
        <v>280287.23275200697</v>
      </c>
    </row>
    <row r="5857" spans="1:12" ht="14.25">
      <c r="A5857" s="33">
        <v>43538</v>
      </c>
      <c r="B5857" s="37">
        <v>2990.6849999999999</v>
      </c>
      <c r="C5857" s="31">
        <v>12.646182237707301</v>
      </c>
      <c r="D5857" s="31">
        <v>1.42587892519324</v>
      </c>
      <c r="E5857" s="31">
        <f t="shared" si="64"/>
        <v>0.56623681125439629</v>
      </c>
      <c r="F5857" s="31">
        <v>11.5531093217191</v>
      </c>
      <c r="G5857" s="31">
        <v>1.1541558055241401</v>
      </c>
      <c r="H5857" s="31">
        <v>0.63637980327641697</v>
      </c>
      <c r="I5857" s="31">
        <v>5.8863322215114202</v>
      </c>
      <c r="J5857" s="31">
        <v>10.8111431589061</v>
      </c>
      <c r="K5857" s="31">
        <v>387069.680046611</v>
      </c>
      <c r="L5857" s="31">
        <v>277468.035540802</v>
      </c>
    </row>
    <row r="5858" spans="1:12" ht="14.25">
      <c r="A5858" s="33">
        <v>43539</v>
      </c>
      <c r="B5858" s="37">
        <v>3021.7510000000002</v>
      </c>
      <c r="C5858" s="31">
        <v>12.782551143898599</v>
      </c>
      <c r="D5858" s="31">
        <v>1.44094071164689</v>
      </c>
      <c r="E5858" s="31">
        <f t="shared" si="64"/>
        <v>0.58733880422039864</v>
      </c>
      <c r="F5858" s="31">
        <v>11.8820304110106</v>
      </c>
      <c r="G5858" s="31">
        <v>1.1672439554345899</v>
      </c>
      <c r="H5858" s="31">
        <v>0.63611361128825505</v>
      </c>
      <c r="I5858" s="31">
        <v>5.8858350782983297</v>
      </c>
      <c r="J5858" s="31">
        <v>10.8075337284538</v>
      </c>
      <c r="K5858" s="31">
        <v>391502.053997465</v>
      </c>
      <c r="L5858" s="31">
        <v>280483.07831475604</v>
      </c>
    </row>
    <row r="5859" spans="1:12" ht="14.25">
      <c r="A5859" s="33">
        <v>43542</v>
      </c>
      <c r="B5859" s="37">
        <v>3096.4169999999999</v>
      </c>
      <c r="C5859" s="31">
        <v>13.093410209278</v>
      </c>
      <c r="D5859" s="31">
        <v>1.4751896755574101</v>
      </c>
      <c r="E5859" s="31">
        <f t="shared" si="64"/>
        <v>0.62895662368112548</v>
      </c>
      <c r="F5859" s="31">
        <v>12.073152219791</v>
      </c>
      <c r="G5859" s="31">
        <v>1.1944640651483001</v>
      </c>
      <c r="H5859" s="31">
        <v>0.63576188450191695</v>
      </c>
      <c r="I5859" s="31">
        <v>5.8859156797187797</v>
      </c>
      <c r="J5859" s="31">
        <v>10.8014099945838</v>
      </c>
      <c r="K5859" s="31">
        <v>400841.96817578794</v>
      </c>
      <c r="L5859" s="31">
        <v>287333.26821514801</v>
      </c>
    </row>
    <row r="5860" spans="1:12" ht="14.25">
      <c r="A5860" s="33">
        <v>43543</v>
      </c>
      <c r="B5860" s="37">
        <v>3090.9749999999999</v>
      </c>
      <c r="C5860" s="31">
        <v>13.062258174856</v>
      </c>
      <c r="D5860" s="31">
        <v>1.4720850549329401</v>
      </c>
      <c r="E5860" s="31">
        <f t="shared" si="64"/>
        <v>0.62485345838218054</v>
      </c>
      <c r="F5860" s="31">
        <v>12.039505877496399</v>
      </c>
      <c r="G5860" s="31">
        <v>1.19206671345982</v>
      </c>
      <c r="H5860" s="31">
        <v>0.63590150242044396</v>
      </c>
      <c r="I5860" s="31">
        <v>5.8865645445138499</v>
      </c>
      <c r="J5860" s="31">
        <v>10.802591182204701</v>
      </c>
      <c r="K5860" s="31">
        <v>400049.20153174899</v>
      </c>
      <c r="L5860" s="31">
        <v>286711.69441188697</v>
      </c>
    </row>
    <row r="5861" spans="1:12" ht="14.25">
      <c r="A5861" s="33">
        <v>43544</v>
      </c>
      <c r="B5861" s="37">
        <v>3090.64</v>
      </c>
      <c r="C5861" s="31">
        <v>13.0829954062732</v>
      </c>
      <c r="D5861" s="31">
        <v>1.4717868431668699</v>
      </c>
      <c r="E5861" s="31">
        <f t="shared" si="64"/>
        <v>0.62719812426729193</v>
      </c>
      <c r="F5861" s="31">
        <v>12.069517966379401</v>
      </c>
      <c r="G5861" s="31">
        <v>1.1918084954692101</v>
      </c>
      <c r="H5861" s="31">
        <v>0.63604998495165499</v>
      </c>
      <c r="I5861" s="31">
        <v>5.8877199697390799</v>
      </c>
      <c r="J5861" s="31">
        <v>10.8029931488036</v>
      </c>
      <c r="K5861" s="31">
        <v>400071.61944096099</v>
      </c>
      <c r="L5861" s="31">
        <v>286697.59216624702</v>
      </c>
    </row>
    <row r="5862" spans="1:12" ht="14.25">
      <c r="A5862" s="33">
        <v>43545</v>
      </c>
      <c r="B5862" s="37">
        <v>3101.4549999999999</v>
      </c>
      <c r="C5862" s="31">
        <v>13.117072732236</v>
      </c>
      <c r="D5862" s="31">
        <v>1.47503936342072</v>
      </c>
      <c r="E5862" s="31">
        <f t="shared" si="64"/>
        <v>0.63012895662368118</v>
      </c>
      <c r="F5862" s="31">
        <v>12.152539017976499</v>
      </c>
      <c r="G5862" s="31">
        <v>1.1946728568625899</v>
      </c>
      <c r="H5862" s="31">
        <v>0.63582648688285803</v>
      </c>
      <c r="I5862" s="31">
        <v>5.8899337163071896</v>
      </c>
      <c r="J5862" s="31">
        <v>10.795138239373999</v>
      </c>
      <c r="K5862" s="31">
        <v>401141.29206544202</v>
      </c>
      <c r="L5862" s="31">
        <v>287627.34314556897</v>
      </c>
    </row>
    <row r="5863" spans="1:12" ht="14.25">
      <c r="A5863" s="33">
        <v>43546</v>
      </c>
      <c r="B5863" s="37">
        <v>3104.1480000000001</v>
      </c>
      <c r="C5863" s="31">
        <v>13.1145136494934</v>
      </c>
      <c r="D5863" s="31">
        <v>1.47530626133451</v>
      </c>
      <c r="E5863" s="31">
        <f t="shared" si="64"/>
        <v>0.62954279015240333</v>
      </c>
      <c r="F5863" s="31">
        <v>12.143490807334199</v>
      </c>
      <c r="G5863" s="31">
        <v>1.1904219708702399</v>
      </c>
      <c r="H5863" s="31">
        <v>0.63601074444517802</v>
      </c>
      <c r="I5863" s="31">
        <v>5.8903140480896399</v>
      </c>
      <c r="J5863" s="31">
        <v>10.7975693528845</v>
      </c>
      <c r="K5863" s="31">
        <v>401250.24782544206</v>
      </c>
      <c r="L5863" s="31">
        <v>288079.45338248799</v>
      </c>
    </row>
    <row r="5864" spans="1:12" ht="14.25">
      <c r="A5864" s="33">
        <v>43549</v>
      </c>
      <c r="B5864" s="37">
        <v>3043.0309999999999</v>
      </c>
      <c r="C5864" s="31">
        <v>12.835941663847899</v>
      </c>
      <c r="D5864" s="31">
        <v>1.44209352080985</v>
      </c>
      <c r="E5864" s="31">
        <f t="shared" si="64"/>
        <v>0.59202813599062132</v>
      </c>
      <c r="F5864" s="31">
        <v>11.607761439568501</v>
      </c>
      <c r="G5864" s="31">
        <v>1.1651187134326</v>
      </c>
      <c r="H5864" s="31">
        <v>0.63549519581385805</v>
      </c>
      <c r="I5864" s="31">
        <v>5.9006248555003404</v>
      </c>
      <c r="J5864" s="31">
        <v>10.769964391507999</v>
      </c>
      <c r="K5864" s="31">
        <v>392918.75546143705</v>
      </c>
      <c r="L5864" s="31">
        <v>282499.03183273802</v>
      </c>
    </row>
    <row r="5865" spans="1:12" ht="14.25">
      <c r="A5865" s="33">
        <v>43550</v>
      </c>
      <c r="B5865" s="37">
        <v>2997.0949999999998</v>
      </c>
      <c r="C5865" s="31">
        <v>12.663941184065999</v>
      </c>
      <c r="D5865" s="31">
        <v>1.42073168380801</v>
      </c>
      <c r="E5865" s="31">
        <f t="shared" si="64"/>
        <v>0.56623681125439629</v>
      </c>
      <c r="F5865" s="31">
        <v>11.795420107718201</v>
      </c>
      <c r="G5865" s="31">
        <v>1.14768518482531</v>
      </c>
      <c r="H5865" s="31">
        <v>0.63758339552014298</v>
      </c>
      <c r="I5865" s="31">
        <v>5.9046604705933401</v>
      </c>
      <c r="J5865" s="31">
        <v>10.797968802701901</v>
      </c>
      <c r="K5865" s="31">
        <v>387354.03972298204</v>
      </c>
      <c r="L5865" s="31">
        <v>278299.37305281399</v>
      </c>
    </row>
    <row r="5866" spans="1:12" ht="14.25">
      <c r="A5866" s="33">
        <v>43551</v>
      </c>
      <c r="B5866" s="37">
        <v>3022.7190000000001</v>
      </c>
      <c r="C5866" s="31">
        <v>12.7774055115447</v>
      </c>
      <c r="D5866" s="31">
        <v>1.4324369463141</v>
      </c>
      <c r="E5866" s="31">
        <f t="shared" si="64"/>
        <v>0.58264947245017584</v>
      </c>
      <c r="F5866" s="31">
        <v>11.8070556741819</v>
      </c>
      <c r="G5866" s="31">
        <v>1.15764414698258</v>
      </c>
      <c r="H5866" s="31">
        <v>0.63755345003706998</v>
      </c>
      <c r="I5866" s="31">
        <v>5.9077845298774401</v>
      </c>
      <c r="J5866" s="31">
        <v>10.791751913306399</v>
      </c>
      <c r="K5866" s="31">
        <v>390748.14391293295</v>
      </c>
      <c r="L5866" s="31">
        <v>280743.400595001</v>
      </c>
    </row>
    <row r="5867" spans="1:12" ht="14.25">
      <c r="A5867" s="33">
        <v>43552</v>
      </c>
      <c r="B5867" s="37">
        <v>2994.9430000000002</v>
      </c>
      <c r="C5867" s="31">
        <v>12.7324045916583</v>
      </c>
      <c r="D5867" s="31">
        <v>1.4165430972864601</v>
      </c>
      <c r="E5867" s="31">
        <f t="shared" ref="E5867:E5930" si="65">COUNTIF(C4162:C5867,"&lt;"&amp;C5867)/COUNTA(C4162:C5867)</f>
        <v>0.57327080890973037</v>
      </c>
      <c r="F5867" s="31">
        <v>12.1804286408195</v>
      </c>
      <c r="G5867" s="31">
        <v>1.1444014367053399</v>
      </c>
      <c r="H5867" s="31">
        <v>0.63490872406949395</v>
      </c>
      <c r="I5867" s="31">
        <v>5.9173458001204802</v>
      </c>
      <c r="J5867" s="31">
        <v>10.729620095154301</v>
      </c>
      <c r="K5867" s="31">
        <v>387132.21481063898</v>
      </c>
      <c r="L5867" s="31">
        <v>278431.90293872502</v>
      </c>
    </row>
    <row r="5868" spans="1:12" ht="14.25">
      <c r="A5868" s="33">
        <v>43553</v>
      </c>
      <c r="B5868" s="37">
        <v>3090.7579999999998</v>
      </c>
      <c r="C5868" s="31">
        <v>13.1342106329617</v>
      </c>
      <c r="D5868" s="31">
        <v>1.45509067515926</v>
      </c>
      <c r="E5868" s="31">
        <f t="shared" si="65"/>
        <v>0.63130128956623677</v>
      </c>
      <c r="F5868" s="31">
        <v>13.191382495729499</v>
      </c>
      <c r="G5868" s="31">
        <v>1.1776614058133299</v>
      </c>
      <c r="H5868" s="31">
        <v>0.63557510300908904</v>
      </c>
      <c r="I5868" s="31">
        <v>5.91760714446173</v>
      </c>
      <c r="J5868" s="31">
        <v>10.740407186440599</v>
      </c>
      <c r="K5868" s="31">
        <v>399428.68642807705</v>
      </c>
      <c r="L5868" s="31">
        <v>287257.649732063</v>
      </c>
    </row>
    <row r="5869" spans="1:12" ht="14.25">
      <c r="A5869" s="33">
        <v>43556</v>
      </c>
      <c r="B5869" s="37">
        <v>3170.3609999999999</v>
      </c>
      <c r="C5869" s="31">
        <v>13.516996541400999</v>
      </c>
      <c r="D5869" s="31">
        <v>1.4842841094829999</v>
      </c>
      <c r="E5869" s="31">
        <f t="shared" si="65"/>
        <v>0.66236811254396244</v>
      </c>
      <c r="F5869" s="31">
        <v>10.7958800302985</v>
      </c>
      <c r="G5869" s="31">
        <v>1.2030160956448399</v>
      </c>
      <c r="H5869" s="31">
        <v>0.63365779243618903</v>
      </c>
      <c r="I5869" s="31">
        <v>5.9759878504100401</v>
      </c>
      <c r="J5869" s="31">
        <v>10.603398271512701</v>
      </c>
      <c r="K5869" s="31">
        <v>409552.31512188603</v>
      </c>
      <c r="L5869" s="31">
        <v>294426.36220868002</v>
      </c>
    </row>
    <row r="5870" spans="1:12" ht="14.25">
      <c r="A5870" s="33">
        <v>43557</v>
      </c>
      <c r="B5870" s="37">
        <v>3176.8220000000001</v>
      </c>
      <c r="C5870" s="31">
        <v>13.5459947130753</v>
      </c>
      <c r="D5870" s="31">
        <v>1.4871092676387501</v>
      </c>
      <c r="E5870" s="31">
        <f t="shared" si="65"/>
        <v>0.66529894490035169</v>
      </c>
      <c r="F5870" s="31">
        <v>10.821517038336999</v>
      </c>
      <c r="G5870" s="31">
        <v>1.2066878170672</v>
      </c>
      <c r="H5870" s="31">
        <v>0.63345092556291205</v>
      </c>
      <c r="I5870" s="31">
        <v>5.97651148929224</v>
      </c>
      <c r="J5870" s="31">
        <v>10.599007911184099</v>
      </c>
      <c r="K5870" s="31">
        <v>410372.74201966799</v>
      </c>
      <c r="L5870" s="31">
        <v>294815.62129752804</v>
      </c>
    </row>
    <row r="5871" spans="1:12" ht="14.25">
      <c r="A5871" s="33">
        <v>43558</v>
      </c>
      <c r="B5871" s="37">
        <v>3216.2950000000001</v>
      </c>
      <c r="C5871" s="31">
        <v>13.7198933227954</v>
      </c>
      <c r="D5871" s="31">
        <v>1.5057899776674399</v>
      </c>
      <c r="E5871" s="31">
        <f t="shared" si="65"/>
        <v>0.68874560375146543</v>
      </c>
      <c r="F5871" s="31">
        <v>10.9530191247002</v>
      </c>
      <c r="G5871" s="31">
        <v>1.2219066223425099</v>
      </c>
      <c r="H5871" s="31">
        <v>0.63325372059493401</v>
      </c>
      <c r="I5871" s="31">
        <v>5.9765950547055704</v>
      </c>
      <c r="J5871" s="31">
        <v>10.595560093976101</v>
      </c>
      <c r="K5871" s="31">
        <v>415538.30668014201</v>
      </c>
      <c r="L5871" s="31">
        <v>298674.99444897898</v>
      </c>
    </row>
    <row r="5872" spans="1:12" ht="14.25">
      <c r="A5872" s="33">
        <v>43559</v>
      </c>
      <c r="B5872" s="37">
        <v>3246.5709999999999</v>
      </c>
      <c r="C5872" s="31">
        <v>13.866824229429501</v>
      </c>
      <c r="D5872" s="31">
        <v>1.52158447501702</v>
      </c>
      <c r="E5872" s="31">
        <f t="shared" si="65"/>
        <v>0.71570926143024616</v>
      </c>
      <c r="F5872" s="31">
        <v>11.094081011716399</v>
      </c>
      <c r="G5872" s="31">
        <v>1.2347410085127</v>
      </c>
      <c r="H5872" s="31">
        <v>0.63325217350407503</v>
      </c>
      <c r="I5872" s="31">
        <v>5.9769700569901199</v>
      </c>
      <c r="J5872" s="31">
        <v>10.594869431602399</v>
      </c>
      <c r="K5872" s="31">
        <v>419926.58919542294</v>
      </c>
      <c r="L5872" s="31">
        <v>301975.93851593701</v>
      </c>
    </row>
    <row r="5873" spans="1:12" ht="14.25">
      <c r="A5873" s="33">
        <v>43563</v>
      </c>
      <c r="B5873" s="37">
        <v>3244.81</v>
      </c>
      <c r="C5873" s="31">
        <v>13.860344670446199</v>
      </c>
      <c r="D5873" s="31">
        <v>1.5205670862373299</v>
      </c>
      <c r="E5873" s="31">
        <f t="shared" si="65"/>
        <v>0.71453692848769046</v>
      </c>
      <c r="F5873" s="31">
        <v>11.1220831210039</v>
      </c>
      <c r="G5873" s="31">
        <v>1.23396185631211</v>
      </c>
      <c r="H5873" s="31">
        <v>0.63309110624522402</v>
      </c>
      <c r="I5873" s="31">
        <v>5.9768105403302298</v>
      </c>
      <c r="J5873" s="31">
        <v>10.592457331101</v>
      </c>
      <c r="K5873" s="31">
        <v>419645.675347496</v>
      </c>
      <c r="L5873" s="31">
        <v>302375.91276690998</v>
      </c>
    </row>
    <row r="5874" spans="1:12" ht="14.25">
      <c r="A5874" s="33">
        <v>43564</v>
      </c>
      <c r="B5874" s="37">
        <v>3239.663</v>
      </c>
      <c r="C5874" s="31">
        <v>13.8308993092518</v>
      </c>
      <c r="D5874" s="31">
        <v>1.51714359207204</v>
      </c>
      <c r="E5874" s="31">
        <f t="shared" si="65"/>
        <v>0.70515826494724498</v>
      </c>
      <c r="F5874" s="31">
        <v>11.0767958080699</v>
      </c>
      <c r="G5874" s="31">
        <v>1.23127255516316</v>
      </c>
      <c r="H5874" s="31">
        <v>0.63295484245700595</v>
      </c>
      <c r="I5874" s="31">
        <v>5.9768123818474503</v>
      </c>
      <c r="J5874" s="31">
        <v>10.590174193511501</v>
      </c>
      <c r="K5874" s="31">
        <v>418721.814858025</v>
      </c>
      <c r="L5874" s="31">
        <v>301709.02386920701</v>
      </c>
    </row>
    <row r="5875" spans="1:12" ht="14.25">
      <c r="A5875" s="33">
        <v>43565</v>
      </c>
      <c r="B5875" s="37">
        <v>3241.9290000000001</v>
      </c>
      <c r="C5875" s="31">
        <v>13.835086602747401</v>
      </c>
      <c r="D5875" s="31">
        <v>1.5176177379870499</v>
      </c>
      <c r="E5875" s="31">
        <f t="shared" si="65"/>
        <v>0.70750293083235638</v>
      </c>
      <c r="F5875" s="31">
        <v>11.101803080556801</v>
      </c>
      <c r="G5875" s="31">
        <v>1.2305598138498</v>
      </c>
      <c r="H5875" s="31">
        <v>0.63315407371049104</v>
      </c>
      <c r="I5875" s="31">
        <v>5.9770353697077496</v>
      </c>
      <c r="J5875" s="31">
        <v>10.593112380083699</v>
      </c>
      <c r="K5875" s="31">
        <v>418893.95433601702</v>
      </c>
      <c r="L5875" s="31">
        <v>302188.75866778602</v>
      </c>
    </row>
    <row r="5876" spans="1:12" ht="14.25">
      <c r="A5876" s="33">
        <v>43566</v>
      </c>
      <c r="B5876" s="37">
        <v>3189.9609999999998</v>
      </c>
      <c r="C5876" s="31">
        <v>13.619905955320499</v>
      </c>
      <c r="D5876" s="31">
        <v>1.49434795843707</v>
      </c>
      <c r="E5876" s="31">
        <f t="shared" si="65"/>
        <v>0.66881594372801878</v>
      </c>
      <c r="F5876" s="31">
        <v>10.928438443138001</v>
      </c>
      <c r="G5876" s="31">
        <v>1.21166092029237</v>
      </c>
      <c r="H5876" s="31">
        <v>0.63305844653140997</v>
      </c>
      <c r="I5876" s="31">
        <v>5.9765298623174203</v>
      </c>
      <c r="J5876" s="31">
        <v>10.592408322476601</v>
      </c>
      <c r="K5876" s="31">
        <v>412505.98152819998</v>
      </c>
      <c r="L5876" s="31">
        <v>297575.79737440503</v>
      </c>
    </row>
    <row r="5877" spans="1:12" ht="14.25">
      <c r="A5877" s="33">
        <v>43567</v>
      </c>
      <c r="B5877" s="37">
        <v>3188.625</v>
      </c>
      <c r="C5877" s="31">
        <v>13.6036188780784</v>
      </c>
      <c r="D5877" s="31">
        <v>1.49307418936437</v>
      </c>
      <c r="E5877" s="31">
        <f t="shared" si="65"/>
        <v>0.66764361078546308</v>
      </c>
      <c r="F5877" s="31">
        <v>10.851736580190799</v>
      </c>
      <c r="G5877" s="31">
        <v>1.2082631917312701</v>
      </c>
      <c r="H5877" s="31">
        <v>0.63408418894579099</v>
      </c>
      <c r="I5877" s="31">
        <v>5.9791684399780403</v>
      </c>
      <c r="J5877" s="31">
        <v>10.604889213459199</v>
      </c>
      <c r="K5877" s="31">
        <v>412347.802571301</v>
      </c>
      <c r="L5877" s="31">
        <v>297396.37239273801</v>
      </c>
    </row>
    <row r="5878" spans="1:12" ht="14.25">
      <c r="A5878" s="33">
        <v>43570</v>
      </c>
      <c r="B5878" s="37">
        <v>3177.7860000000001</v>
      </c>
      <c r="C5878" s="31">
        <v>13.585911895610399</v>
      </c>
      <c r="D5878" s="31">
        <v>1.4899488158</v>
      </c>
      <c r="E5878" s="31">
        <f t="shared" si="65"/>
        <v>0.66529894490035169</v>
      </c>
      <c r="F5878" s="31">
        <v>10.7866971751032</v>
      </c>
      <c r="G5878" s="31">
        <v>1.20611198641311</v>
      </c>
      <c r="H5878" s="31">
        <v>0.634070107570193</v>
      </c>
      <c r="I5878" s="31">
        <v>5.9806325982347204</v>
      </c>
      <c r="J5878" s="31">
        <v>10.602057510727999</v>
      </c>
      <c r="K5878" s="31">
        <v>411659.09894645604</v>
      </c>
      <c r="L5878" s="31">
        <v>297264.62975247396</v>
      </c>
    </row>
    <row r="5879" spans="1:12" ht="14.25">
      <c r="A5879" s="33">
        <v>43571</v>
      </c>
      <c r="B5879" s="37">
        <v>3253.5970000000002</v>
      </c>
      <c r="C5879" s="31">
        <v>13.945349984883</v>
      </c>
      <c r="D5879" s="31">
        <v>1.52645183824624</v>
      </c>
      <c r="E5879" s="31">
        <f t="shared" si="65"/>
        <v>0.72684642438452518</v>
      </c>
      <c r="F5879" s="31">
        <v>10.971247043060099</v>
      </c>
      <c r="G5879" s="31">
        <v>1.2363211460361001</v>
      </c>
      <c r="H5879" s="31">
        <v>0.633310497072199</v>
      </c>
      <c r="I5879" s="31">
        <v>5.9860354479713598</v>
      </c>
      <c r="J5879" s="31">
        <v>10.5797986426363</v>
      </c>
      <c r="K5879" s="31">
        <v>422090.40658134001</v>
      </c>
      <c r="L5879" s="31">
        <v>304472.67962739599</v>
      </c>
    </row>
    <row r="5880" spans="1:12" ht="14.25">
      <c r="A5880" s="33">
        <v>43572</v>
      </c>
      <c r="B5880" s="37">
        <v>3263.1170000000002</v>
      </c>
      <c r="C5880" s="31">
        <v>13.9787514269419</v>
      </c>
      <c r="D5880" s="31">
        <v>1.5306944869593599</v>
      </c>
      <c r="E5880" s="31">
        <f t="shared" si="65"/>
        <v>0.73270808909730367</v>
      </c>
      <c r="F5880" s="31">
        <v>11.004966226441599</v>
      </c>
      <c r="G5880" s="31">
        <v>1.2399703455289099</v>
      </c>
      <c r="H5880" s="31">
        <v>0.63358842499954904</v>
      </c>
      <c r="I5880" s="31">
        <v>5.9865759525280504</v>
      </c>
      <c r="J5880" s="31">
        <v>10.583485952967701</v>
      </c>
      <c r="K5880" s="31">
        <v>423454.30073884397</v>
      </c>
      <c r="L5880" s="31">
        <v>305536.70022284199</v>
      </c>
    </row>
    <row r="5881" spans="1:12" ht="14.25">
      <c r="A5881" s="33">
        <v>43573</v>
      </c>
      <c r="B5881" s="37">
        <v>3250.201</v>
      </c>
      <c r="C5881" s="31">
        <v>13.9098848803572</v>
      </c>
      <c r="D5881" s="31">
        <v>1.5218397959451</v>
      </c>
      <c r="E5881" s="31">
        <f t="shared" si="65"/>
        <v>0.7209847596717468</v>
      </c>
      <c r="F5881" s="31">
        <v>10.965930221433</v>
      </c>
      <c r="G5881" s="31">
        <v>1.23353862926433</v>
      </c>
      <c r="H5881" s="31">
        <v>0.63423752308946901</v>
      </c>
      <c r="I5881" s="31">
        <v>5.9949234969771501</v>
      </c>
      <c r="J5881" s="31">
        <v>10.5795765935841</v>
      </c>
      <c r="K5881" s="31">
        <v>421491.12943294499</v>
      </c>
      <c r="L5881" s="31">
        <v>304273.46828296699</v>
      </c>
    </row>
    <row r="5882" spans="1:12" ht="14.25">
      <c r="A5882" s="33">
        <v>43574</v>
      </c>
      <c r="B5882" s="37">
        <v>3270.797</v>
      </c>
      <c r="C5882" s="31">
        <v>13.997418284168599</v>
      </c>
      <c r="D5882" s="31">
        <v>1.5319568881027299</v>
      </c>
      <c r="E5882" s="31">
        <f t="shared" si="65"/>
        <v>0.73505275498241496</v>
      </c>
      <c r="F5882" s="31">
        <v>11.0250339648946</v>
      </c>
      <c r="G5882" s="31">
        <v>1.24157779078508</v>
      </c>
      <c r="H5882" s="31">
        <v>0.63439396533473702</v>
      </c>
      <c r="I5882" s="31">
        <v>5.9960315204816999</v>
      </c>
      <c r="J5882" s="31">
        <v>10.580230660358</v>
      </c>
      <c r="K5882" s="31">
        <v>424370.75602049998</v>
      </c>
      <c r="L5882" s="31">
        <v>306530.60488963302</v>
      </c>
    </row>
    <row r="5883" spans="1:12" ht="14.25">
      <c r="A5883" s="33">
        <v>43577</v>
      </c>
      <c r="B5883" s="37">
        <v>3215.0419999999999</v>
      </c>
      <c r="C5883" s="31">
        <v>13.726608970498599</v>
      </c>
      <c r="D5883" s="31">
        <v>1.5031284904368301</v>
      </c>
      <c r="E5883" s="31">
        <f t="shared" si="65"/>
        <v>0.68581477139507618</v>
      </c>
      <c r="F5883" s="31">
        <v>10.8818533720179</v>
      </c>
      <c r="G5883" s="31">
        <v>1.2178634651345801</v>
      </c>
      <c r="H5883" s="31">
        <v>0.63413926758945005</v>
      </c>
      <c r="I5883" s="31">
        <v>5.9990044395669502</v>
      </c>
      <c r="J5883" s="31">
        <v>10.5707417618652</v>
      </c>
      <c r="K5883" s="31">
        <v>416610.390989159</v>
      </c>
      <c r="L5883" s="31">
        <v>301162.72928046697</v>
      </c>
    </row>
    <row r="5884" spans="1:12" ht="14.25">
      <c r="A5884" s="33">
        <v>43578</v>
      </c>
      <c r="B5884" s="37">
        <v>3198.5929999999998</v>
      </c>
      <c r="C5884" s="31">
        <v>13.646180976941301</v>
      </c>
      <c r="D5884" s="31">
        <v>1.4955356334792</v>
      </c>
      <c r="E5884" s="31">
        <f t="shared" si="65"/>
        <v>0.67291910902696361</v>
      </c>
      <c r="F5884" s="31">
        <v>10.887354903629101</v>
      </c>
      <c r="G5884" s="31">
        <v>1.20944886257663</v>
      </c>
      <c r="H5884" s="31">
        <v>0.63414522373342397</v>
      </c>
      <c r="I5884" s="31">
        <v>6.0022810305971497</v>
      </c>
      <c r="J5884" s="31">
        <v>10.5650705207039</v>
      </c>
      <c r="K5884" s="31">
        <v>414776.75804199796</v>
      </c>
      <c r="L5884" s="31">
        <v>300829.00155850698</v>
      </c>
    </row>
    <row r="5885" spans="1:12" ht="14.25">
      <c r="A5885" s="33">
        <v>43579</v>
      </c>
      <c r="B5885" s="37">
        <v>3201.6129999999998</v>
      </c>
      <c r="C5885" s="31">
        <v>13.6589939528769</v>
      </c>
      <c r="D5885" s="31">
        <v>1.49557980014979</v>
      </c>
      <c r="E5885" s="31">
        <f t="shared" si="65"/>
        <v>0.67350527549824146</v>
      </c>
      <c r="F5885" s="31">
        <v>10.9149573574551</v>
      </c>
      <c r="G5885" s="31">
        <v>1.2103379587870799</v>
      </c>
      <c r="H5885" s="31">
        <v>0.63390176205511395</v>
      </c>
      <c r="I5885" s="31">
        <v>6.0060697012017803</v>
      </c>
      <c r="J5885" s="31">
        <v>10.5543524066708</v>
      </c>
      <c r="K5885" s="31">
        <v>415054.69570510206</v>
      </c>
      <c r="L5885" s="31">
        <v>301098.954471117</v>
      </c>
    </row>
    <row r="5886" spans="1:12" ht="14.25">
      <c r="A5886" s="33">
        <v>43580</v>
      </c>
      <c r="B5886" s="37">
        <v>3123.826</v>
      </c>
      <c r="C5886" s="31">
        <v>13.344522066799</v>
      </c>
      <c r="D5886" s="31">
        <v>1.4558328265448099</v>
      </c>
      <c r="E5886" s="31">
        <f t="shared" si="65"/>
        <v>0.64361078546307149</v>
      </c>
      <c r="F5886" s="31">
        <v>10.356612262878199</v>
      </c>
      <c r="G5886" s="31">
        <v>1.1807768065095099</v>
      </c>
      <c r="H5886" s="31">
        <v>0.63375472980918102</v>
      </c>
      <c r="I5886" s="31">
        <v>6.0275451135512599</v>
      </c>
      <c r="J5886" s="31">
        <v>10.5143091900608</v>
      </c>
      <c r="K5886" s="31">
        <v>405525.58357156499</v>
      </c>
      <c r="L5886" s="31">
        <v>294123.171607311</v>
      </c>
    </row>
    <row r="5887" spans="1:12" ht="14.25">
      <c r="A5887" s="33">
        <v>43581</v>
      </c>
      <c r="B5887" s="37">
        <v>3086.3980000000001</v>
      </c>
      <c r="C5887" s="31">
        <v>13.085604013573199</v>
      </c>
      <c r="D5887" s="31">
        <v>1.43529322921526</v>
      </c>
      <c r="E5887" s="31">
        <f t="shared" si="65"/>
        <v>0.61547479484173506</v>
      </c>
      <c r="F5887" s="31">
        <v>10.392987858873299</v>
      </c>
      <c r="G5887" s="31">
        <v>1.1631303449421599</v>
      </c>
      <c r="H5887" s="31">
        <v>0.635440855309235</v>
      </c>
      <c r="I5887" s="31">
        <v>6.0438659170633002</v>
      </c>
      <c r="J5887" s="31">
        <v>10.513814568837999</v>
      </c>
      <c r="K5887" s="31">
        <v>400927.49221522297</v>
      </c>
      <c r="L5887" s="31">
        <v>290655.597924045</v>
      </c>
    </row>
    <row r="5888" spans="1:12" ht="14.25">
      <c r="A5888" s="33">
        <v>43584</v>
      </c>
      <c r="B5888" s="37">
        <v>3062.498</v>
      </c>
      <c r="C5888" s="31">
        <v>12.967147146041199</v>
      </c>
      <c r="D5888" s="31">
        <v>1.41741299072933</v>
      </c>
      <c r="E5888" s="31">
        <f t="shared" si="65"/>
        <v>0.60199296600234464</v>
      </c>
      <c r="F5888" s="31">
        <v>9.8659526732373397</v>
      </c>
      <c r="G5888" s="31">
        <v>1.15051963741137</v>
      </c>
      <c r="H5888" s="31">
        <v>0.63305577852888295</v>
      </c>
      <c r="I5888" s="31">
        <v>6.0874781323011602</v>
      </c>
      <c r="J5888" s="31">
        <v>10.399310925977499</v>
      </c>
      <c r="K5888" s="31">
        <v>398979.26570957899</v>
      </c>
      <c r="L5888" s="31">
        <v>289513.41963045002</v>
      </c>
    </row>
    <row r="5889" spans="1:12" ht="14.25">
      <c r="A5889" s="33">
        <v>43585</v>
      </c>
      <c r="B5889" s="37">
        <v>3078.3380000000002</v>
      </c>
      <c r="C5889" s="31">
        <v>12.823181840197099</v>
      </c>
      <c r="D5889" s="31">
        <v>1.39738505300343</v>
      </c>
      <c r="E5889" s="31">
        <f t="shared" si="65"/>
        <v>0.57796014067995316</v>
      </c>
      <c r="F5889" s="31">
        <v>10.419525483932301</v>
      </c>
      <c r="G5889" s="31">
        <v>1.13919773414987</v>
      </c>
      <c r="H5889" s="31">
        <v>0.63004915906183001</v>
      </c>
      <c r="I5889" s="31">
        <v>6.2031188963612198</v>
      </c>
      <c r="J5889" s="31">
        <v>10.1569737673644</v>
      </c>
      <c r="K5889" s="31">
        <v>400965.15750218002</v>
      </c>
      <c r="L5889" s="31">
        <v>291100.12597459601</v>
      </c>
    </row>
    <row r="5890" spans="1:12" ht="14.25">
      <c r="A5890" s="33">
        <v>43591</v>
      </c>
      <c r="B5890" s="37">
        <v>2906.4639999999999</v>
      </c>
      <c r="C5890" s="31">
        <v>12.131477860973201</v>
      </c>
      <c r="D5890" s="31">
        <v>1.32141303540225</v>
      </c>
      <c r="E5890" s="31">
        <f t="shared" si="65"/>
        <v>0.49706916764361081</v>
      </c>
      <c r="F5890" s="31">
        <v>9.8383260375398098</v>
      </c>
      <c r="G5890" s="31">
        <v>1.0772895337444901</v>
      </c>
      <c r="H5890" s="31">
        <v>0.62993321120731904</v>
      </c>
      <c r="I5890" s="31">
        <v>6.2024456400648598</v>
      </c>
      <c r="J5890" s="31">
        <v>10.156206886171599</v>
      </c>
      <c r="K5890" s="31">
        <v>379171.68623846001</v>
      </c>
      <c r="L5890" s="31">
        <v>275664.836442623</v>
      </c>
    </row>
    <row r="5891" spans="1:12" ht="14.25">
      <c r="A5891" s="33">
        <v>43592</v>
      </c>
      <c r="B5891" s="37">
        <v>2926.39</v>
      </c>
      <c r="C5891" s="31">
        <v>12.198801243511999</v>
      </c>
      <c r="D5891" s="31">
        <v>1.32903726669824</v>
      </c>
      <c r="E5891" s="31">
        <f t="shared" si="65"/>
        <v>0.5023446658851114</v>
      </c>
      <c r="F5891" s="31">
        <v>9.8876507800085491</v>
      </c>
      <c r="G5891" s="31">
        <v>1.08347215287829</v>
      </c>
      <c r="H5891" s="31">
        <v>0.62984607667343895</v>
      </c>
      <c r="I5891" s="31">
        <v>6.2015876963969498</v>
      </c>
      <c r="J5891" s="31">
        <v>10.156206886171599</v>
      </c>
      <c r="K5891" s="31">
        <v>381354.21582837001</v>
      </c>
      <c r="L5891" s="31">
        <v>277350.34544550802</v>
      </c>
    </row>
    <row r="5892" spans="1:12" ht="14.25">
      <c r="A5892" s="33">
        <v>43593</v>
      </c>
      <c r="B5892" s="37">
        <v>2893.7559999999999</v>
      </c>
      <c r="C5892" s="31">
        <v>12.051308120191001</v>
      </c>
      <c r="D5892" s="31">
        <v>1.3134175792421801</v>
      </c>
      <c r="E5892" s="31">
        <f t="shared" si="65"/>
        <v>0.48475967174677609</v>
      </c>
      <c r="F5892" s="31">
        <v>9.7582962707812104</v>
      </c>
      <c r="G5892" s="31">
        <v>1.07071358752534</v>
      </c>
      <c r="H5892" s="31">
        <v>0.62983626472073895</v>
      </c>
      <c r="I5892" s="31">
        <v>6.2014910859910097</v>
      </c>
      <c r="J5892" s="31">
        <v>10.156206886171599</v>
      </c>
      <c r="K5892" s="31">
        <v>376870.948776467</v>
      </c>
      <c r="L5892" s="31">
        <v>274654.05729580799</v>
      </c>
    </row>
    <row r="5893" spans="1:12" ht="14.25">
      <c r="A5893" s="33">
        <v>43594</v>
      </c>
      <c r="B5893" s="37">
        <v>2850.953</v>
      </c>
      <c r="C5893" s="31">
        <v>11.872624444357101</v>
      </c>
      <c r="D5893" s="31">
        <v>1.2939566695134801</v>
      </c>
      <c r="E5893" s="31">
        <f t="shared" si="65"/>
        <v>0.47010550996483003</v>
      </c>
      <c r="F5893" s="31">
        <v>9.6011051642003107</v>
      </c>
      <c r="G5893" s="31">
        <v>1.0548283872222799</v>
      </c>
      <c r="H5893" s="31">
        <v>0.62968910124528499</v>
      </c>
      <c r="I5893" s="31">
        <v>6.2001173135945802</v>
      </c>
      <c r="J5893" s="31">
        <v>10.156083657717401</v>
      </c>
      <c r="K5893" s="31">
        <v>371285.23951470398</v>
      </c>
      <c r="L5893" s="31">
        <v>270496.61792230001</v>
      </c>
    </row>
    <row r="5894" spans="1:12" ht="14.25">
      <c r="A5894" s="33">
        <v>43595</v>
      </c>
      <c r="B5894" s="37">
        <v>2939.21</v>
      </c>
      <c r="C5894" s="31">
        <v>12.2323155097975</v>
      </c>
      <c r="D5894" s="31">
        <v>1.3329582739951</v>
      </c>
      <c r="E5894" s="31">
        <f t="shared" si="65"/>
        <v>0.50644783118405623</v>
      </c>
      <c r="F5894" s="31">
        <v>9.9162255300974103</v>
      </c>
      <c r="G5894" s="31">
        <v>1.0865997782893799</v>
      </c>
      <c r="H5894" s="31">
        <v>0.62972359166233305</v>
      </c>
      <c r="I5894" s="31">
        <v>6.2001199922402801</v>
      </c>
      <c r="J5894" s="31">
        <v>10.156635556254701</v>
      </c>
      <c r="K5894" s="31">
        <v>382475.09196693101</v>
      </c>
      <c r="L5894" s="31">
        <v>278742.30086557299</v>
      </c>
    </row>
    <row r="5895" spans="1:12" ht="14.25">
      <c r="A5895" s="33">
        <v>43598</v>
      </c>
      <c r="B5895" s="37">
        <v>2903.7130000000002</v>
      </c>
      <c r="C5895" s="31">
        <v>12.080157433597501</v>
      </c>
      <c r="D5895" s="31">
        <v>1.3163642283013199</v>
      </c>
      <c r="E5895" s="31">
        <f t="shared" si="65"/>
        <v>0.48710433763188743</v>
      </c>
      <c r="F5895" s="31">
        <v>9.7763240299698602</v>
      </c>
      <c r="G5895" s="31">
        <v>1.0730545558321201</v>
      </c>
      <c r="H5895" s="31">
        <v>0.629713892292317</v>
      </c>
      <c r="I5895" s="31">
        <v>6.2000244943762297</v>
      </c>
      <c r="J5895" s="31">
        <v>10.156635556254701</v>
      </c>
      <c r="K5895" s="31">
        <v>377711.77671807999</v>
      </c>
      <c r="L5895" s="31">
        <v>275351.161194243</v>
      </c>
    </row>
    <row r="5896" spans="1:12" ht="14.25">
      <c r="A5896" s="33">
        <v>43599</v>
      </c>
      <c r="B5896" s="37">
        <v>2883.61</v>
      </c>
      <c r="C5896" s="31">
        <v>12.001709591090799</v>
      </c>
      <c r="D5896" s="31">
        <v>1.3077487677510999</v>
      </c>
      <c r="E5896" s="31">
        <f t="shared" si="65"/>
        <v>0.47538100820633061</v>
      </c>
      <c r="F5896" s="31">
        <v>9.7158799991566305</v>
      </c>
      <c r="G5896" s="31">
        <v>1.06602934516088</v>
      </c>
      <c r="H5896" s="31">
        <v>0.62967285885054602</v>
      </c>
      <c r="I5896" s="31">
        <v>6.1996204881327897</v>
      </c>
      <c r="J5896" s="31">
        <v>10.156635556254701</v>
      </c>
      <c r="K5896" s="31">
        <v>375238.47404760396</v>
      </c>
      <c r="L5896" s="31">
        <v>273567.83316425898</v>
      </c>
    </row>
    <row r="5897" spans="1:12" ht="14.25">
      <c r="A5897" s="33">
        <v>43600</v>
      </c>
      <c r="B5897" s="37">
        <v>2938.6779999999999</v>
      </c>
      <c r="C5897" s="31">
        <v>12.226435285919299</v>
      </c>
      <c r="D5897" s="31">
        <v>1.33223041510913</v>
      </c>
      <c r="E5897" s="31">
        <f t="shared" si="65"/>
        <v>0.50468933177022279</v>
      </c>
      <c r="F5897" s="31">
        <v>9.9125135925248298</v>
      </c>
      <c r="G5897" s="31">
        <v>1.08597612299363</v>
      </c>
      <c r="H5897" s="31">
        <v>0.62964427390507605</v>
      </c>
      <c r="I5897" s="31">
        <v>6.1993390470462</v>
      </c>
      <c r="J5897" s="31">
        <v>10.156635556254701</v>
      </c>
      <c r="K5897" s="31">
        <v>382259.99941948202</v>
      </c>
      <c r="L5897" s="31">
        <v>278770.65012140799</v>
      </c>
    </row>
    <row r="5898" spans="1:12" ht="14.25">
      <c r="A5898" s="33">
        <v>43601</v>
      </c>
      <c r="B5898" s="37">
        <v>2955.7109999999998</v>
      </c>
      <c r="C5898" s="31">
        <v>12.289718105587999</v>
      </c>
      <c r="D5898" s="31">
        <v>1.3393276188163701</v>
      </c>
      <c r="E5898" s="31">
        <f t="shared" si="65"/>
        <v>0.50879249706916763</v>
      </c>
      <c r="F5898" s="31">
        <v>9.9590725098345398</v>
      </c>
      <c r="G5898" s="31">
        <v>1.0916604752918599</v>
      </c>
      <c r="H5898" s="31">
        <v>0.62961201172641101</v>
      </c>
      <c r="I5898" s="31">
        <v>6.1988202925891098</v>
      </c>
      <c r="J5898" s="31">
        <v>10.156965067678</v>
      </c>
      <c r="K5898" s="31">
        <v>384311.495604611</v>
      </c>
      <c r="L5898" s="31">
        <v>280401.65733123303</v>
      </c>
    </row>
    <row r="5899" spans="1:12" ht="14.25">
      <c r="A5899" s="33">
        <v>43602</v>
      </c>
      <c r="B5899" s="37">
        <v>2882.2959999999998</v>
      </c>
      <c r="C5899" s="31">
        <v>12.001481850220999</v>
      </c>
      <c r="D5899" s="31">
        <v>1.30758097533788</v>
      </c>
      <c r="E5899" s="31">
        <f t="shared" si="65"/>
        <v>0.47362250879249707</v>
      </c>
      <c r="F5899" s="31">
        <v>9.7258727764733006</v>
      </c>
      <c r="G5899" s="31">
        <v>1.0657966056188799</v>
      </c>
      <c r="H5899" s="31">
        <v>0.62948619443479203</v>
      </c>
      <c r="I5899" s="31">
        <v>6.1975815633941096</v>
      </c>
      <c r="J5899" s="31">
        <v>10.156965067678</v>
      </c>
      <c r="K5899" s="31">
        <v>375198.85719588603</v>
      </c>
      <c r="L5899" s="31">
        <v>273882.349539813</v>
      </c>
    </row>
    <row r="5900" spans="1:12" ht="14.25">
      <c r="A5900" s="33">
        <v>43605</v>
      </c>
      <c r="B5900" s="37">
        <v>2870.6039999999998</v>
      </c>
      <c r="C5900" s="31">
        <v>11.9660612218692</v>
      </c>
      <c r="D5900" s="31">
        <v>1.3036219232223101</v>
      </c>
      <c r="E5900" s="31">
        <f t="shared" si="65"/>
        <v>0.47010550996483003</v>
      </c>
      <c r="F5900" s="31">
        <v>9.69487696458906</v>
      </c>
      <c r="G5900" s="31">
        <v>1.0625499539211001</v>
      </c>
      <c r="H5900" s="31">
        <v>0.62942698062486202</v>
      </c>
      <c r="I5900" s="31">
        <v>6.1969985761579096</v>
      </c>
      <c r="J5900" s="31">
        <v>10.156965067678</v>
      </c>
      <c r="K5900" s="31">
        <v>374055.96127699397</v>
      </c>
      <c r="L5900" s="31">
        <v>272899.88810934999</v>
      </c>
    </row>
    <row r="5901" spans="1:12" ht="14.25">
      <c r="A5901" s="33">
        <v>43606</v>
      </c>
      <c r="B5901" s="37">
        <v>2905.9679999999998</v>
      </c>
      <c r="C5901" s="31">
        <v>12.1028531202655</v>
      </c>
      <c r="D5901" s="31">
        <v>1.3187087315530499</v>
      </c>
      <c r="E5901" s="31">
        <f t="shared" si="65"/>
        <v>0.48944900351699883</v>
      </c>
      <c r="F5901" s="31">
        <v>9.8121304019923503</v>
      </c>
      <c r="G5901" s="31">
        <v>1.07485210829334</v>
      </c>
      <c r="H5901" s="31">
        <v>0.62938677479572802</v>
      </c>
      <c r="I5901" s="31">
        <v>6.1966027312488601</v>
      </c>
      <c r="J5901" s="31">
        <v>10.156965067678</v>
      </c>
      <c r="K5901" s="31">
        <v>378386.07860315702</v>
      </c>
      <c r="L5901" s="31">
        <v>276107.69207224</v>
      </c>
    </row>
    <row r="5902" spans="1:12" ht="14.25">
      <c r="A5902" s="33">
        <v>43607</v>
      </c>
      <c r="B5902" s="37">
        <v>2891.7040000000002</v>
      </c>
      <c r="C5902" s="31">
        <v>12.0467128935729</v>
      </c>
      <c r="D5902" s="31">
        <v>1.3125640345195999</v>
      </c>
      <c r="E5902" s="31">
        <f t="shared" si="65"/>
        <v>0.4806565064478312</v>
      </c>
      <c r="F5902" s="31">
        <v>9.7694506760060502</v>
      </c>
      <c r="G5902" s="31">
        <v>1.06987857422149</v>
      </c>
      <c r="H5902" s="31">
        <v>0.62936655082033999</v>
      </c>
      <c r="I5902" s="31">
        <v>6.1962453340929597</v>
      </c>
      <c r="J5902" s="31">
        <v>10.1572245268831</v>
      </c>
      <c r="K5902" s="31">
        <v>376633.11678597797</v>
      </c>
      <c r="L5902" s="31">
        <v>274867.80756474897</v>
      </c>
    </row>
    <row r="5903" spans="1:12" ht="14.25">
      <c r="A5903" s="33">
        <v>43608</v>
      </c>
      <c r="B5903" s="37">
        <v>2852.5149999999999</v>
      </c>
      <c r="C5903" s="31">
        <v>11.8954282406996</v>
      </c>
      <c r="D5903" s="31">
        <v>1.2957880375708</v>
      </c>
      <c r="E5903" s="31">
        <f t="shared" si="65"/>
        <v>0.46483001172332944</v>
      </c>
      <c r="F5903" s="31">
        <v>9.6456027482245705</v>
      </c>
      <c r="G5903" s="31">
        <v>1.05622377717611</v>
      </c>
      <c r="H5903" s="31">
        <v>0.62933084496792602</v>
      </c>
      <c r="I5903" s="31">
        <v>6.1958938025075403</v>
      </c>
      <c r="J5903" s="31">
        <v>10.1572245268831</v>
      </c>
      <c r="K5903" s="31">
        <v>371817.964817931</v>
      </c>
      <c r="L5903" s="31">
        <v>271296.12574588897</v>
      </c>
    </row>
    <row r="5904" spans="1:12" ht="14.25">
      <c r="A5904" s="33">
        <v>43609</v>
      </c>
      <c r="B5904" s="37">
        <v>2852.9940000000001</v>
      </c>
      <c r="C5904" s="31">
        <v>11.910035116168</v>
      </c>
      <c r="D5904" s="31">
        <v>1.29698888491779</v>
      </c>
      <c r="E5904" s="31">
        <f t="shared" si="65"/>
        <v>0.46600234466588514</v>
      </c>
      <c r="F5904" s="31">
        <v>9.6789981931214601</v>
      </c>
      <c r="G5904" s="31">
        <v>1.05709663886761</v>
      </c>
      <c r="H5904" s="31">
        <v>0.630000504631821</v>
      </c>
      <c r="I5904" s="31">
        <v>6.2001121709782101</v>
      </c>
      <c r="J5904" s="31">
        <v>10.1611146259701</v>
      </c>
      <c r="K5904" s="31">
        <v>372133.011299395</v>
      </c>
      <c r="L5904" s="31">
        <v>271333.75528174697</v>
      </c>
    </row>
    <row r="5905" spans="1:12" ht="14.25">
      <c r="A5905" s="33">
        <v>43612</v>
      </c>
      <c r="B5905" s="37">
        <v>2892.3780000000002</v>
      </c>
      <c r="C5905" s="31">
        <v>12.054438326252701</v>
      </c>
      <c r="D5905" s="31">
        <v>1.31314609281198</v>
      </c>
      <c r="E5905" s="31">
        <f t="shared" si="65"/>
        <v>0.48182883939038684</v>
      </c>
      <c r="F5905" s="31">
        <v>9.7866488692169895</v>
      </c>
      <c r="G5905" s="31">
        <v>1.0702615651961001</v>
      </c>
      <c r="H5905" s="31">
        <v>0.62996843602232699</v>
      </c>
      <c r="I5905" s="31">
        <v>6.1997965696817596</v>
      </c>
      <c r="J5905" s="31">
        <v>10.1611146259701</v>
      </c>
      <c r="K5905" s="31">
        <v>376772.19994547701</v>
      </c>
      <c r="L5905" s="31">
        <v>274826.503980715</v>
      </c>
    </row>
    <row r="5906" spans="1:12" ht="14.25">
      <c r="A5906" s="33">
        <v>43613</v>
      </c>
      <c r="B5906" s="37">
        <v>2909.91</v>
      </c>
      <c r="C5906" s="31">
        <v>12.126868521853201</v>
      </c>
      <c r="D5906" s="31">
        <v>1.32085162210294</v>
      </c>
      <c r="E5906" s="31">
        <f t="shared" si="65"/>
        <v>0.49296600234466587</v>
      </c>
      <c r="F5906" s="31">
        <v>9.8481699009233701</v>
      </c>
      <c r="G5906" s="31">
        <v>1.0765642382126901</v>
      </c>
      <c r="H5906" s="31">
        <v>0.62989186124614305</v>
      </c>
      <c r="I5906" s="31">
        <v>6.1990429636158604</v>
      </c>
      <c r="J5906" s="31">
        <v>10.1611146259701</v>
      </c>
      <c r="K5906" s="31">
        <v>378985.74687473295</v>
      </c>
      <c r="L5906" s="31">
        <v>276697.807088412</v>
      </c>
    </row>
    <row r="5907" spans="1:12" ht="14.25">
      <c r="A5907" s="33">
        <v>43614</v>
      </c>
      <c r="B5907" s="37">
        <v>2914.6959999999999</v>
      </c>
      <c r="C5907" s="31">
        <v>12.1490046105605</v>
      </c>
      <c r="D5907" s="31">
        <v>1.3234902715737</v>
      </c>
      <c r="E5907" s="31">
        <f t="shared" si="65"/>
        <v>0.49589683470105511</v>
      </c>
      <c r="F5907" s="31">
        <v>9.8827962286239206</v>
      </c>
      <c r="G5907" s="31">
        <v>1.0787289683374599</v>
      </c>
      <c r="H5907" s="31">
        <v>0.62976101094293502</v>
      </c>
      <c r="I5907" s="31">
        <v>6.1974799852290703</v>
      </c>
      <c r="J5907" s="31">
        <v>10.161565869416201</v>
      </c>
      <c r="K5907" s="31">
        <v>379756.72879362205</v>
      </c>
      <c r="L5907" s="31">
        <v>276782.02349647303</v>
      </c>
    </row>
    <row r="5908" spans="1:12" ht="14.25">
      <c r="A5908" s="33">
        <v>43615</v>
      </c>
      <c r="B5908" s="37">
        <v>2905.8049999999998</v>
      </c>
      <c r="C5908" s="31">
        <v>12.1350027131882</v>
      </c>
      <c r="D5908" s="31">
        <v>1.32268934625134</v>
      </c>
      <c r="E5908" s="31">
        <f t="shared" si="65"/>
        <v>0.49413833528722156</v>
      </c>
      <c r="F5908" s="31">
        <v>9.8874764107287092</v>
      </c>
      <c r="G5908" s="31">
        <v>1.0782485094485701</v>
      </c>
      <c r="H5908" s="31">
        <v>0.629311428730564</v>
      </c>
      <c r="I5908" s="31">
        <v>6.18795279662063</v>
      </c>
      <c r="J5908" s="31">
        <v>10.1699455282568</v>
      </c>
      <c r="K5908" s="31">
        <v>379718.56639053603</v>
      </c>
      <c r="L5908" s="31">
        <v>276084.84593142197</v>
      </c>
    </row>
    <row r="5909" spans="1:12" ht="14.25">
      <c r="A5909" s="33">
        <v>43616</v>
      </c>
      <c r="B5909" s="37">
        <v>2898.6959999999999</v>
      </c>
      <c r="C5909" s="31">
        <v>12.104408140697799</v>
      </c>
      <c r="D5909" s="31">
        <v>1.31931928150035</v>
      </c>
      <c r="E5909" s="31">
        <f t="shared" si="65"/>
        <v>0.48827667057444313</v>
      </c>
      <c r="F5909" s="31">
        <v>9.8649293513072305</v>
      </c>
      <c r="G5909" s="31">
        <v>1.07550191462808</v>
      </c>
      <c r="H5909" s="31">
        <v>0.62921936164311398</v>
      </c>
      <c r="I5909" s="31">
        <v>6.1870475106759404</v>
      </c>
      <c r="J5909" s="31">
        <v>10.1699455282568</v>
      </c>
      <c r="K5909" s="31">
        <v>378751.00537961104</v>
      </c>
      <c r="L5909" s="31">
        <v>275117.7400932</v>
      </c>
    </row>
    <row r="5910" spans="1:12" ht="14.25">
      <c r="A5910" s="33">
        <v>43619</v>
      </c>
      <c r="B5910" s="37">
        <v>2890.08</v>
      </c>
      <c r="C5910" s="31">
        <v>12.0795730603541</v>
      </c>
      <c r="D5910" s="31">
        <v>1.3162517281395101</v>
      </c>
      <c r="E5910" s="31">
        <f t="shared" si="65"/>
        <v>0.48182883939038684</v>
      </c>
      <c r="F5910" s="31">
        <v>9.8651214538305307</v>
      </c>
      <c r="G5910" s="31">
        <v>1.0730145157852899</v>
      </c>
      <c r="H5910" s="31">
        <v>0.62893042419544398</v>
      </c>
      <c r="I5910" s="31">
        <v>6.18420641927709</v>
      </c>
      <c r="J5910" s="31">
        <v>10.1699455282569</v>
      </c>
      <c r="K5910" s="31">
        <v>377869.13453296002</v>
      </c>
      <c r="L5910" s="31">
        <v>274574.66598855698</v>
      </c>
    </row>
    <row r="5911" spans="1:12" ht="14.25">
      <c r="A5911" s="33">
        <v>43620</v>
      </c>
      <c r="B5911" s="37">
        <v>2862.28</v>
      </c>
      <c r="C5911" s="31">
        <v>11.9812090627789</v>
      </c>
      <c r="D5911" s="31">
        <v>1.3052051046589199</v>
      </c>
      <c r="E5911" s="31">
        <f t="shared" si="65"/>
        <v>0.46717467760844078</v>
      </c>
      <c r="F5911" s="31">
        <v>9.7846833520855707</v>
      </c>
      <c r="G5911" s="31">
        <v>1.0640182630944199</v>
      </c>
      <c r="H5911" s="31">
        <v>0.628924058293163</v>
      </c>
      <c r="I5911" s="31">
        <v>6.1841462520383397</v>
      </c>
      <c r="J5911" s="31">
        <v>10.169941535355299</v>
      </c>
      <c r="K5911" s="31">
        <v>374696.72556006897</v>
      </c>
      <c r="L5911" s="31">
        <v>272249.76498757</v>
      </c>
    </row>
    <row r="5912" spans="1:12" ht="14.25">
      <c r="A5912" s="33">
        <v>43621</v>
      </c>
      <c r="B5912" s="37">
        <v>2861.4180000000001</v>
      </c>
      <c r="C5912" s="31">
        <v>11.987502039431799</v>
      </c>
      <c r="D5912" s="31">
        <v>1.3058547446058899</v>
      </c>
      <c r="E5912" s="31">
        <f t="shared" si="65"/>
        <v>0.46776084407971863</v>
      </c>
      <c r="F5912" s="31">
        <v>9.7896211532841999</v>
      </c>
      <c r="G5912" s="31">
        <v>1.0645415209120399</v>
      </c>
      <c r="H5912" s="31">
        <v>0.62863939062438801</v>
      </c>
      <c r="I5912" s="31">
        <v>6.1813494406354001</v>
      </c>
      <c r="J5912" s="31">
        <v>10.169937756500099</v>
      </c>
      <c r="K5912" s="31">
        <v>374895.58847356099</v>
      </c>
      <c r="L5912" s="31">
        <v>272219.21791252802</v>
      </c>
    </row>
    <row r="5913" spans="1:12" ht="14.25">
      <c r="A5913" s="33">
        <v>43622</v>
      </c>
      <c r="B5913" s="37">
        <v>2827.797</v>
      </c>
      <c r="C5913" s="31">
        <v>11.8675819048068</v>
      </c>
      <c r="D5913" s="31">
        <v>1.2923661699036699</v>
      </c>
      <c r="E5913" s="31">
        <f t="shared" si="65"/>
        <v>0.4577960140679953</v>
      </c>
      <c r="F5913" s="31">
        <v>9.6965508917037493</v>
      </c>
      <c r="G5913" s="31">
        <v>1.0535515519635801</v>
      </c>
      <c r="H5913" s="31">
        <v>0.62855541273988802</v>
      </c>
      <c r="I5913" s="31">
        <v>6.1802878775878796</v>
      </c>
      <c r="J5913" s="31">
        <v>10.170325803418901</v>
      </c>
      <c r="K5913" s="31">
        <v>371029.01727748103</v>
      </c>
      <c r="L5913" s="31">
        <v>269419.69369573303</v>
      </c>
    </row>
    <row r="5914" spans="1:12" ht="14.25">
      <c r="A5914" s="33">
        <v>43626</v>
      </c>
      <c r="B5914" s="37">
        <v>2852.13</v>
      </c>
      <c r="C5914" s="31">
        <v>11.976776950513599</v>
      </c>
      <c r="D5914" s="31">
        <v>1.30412224950495</v>
      </c>
      <c r="E5914" s="31">
        <f t="shared" si="65"/>
        <v>0.46541617819460729</v>
      </c>
      <c r="F5914" s="31">
        <v>9.7917235719541402</v>
      </c>
      <c r="G5914" s="31">
        <v>1.06321046502567</v>
      </c>
      <c r="H5914" s="31">
        <v>0.62854584745791198</v>
      </c>
      <c r="I5914" s="31">
        <v>6.1801938266974599</v>
      </c>
      <c r="J5914" s="31">
        <v>10.170325803418901</v>
      </c>
      <c r="K5914" s="31">
        <v>374401.924446474</v>
      </c>
      <c r="L5914" s="31">
        <v>272166.03569895803</v>
      </c>
    </row>
    <row r="5915" spans="1:12" ht="14.25">
      <c r="A5915" s="33">
        <v>43627</v>
      </c>
      <c r="B5915" s="37">
        <v>2925.7159999999999</v>
      </c>
      <c r="C5915" s="31">
        <v>12.2623390256057</v>
      </c>
      <c r="D5915" s="31">
        <v>1.3355609192162701</v>
      </c>
      <c r="E5915" s="31">
        <f t="shared" si="65"/>
        <v>0.50703399765533408</v>
      </c>
      <c r="F5915" s="31">
        <v>10.0472254053865</v>
      </c>
      <c r="G5915" s="31">
        <v>1.0888196836877599</v>
      </c>
      <c r="H5915" s="31">
        <v>0.62846765822846395</v>
      </c>
      <c r="I5915" s="31">
        <v>6.1794250290113402</v>
      </c>
      <c r="J5915" s="31">
        <v>10.170325803418901</v>
      </c>
      <c r="K5915" s="31">
        <v>383428.645850014</v>
      </c>
      <c r="L5915" s="31">
        <v>278820.95966161601</v>
      </c>
    </row>
    <row r="5916" spans="1:12" ht="14.25">
      <c r="A5916" s="33">
        <v>43628</v>
      </c>
      <c r="B5916" s="37">
        <v>2909.3789999999999</v>
      </c>
      <c r="C5916" s="31">
        <v>12.191199021986</v>
      </c>
      <c r="D5916" s="31">
        <v>1.32785785894756</v>
      </c>
      <c r="E5916" s="31">
        <f t="shared" si="65"/>
        <v>0.4988276670574443</v>
      </c>
      <c r="F5916" s="31">
        <v>9.9861268584920495</v>
      </c>
      <c r="G5916" s="31">
        <v>1.0825383495018699</v>
      </c>
      <c r="H5916" s="31">
        <v>0.62829841033619904</v>
      </c>
      <c r="I5916" s="31">
        <v>6.17776089459191</v>
      </c>
      <c r="J5916" s="31">
        <v>10.1703258034188</v>
      </c>
      <c r="K5916" s="31">
        <v>381217.45191250206</v>
      </c>
      <c r="L5916" s="31">
        <v>277369.02010102599</v>
      </c>
    </row>
    <row r="5917" spans="1:12" ht="14.25">
      <c r="A5917" s="33">
        <v>43629</v>
      </c>
      <c r="B5917" s="37">
        <v>2910.74</v>
      </c>
      <c r="C5917" s="31">
        <v>12.189099726617799</v>
      </c>
      <c r="D5917" s="31">
        <v>1.3280214804949499</v>
      </c>
      <c r="E5917" s="31">
        <f t="shared" si="65"/>
        <v>0.49824150058616645</v>
      </c>
      <c r="F5917" s="31">
        <v>9.97862717226994</v>
      </c>
      <c r="G5917" s="31">
        <v>1.0826746640484799</v>
      </c>
      <c r="H5917" s="31">
        <v>0.628181916351221</v>
      </c>
      <c r="I5917" s="31">
        <v>6.1766154643743096</v>
      </c>
      <c r="J5917" s="31">
        <v>10.170325803418901</v>
      </c>
      <c r="K5917" s="31">
        <v>381266.74517347704</v>
      </c>
      <c r="L5917" s="31">
        <v>277692.48135474499</v>
      </c>
    </row>
    <row r="5918" spans="1:12" ht="14.25">
      <c r="A5918" s="33">
        <v>43630</v>
      </c>
      <c r="B5918" s="37">
        <v>2881.9740000000002</v>
      </c>
      <c r="C5918" s="31">
        <v>12.0809543459432</v>
      </c>
      <c r="D5918" s="31">
        <v>1.31599510665167</v>
      </c>
      <c r="E5918" s="31">
        <f t="shared" si="65"/>
        <v>0.48124267291910905</v>
      </c>
      <c r="F5918" s="31">
        <v>9.8937232378474604</v>
      </c>
      <c r="G5918" s="31">
        <v>1.0728697225211601</v>
      </c>
      <c r="H5918" s="31">
        <v>0.628105902893491</v>
      </c>
      <c r="I5918" s="31">
        <v>6.1758680600217097</v>
      </c>
      <c r="J5918" s="31">
        <v>10.1703258034188</v>
      </c>
      <c r="K5918" s="31">
        <v>377814.69857696001</v>
      </c>
      <c r="L5918" s="31">
        <v>275243.20500275301</v>
      </c>
    </row>
    <row r="5919" spans="1:12" ht="14.25">
      <c r="A5919" s="33">
        <v>43633</v>
      </c>
      <c r="B5919" s="37">
        <v>2887.6219999999998</v>
      </c>
      <c r="C5919" s="31">
        <v>12.106877324426501</v>
      </c>
      <c r="D5919" s="31">
        <v>1.3189169992634699</v>
      </c>
      <c r="E5919" s="31">
        <f t="shared" si="65"/>
        <v>0.48651817116060964</v>
      </c>
      <c r="F5919" s="31">
        <v>9.9179216967278094</v>
      </c>
      <c r="G5919" s="31">
        <v>1.0752421430458401</v>
      </c>
      <c r="H5919" s="31">
        <v>0.62793940453407804</v>
      </c>
      <c r="I5919" s="31">
        <v>6.1742303256155298</v>
      </c>
      <c r="J5919" s="31">
        <v>10.1703268491442</v>
      </c>
      <c r="K5919" s="31">
        <v>378648.74547810701</v>
      </c>
      <c r="L5919" s="31">
        <v>275966.30157264997</v>
      </c>
    </row>
    <row r="5920" spans="1:12" ht="14.25">
      <c r="A5920" s="33">
        <v>43634</v>
      </c>
      <c r="B5920" s="37">
        <v>2890.1579999999999</v>
      </c>
      <c r="C5920" s="31">
        <v>12.1284191284958</v>
      </c>
      <c r="D5920" s="31">
        <v>1.3210981724972399</v>
      </c>
      <c r="E5920" s="31">
        <f t="shared" si="65"/>
        <v>0.49062133645955452</v>
      </c>
      <c r="F5920" s="31">
        <v>9.9484434178175807</v>
      </c>
      <c r="G5920" s="31">
        <v>1.0770271410227601</v>
      </c>
      <c r="H5920" s="31">
        <v>0.62784729954944396</v>
      </c>
      <c r="I5920" s="31">
        <v>6.1733247009881103</v>
      </c>
      <c r="J5920" s="31">
        <v>10.1703268491442</v>
      </c>
      <c r="K5920" s="31">
        <v>379273.342227555</v>
      </c>
      <c r="L5920" s="31">
        <v>276253.65871843899</v>
      </c>
    </row>
    <row r="5921" spans="1:12" ht="14.25">
      <c r="A5921" s="33">
        <v>43635</v>
      </c>
      <c r="B5921" s="37">
        <v>2917.8020000000001</v>
      </c>
      <c r="C5921" s="31">
        <v>12.2502460792678</v>
      </c>
      <c r="D5921" s="31">
        <v>1.3342873399738799</v>
      </c>
      <c r="E5921" s="31">
        <f t="shared" si="65"/>
        <v>0.50586166471277838</v>
      </c>
      <c r="F5921" s="31">
        <v>10.0477997967135</v>
      </c>
      <c r="G5921" s="31">
        <v>1.0877834854288799</v>
      </c>
      <c r="H5921" s="31">
        <v>0.62779124270291198</v>
      </c>
      <c r="I5921" s="31">
        <v>6.1727735206045899</v>
      </c>
      <c r="J5921" s="31">
        <v>10.1703268491442</v>
      </c>
      <c r="K5921" s="31">
        <v>383060.75392539002</v>
      </c>
      <c r="L5921" s="31">
        <v>278717.93040123396</v>
      </c>
    </row>
    <row r="5922" spans="1:12" ht="14.25">
      <c r="A5922" s="33">
        <v>43636</v>
      </c>
      <c r="B5922" s="37">
        <v>2987.1179999999999</v>
      </c>
      <c r="C5922" s="31">
        <v>12.547452506302299</v>
      </c>
      <c r="D5922" s="31">
        <v>1.36647287132619</v>
      </c>
      <c r="E5922" s="31">
        <f t="shared" si="65"/>
        <v>0.53282532239155922</v>
      </c>
      <c r="F5922" s="31">
        <v>10.329103695757</v>
      </c>
      <c r="G5922" s="31">
        <v>1.1139624278247799</v>
      </c>
      <c r="H5922" s="31">
        <v>0.62762763627865503</v>
      </c>
      <c r="I5922" s="31">
        <v>6.1711648562353698</v>
      </c>
      <c r="J5922" s="31">
        <v>10.1703268491442</v>
      </c>
      <c r="K5922" s="31">
        <v>392296.69997774705</v>
      </c>
      <c r="L5922" s="31">
        <v>285449.65838064102</v>
      </c>
    </row>
    <row r="5923" spans="1:12" ht="14.25">
      <c r="A5923" s="33">
        <v>43637</v>
      </c>
      <c r="B5923" s="37">
        <v>3001.98</v>
      </c>
      <c r="C5923" s="31">
        <v>12.5866316850215</v>
      </c>
      <c r="D5923" s="31">
        <v>1.37135061201594</v>
      </c>
      <c r="E5923" s="31">
        <f t="shared" si="65"/>
        <v>0.53692848769050405</v>
      </c>
      <c r="F5923" s="31">
        <v>10.349100520351399</v>
      </c>
      <c r="G5923" s="31">
        <v>1.1178764287699401</v>
      </c>
      <c r="H5923" s="31">
        <v>0.62744032429900298</v>
      </c>
      <c r="I5923" s="31">
        <v>6.1693231565397104</v>
      </c>
      <c r="J5923" s="31">
        <v>10.1703267664605</v>
      </c>
      <c r="K5923" s="31">
        <v>393702.26939115603</v>
      </c>
      <c r="L5923" s="31">
        <v>286572.22945942503</v>
      </c>
    </row>
    <row r="5924" spans="1:12" ht="14.25">
      <c r="A5924" s="33">
        <v>43640</v>
      </c>
      <c r="B5924" s="37">
        <v>3008.1469999999999</v>
      </c>
      <c r="C5924" s="31">
        <v>12.6139719356835</v>
      </c>
      <c r="D5924" s="31">
        <v>1.3743446261374299</v>
      </c>
      <c r="E5924" s="31">
        <f t="shared" si="65"/>
        <v>0.54161781946072685</v>
      </c>
      <c r="F5924" s="31">
        <v>10.381519046744501</v>
      </c>
      <c r="G5924" s="31">
        <v>1.12031686874033</v>
      </c>
      <c r="H5924" s="31">
        <v>0.62742318960396404</v>
      </c>
      <c r="I5924" s="31">
        <v>6.1691546792092202</v>
      </c>
      <c r="J5924" s="31">
        <v>10.1703267664605</v>
      </c>
      <c r="K5924" s="31">
        <v>394560.94921340002</v>
      </c>
      <c r="L5924" s="31">
        <v>287304.18107290898</v>
      </c>
    </row>
    <row r="5925" spans="1:12" ht="14.25">
      <c r="A5925" s="33">
        <v>43641</v>
      </c>
      <c r="B5925" s="37">
        <v>2982.0729999999999</v>
      </c>
      <c r="C5925" s="31">
        <v>12.497889888595999</v>
      </c>
      <c r="D5925" s="31">
        <v>1.3618066638870101</v>
      </c>
      <c r="E5925" s="31">
        <f t="shared" si="65"/>
        <v>0.52579132473622514</v>
      </c>
      <c r="F5925" s="31">
        <v>10.2851082791646</v>
      </c>
      <c r="G5925" s="31">
        <v>1.1101465209703001</v>
      </c>
      <c r="H5925" s="31">
        <v>0.627367121053514</v>
      </c>
      <c r="I5925" s="31">
        <v>6.1686033335920403</v>
      </c>
      <c r="J5925" s="31">
        <v>10.1703268491442</v>
      </c>
      <c r="K5925" s="31">
        <v>390962.846619396</v>
      </c>
      <c r="L5925" s="31">
        <v>284693.81145306502</v>
      </c>
    </row>
    <row r="5926" spans="1:12" ht="14.25">
      <c r="A5926" s="33">
        <v>43642</v>
      </c>
      <c r="B5926" s="37">
        <v>2976.2829999999999</v>
      </c>
      <c r="C5926" s="31">
        <v>12.4759384224971</v>
      </c>
      <c r="D5926" s="31">
        <v>1.3593485943382899</v>
      </c>
      <c r="E5926" s="31">
        <f t="shared" si="65"/>
        <v>0.52227432590855805</v>
      </c>
      <c r="F5926" s="31">
        <v>10.2470631728879</v>
      </c>
      <c r="G5926" s="31">
        <v>1.1081798426319101</v>
      </c>
      <c r="H5926" s="31">
        <v>0.62733664737193295</v>
      </c>
      <c r="I5926" s="31">
        <v>6.1683140904802798</v>
      </c>
      <c r="J5926" s="31">
        <v>10.170309717855</v>
      </c>
      <c r="K5926" s="31">
        <v>390259.68564440601</v>
      </c>
      <c r="L5926" s="31">
        <v>284363.58612205199</v>
      </c>
    </row>
    <row r="5927" spans="1:12" ht="14.25">
      <c r="A5927" s="33">
        <v>43643</v>
      </c>
      <c r="B5927" s="37">
        <v>2996.7919999999999</v>
      </c>
      <c r="C5927" s="31">
        <v>12.5650174662608</v>
      </c>
      <c r="D5927" s="31">
        <v>1.36891408760488</v>
      </c>
      <c r="E5927" s="31">
        <f t="shared" si="65"/>
        <v>0.53341148886283707</v>
      </c>
      <c r="F5927" s="31">
        <v>10.335179189475699</v>
      </c>
      <c r="G5927" s="31">
        <v>1.11596585114352</v>
      </c>
      <c r="H5927" s="31">
        <v>0.62702065266756701</v>
      </c>
      <c r="I5927" s="31">
        <v>6.1652071093212104</v>
      </c>
      <c r="J5927" s="31">
        <v>10.1703096351714</v>
      </c>
      <c r="K5927" s="31">
        <v>393007.60480099102</v>
      </c>
      <c r="L5927" s="31">
        <v>286403.95076641603</v>
      </c>
    </row>
    <row r="5928" spans="1:12" ht="14.25">
      <c r="A5928" s="33">
        <v>43644</v>
      </c>
      <c r="B5928" s="37">
        <v>2978.8780000000002</v>
      </c>
      <c r="C5928" s="31">
        <v>12.5070155612181</v>
      </c>
      <c r="D5928" s="31">
        <v>1.3621128502522999</v>
      </c>
      <c r="E5928" s="31">
        <f t="shared" si="65"/>
        <v>0.52579132473622514</v>
      </c>
      <c r="F5928" s="31">
        <v>10.295328989560099</v>
      </c>
      <c r="G5928" s="31">
        <v>1.11068920995982</v>
      </c>
      <c r="H5928" s="31">
        <v>0.62703534359635105</v>
      </c>
      <c r="I5928" s="31">
        <v>6.1621745342508003</v>
      </c>
      <c r="J5928" s="31">
        <v>10.1755531283826</v>
      </c>
      <c r="K5928" s="31">
        <v>391120.39499629295</v>
      </c>
      <c r="L5928" s="31">
        <v>284867.43754066998</v>
      </c>
    </row>
    <row r="5929" spans="1:12" ht="14.25">
      <c r="A5929" s="33">
        <v>43647</v>
      </c>
      <c r="B5929" s="37">
        <v>3044.902</v>
      </c>
      <c r="C5929" s="31">
        <v>12.768080585558501</v>
      </c>
      <c r="D5929" s="31">
        <v>1.3906699658978201</v>
      </c>
      <c r="E5929" s="31">
        <f t="shared" si="65"/>
        <v>0.56740914419695199</v>
      </c>
      <c r="F5929" s="31">
        <v>10.522874496389701</v>
      </c>
      <c r="G5929" s="31">
        <v>1.1339650952570299</v>
      </c>
      <c r="H5929" s="31">
        <v>0.62697580783249895</v>
      </c>
      <c r="I5929" s="31">
        <v>6.1615894479847002</v>
      </c>
      <c r="J5929" s="31">
        <v>10.1755531283826</v>
      </c>
      <c r="K5929" s="31">
        <v>399316.50588710298</v>
      </c>
      <c r="L5929" s="31">
        <v>290898.38925875898</v>
      </c>
    </row>
    <row r="5930" spans="1:12" ht="14.25">
      <c r="A5930" s="33">
        <v>43648</v>
      </c>
      <c r="B5930" s="37">
        <v>3043.942</v>
      </c>
      <c r="C5930" s="31">
        <v>12.762207041886199</v>
      </c>
      <c r="D5930" s="31">
        <v>1.39008933900686</v>
      </c>
      <c r="E5930" s="31">
        <f t="shared" si="65"/>
        <v>0.56565064478311844</v>
      </c>
      <c r="F5930" s="31">
        <v>10.509648996579299</v>
      </c>
      <c r="G5930" s="31">
        <v>1.1334956987003899</v>
      </c>
      <c r="H5930" s="31">
        <v>0.62690842289691495</v>
      </c>
      <c r="I5930" s="31">
        <v>6.1609272241750102</v>
      </c>
      <c r="J5930" s="31">
        <v>10.1755531283826</v>
      </c>
      <c r="K5930" s="31">
        <v>399153.12773366604</v>
      </c>
      <c r="L5930" s="31">
        <v>290820.929640466</v>
      </c>
    </row>
    <row r="5931" spans="1:12" ht="14.25">
      <c r="A5931" s="33">
        <v>43649</v>
      </c>
      <c r="B5931" s="37">
        <v>3015.2629999999999</v>
      </c>
      <c r="C5931" s="31">
        <v>12.6486895858094</v>
      </c>
      <c r="D5931" s="31">
        <v>1.37770855996257</v>
      </c>
      <c r="E5931" s="31">
        <f t="shared" ref="E5931:E5938" si="66">COUNTIF(C4226:C5931,"&lt;"&amp;C5931)/COUNTA(C4226:C5931)</f>
        <v>0.54689331770222738</v>
      </c>
      <c r="F5931" s="31">
        <v>10.3978767840466</v>
      </c>
      <c r="G5931" s="31">
        <v>1.1234033540680799</v>
      </c>
      <c r="H5931" s="31">
        <v>0.62644153675731296</v>
      </c>
      <c r="I5931" s="31">
        <v>6.1563389120340197</v>
      </c>
      <c r="J5931" s="31">
        <v>10.1755531283826</v>
      </c>
      <c r="K5931" s="31">
        <v>395597.03781308205</v>
      </c>
      <c r="L5931" s="31">
        <v>288147.18746598001</v>
      </c>
    </row>
    <row r="5932" spans="1:12" ht="14.25">
      <c r="A5932" s="33">
        <v>43650</v>
      </c>
      <c r="B5932" s="37">
        <v>3005.248</v>
      </c>
      <c r="C5932" s="31">
        <v>12.6119913566002</v>
      </c>
      <c r="D5932" s="31">
        <v>1.3736815206575801</v>
      </c>
      <c r="E5932" s="31">
        <f t="shared" si="66"/>
        <v>0.53810082063305975</v>
      </c>
      <c r="F5932" s="31">
        <v>10.359753305623</v>
      </c>
      <c r="G5932" s="31">
        <v>1.1201139603591299</v>
      </c>
      <c r="H5932" s="31">
        <v>0.62647911669054901</v>
      </c>
      <c r="I5932" s="31">
        <v>6.1564090792852504</v>
      </c>
      <c r="J5932" s="31">
        <v>10.1760475729024</v>
      </c>
      <c r="K5932" s="31">
        <v>394451.77724131604</v>
      </c>
      <c r="L5932" s="31">
        <v>287240.06841495604</v>
      </c>
    </row>
    <row r="5933" spans="1:12" ht="14.25">
      <c r="A5933" s="33">
        <v>43651</v>
      </c>
      <c r="B5933" s="37">
        <v>3011.058</v>
      </c>
      <c r="C5933" s="31">
        <v>12.638684796298399</v>
      </c>
      <c r="D5933" s="31">
        <v>1.3765162789660601</v>
      </c>
      <c r="E5933" s="31">
        <f t="shared" si="66"/>
        <v>0.54513481828839394</v>
      </c>
      <c r="F5933" s="31">
        <v>10.397649336696</v>
      </c>
      <c r="G5933" s="31">
        <v>1.12244569492129</v>
      </c>
      <c r="H5933" s="31">
        <v>0.626453673578106</v>
      </c>
      <c r="I5933" s="31">
        <v>6.15608188034044</v>
      </c>
      <c r="J5933" s="31">
        <v>10.1761751346859</v>
      </c>
      <c r="K5933" s="31">
        <v>395281.00585431204</v>
      </c>
      <c r="L5933" s="31">
        <v>287807.137906752</v>
      </c>
    </row>
    <row r="5934" spans="1:12" ht="14.25">
      <c r="A5934" s="33">
        <v>43654</v>
      </c>
      <c r="B5934" s="37">
        <v>2933.3629999999998</v>
      </c>
      <c r="C5934" s="31">
        <v>12.327552415501</v>
      </c>
      <c r="D5934" s="31">
        <v>1.34239524975169</v>
      </c>
      <c r="E5934" s="31">
        <f t="shared" si="66"/>
        <v>0.50644783118405623</v>
      </c>
      <c r="F5934" s="31">
        <v>10.1360449884759</v>
      </c>
      <c r="G5934" s="31">
        <v>1.09465132437671</v>
      </c>
      <c r="H5934" s="31">
        <v>0.626340306994004</v>
      </c>
      <c r="I5934" s="31">
        <v>6.1549689648016903</v>
      </c>
      <c r="J5934" s="31">
        <v>10.176173276841</v>
      </c>
      <c r="K5934" s="31">
        <v>385479.95051498298</v>
      </c>
      <c r="L5934" s="31">
        <v>280726.51485111803</v>
      </c>
    </row>
    <row r="5935" spans="1:12" ht="14.25">
      <c r="A5935" s="33">
        <v>43655</v>
      </c>
      <c r="B5935" s="37">
        <v>2928.2289999999998</v>
      </c>
      <c r="C5935" s="31">
        <v>12.2959723872226</v>
      </c>
      <c r="D5935" s="31">
        <v>1.3390822401556299</v>
      </c>
      <c r="E5935" s="31">
        <f t="shared" si="66"/>
        <v>0.50175849941383355</v>
      </c>
      <c r="F5935" s="31">
        <v>10.1130109293437</v>
      </c>
      <c r="G5935" s="31">
        <v>1.0919451849339701</v>
      </c>
      <c r="H5935" s="31">
        <v>0.62634043717323995</v>
      </c>
      <c r="I5935" s="31">
        <v>6.1549702440569796</v>
      </c>
      <c r="J5935" s="31">
        <v>10.176173276841</v>
      </c>
      <c r="K5935" s="31">
        <v>384530.86441957206</v>
      </c>
      <c r="L5935" s="31">
        <v>280139.486338288</v>
      </c>
    </row>
    <row r="5936" spans="1:12" ht="14.25">
      <c r="A5936" s="33">
        <v>43656</v>
      </c>
      <c r="B5936" s="37">
        <v>2915.3020000000001</v>
      </c>
      <c r="C5936" s="31">
        <v>12.222303550332899</v>
      </c>
      <c r="D5936" s="31">
        <v>1.3309121650412401</v>
      </c>
      <c r="E5936" s="31">
        <f t="shared" si="66"/>
        <v>0.49355216881594371</v>
      </c>
      <c r="F5936" s="31">
        <v>10.041134542079</v>
      </c>
      <c r="G5936" s="31">
        <v>1.0848713970030699</v>
      </c>
      <c r="H5936" s="31">
        <v>0.62490847828756901</v>
      </c>
      <c r="I5936" s="31">
        <v>6.1413473226920301</v>
      </c>
      <c r="J5936" s="31">
        <v>10.1754296810174</v>
      </c>
      <c r="K5936" s="31">
        <v>382365.917486466</v>
      </c>
      <c r="L5936" s="31">
        <v>279059.10268332099</v>
      </c>
    </row>
    <row r="5937" spans="1:12" ht="14.25">
      <c r="A5937" s="33">
        <v>43657</v>
      </c>
      <c r="B5937" s="37">
        <v>2917.76</v>
      </c>
      <c r="C5937" s="31">
        <v>12.2400726773248</v>
      </c>
      <c r="D5937" s="31">
        <v>1.33293033043131</v>
      </c>
      <c r="E5937" s="31">
        <f t="shared" si="66"/>
        <v>0.49706916764361081</v>
      </c>
      <c r="F5937" s="31">
        <v>10.0633077638877</v>
      </c>
      <c r="G5937" s="31">
        <v>1.08647088787452</v>
      </c>
      <c r="H5937" s="31">
        <v>0.62483631276259699</v>
      </c>
      <c r="I5937" s="31">
        <v>6.1403997802098003</v>
      </c>
      <c r="J5937" s="31">
        <v>10.175824622631501</v>
      </c>
      <c r="K5937" s="31">
        <v>382957.23169007298</v>
      </c>
      <c r="L5937" s="31">
        <v>279428.66346852697</v>
      </c>
    </row>
    <row r="5938" spans="1:12" ht="14.25">
      <c r="A5938" s="33">
        <v>43658</v>
      </c>
      <c r="B5938" s="37">
        <v>2930.5459999999998</v>
      </c>
      <c r="C5938" s="31">
        <v>12.3111851722257</v>
      </c>
      <c r="D5938" s="31">
        <v>1.34095059541256</v>
      </c>
      <c r="E5938" s="31">
        <f t="shared" si="66"/>
        <v>0.50351699882766709</v>
      </c>
      <c r="F5938" s="31">
        <v>10.1514904779263</v>
      </c>
      <c r="G5938" s="31">
        <v>1.09240732902221</v>
      </c>
      <c r="H5938" s="31">
        <v>0.62478117310213999</v>
      </c>
      <c r="I5938" s="31">
        <v>6.1369962020634796</v>
      </c>
      <c r="J5938" s="31">
        <v>10.180569655429601</v>
      </c>
      <c r="K5938" s="31">
        <v>385390.30727960001</v>
      </c>
      <c r="L5938" s="31">
        <v>280766.494055002</v>
      </c>
    </row>
    <row r="5944" spans="1:12" ht="14.25">
      <c r="A5944" s="34"/>
      <c r="B5944" s="32"/>
      <c r="C5944" s="29"/>
      <c r="D5944" s="29"/>
      <c r="E5944" s="29"/>
      <c r="F5944" s="29"/>
      <c r="G5944" s="29"/>
      <c r="H5944" s="29"/>
      <c r="I5944" s="29"/>
      <c r="J5944" s="29"/>
      <c r="K5944" s="29"/>
      <c r="L5944" s="2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I205"/>
  <sheetViews>
    <sheetView workbookViewId="0">
      <pane ySplit="1" topLeftCell="A2" activePane="bottomLeft" state="frozen"/>
      <selection pane="bottomLeft" activeCell="F2" sqref="F2"/>
    </sheetView>
  </sheetViews>
  <sheetFormatPr defaultRowHeight="12.75"/>
  <cols>
    <col min="1" max="1" width="10" style="2" customWidth="1"/>
    <col min="2" max="3" width="7.75" style="2" customWidth="1"/>
    <col min="4" max="5" width="6.625" style="2" customWidth="1"/>
    <col min="6" max="6" width="6.5" style="14" customWidth="1"/>
    <col min="7" max="7" width="9.375" style="14" customWidth="1"/>
    <col min="8" max="8" width="9.25" style="14" customWidth="1"/>
    <col min="9" max="9" width="10.75" style="14" customWidth="1"/>
    <col min="10" max="11" width="11.5" style="14" customWidth="1"/>
    <col min="12" max="12" width="12.625" style="2" customWidth="1"/>
    <col min="13" max="13" width="10.75" style="2" customWidth="1"/>
    <col min="14" max="14" width="10.75" style="14" customWidth="1"/>
    <col min="15" max="15" width="9.5" style="5" bestFit="1" customWidth="1"/>
    <col min="16" max="16" width="9" style="21"/>
    <col min="17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375" style="2" customWidth="1"/>
    <col min="24" max="24" width="10.25" style="2" customWidth="1"/>
    <col min="25" max="25" width="10.125" style="2" customWidth="1"/>
    <col min="26" max="26" width="9" style="2"/>
    <col min="27" max="27" width="9.75" style="2" bestFit="1" customWidth="1"/>
    <col min="28" max="29" width="9" style="2"/>
    <col min="30" max="30" width="9.75" style="2" bestFit="1" customWidth="1"/>
    <col min="31" max="32" width="9" style="2"/>
    <col min="33" max="33" width="9.75" style="2" bestFit="1" customWidth="1"/>
    <col min="34" max="16384" width="9" style="2"/>
  </cols>
  <sheetData>
    <row r="1" spans="1:35" s="1" customFormat="1" ht="20.25" customHeight="1">
      <c r="A1" s="8" t="s">
        <v>0</v>
      </c>
      <c r="B1" s="8" t="s">
        <v>7</v>
      </c>
      <c r="C1" s="38" t="s">
        <v>30</v>
      </c>
      <c r="D1" s="27" t="s">
        <v>17</v>
      </c>
      <c r="E1" s="27" t="s">
        <v>31</v>
      </c>
      <c r="F1" s="26" t="s">
        <v>16</v>
      </c>
      <c r="G1" s="9" t="s">
        <v>1</v>
      </c>
      <c r="H1" s="9" t="s">
        <v>2</v>
      </c>
      <c r="I1" s="9" t="s">
        <v>4</v>
      </c>
      <c r="J1" s="9" t="s">
        <v>5</v>
      </c>
      <c r="K1" s="9" t="s">
        <v>6</v>
      </c>
      <c r="L1" s="8" t="s">
        <v>3</v>
      </c>
      <c r="M1" s="8" t="s">
        <v>8</v>
      </c>
      <c r="N1" s="23" t="s">
        <v>15</v>
      </c>
      <c r="O1" s="22"/>
      <c r="P1" s="21"/>
    </row>
    <row r="2" spans="1:35" ht="14.1" customHeight="1">
      <c r="A2" s="6"/>
      <c r="B2" s="6"/>
      <c r="C2" s="6"/>
      <c r="D2" s="28"/>
      <c r="E2" s="28">
        <v>0.38</v>
      </c>
      <c r="F2" s="12">
        <v>0.25</v>
      </c>
      <c r="G2" s="12">
        <v>370000</v>
      </c>
      <c r="H2" s="12"/>
      <c r="I2" s="12">
        <v>0</v>
      </c>
      <c r="J2" s="12">
        <v>0</v>
      </c>
      <c r="K2" s="12"/>
      <c r="L2" s="7">
        <v>0</v>
      </c>
      <c r="M2" s="6"/>
      <c r="N2" s="12"/>
      <c r="O2" s="21"/>
    </row>
    <row r="3" spans="1:35" ht="14.1" customHeight="1">
      <c r="A3" s="10">
        <v>37287</v>
      </c>
      <c r="B3" s="6">
        <v>1.4916700000000001</v>
      </c>
      <c r="C3" s="6">
        <f>VLOOKUP(A3,上证指数!A:D,4,)</f>
        <v>3.0837644731310001</v>
      </c>
      <c r="D3" s="28">
        <f>VLOOKUP(A3,上证指数!A:E,5,)</f>
        <v>0.34466588511137164</v>
      </c>
      <c r="E3" s="6">
        <f>VLOOKUP(A3,上证指数!A:E,3,)</f>
        <v>32.174688746456702</v>
      </c>
      <c r="F3" s="12">
        <f>$F$2</f>
        <v>0.25</v>
      </c>
      <c r="G3" s="12">
        <f>IF(D3&lt;F3,$G$2*(F3-D3)^3,IF(D3&lt;$E$2,0,IF(((I2*B3)+(2*$G$2*($E$2-D3)^3))&lt;=0,IF((I2*B3)&gt;=0,-(I2*B3),0),2*$G$2*($E$2-D3)^3)))</f>
        <v>0</v>
      </c>
      <c r="H3" s="13">
        <f t="shared" ref="H3:H66" si="0">G3/B3</f>
        <v>0</v>
      </c>
      <c r="I3" s="13">
        <f>I2+H3</f>
        <v>0</v>
      </c>
      <c r="J3" s="13">
        <f t="shared" ref="J3:J66" si="1">I3*B3</f>
        <v>0</v>
      </c>
      <c r="K3" s="13">
        <f>IF(G3&gt;0,K2+G3,K2)</f>
        <v>0</v>
      </c>
      <c r="L3" s="13">
        <f>J3+N3</f>
        <v>0</v>
      </c>
      <c r="M3" s="13">
        <f>L3-K3</f>
        <v>0</v>
      </c>
      <c r="N3" s="12">
        <f t="shared" ref="N3:N60" si="2">(IF(G3&lt;0,N2-G3,N2))*1.0023</f>
        <v>0</v>
      </c>
      <c r="O3" s="21"/>
      <c r="R3" s="24"/>
      <c r="S3" s="25" t="s">
        <v>10</v>
      </c>
      <c r="T3" s="25" t="s">
        <v>11</v>
      </c>
      <c r="U3" s="25" t="s">
        <v>12</v>
      </c>
      <c r="V3" s="25" t="s">
        <v>9</v>
      </c>
      <c r="W3" s="25" t="s">
        <v>15</v>
      </c>
      <c r="X3" s="25" t="s">
        <v>13</v>
      </c>
      <c r="Y3" s="25" t="s">
        <v>14</v>
      </c>
      <c r="AA3" s="10">
        <v>37621</v>
      </c>
      <c r="AB3" s="4">
        <f>VLOOKUP(AA3,R:S,2,)</f>
        <v>0</v>
      </c>
      <c r="AC3" s="4">
        <f>0-AB3</f>
        <v>0</v>
      </c>
      <c r="AD3" s="10">
        <v>37621</v>
      </c>
      <c r="AE3" s="4">
        <f t="shared" ref="AE3:AE8" si="3">VLOOKUP(AD3,R:S,2,)</f>
        <v>0</v>
      </c>
      <c r="AF3" s="4">
        <f t="shared" ref="AF3:AF8" si="4">0-AE3</f>
        <v>0</v>
      </c>
      <c r="AG3" s="10">
        <v>37621</v>
      </c>
      <c r="AH3" s="4">
        <f t="shared" ref="AH3:AH9" si="5">VLOOKUP(AG3,R:S,2,)</f>
        <v>0</v>
      </c>
      <c r="AI3" s="4">
        <f t="shared" ref="AI3:AI9" si="6">0-AH3</f>
        <v>0</v>
      </c>
    </row>
    <row r="4" spans="1:35" ht="14.1" customHeight="1">
      <c r="A4" s="10">
        <v>37315</v>
      </c>
      <c r="B4" s="6">
        <v>1.5246999999999999</v>
      </c>
      <c r="C4" s="6">
        <f>VLOOKUP(A4,上证指数!A:D,4,)</f>
        <v>3.1553928343105402</v>
      </c>
      <c r="D4" s="28">
        <f>VLOOKUP(A4,上证指数!A:E,5,)</f>
        <v>0.36694021101992969</v>
      </c>
      <c r="E4" s="6">
        <f>VLOOKUP(A4,上证指数!A:E,3,)</f>
        <v>32.995024369551501</v>
      </c>
      <c r="F4" s="12">
        <f t="shared" ref="F4:F67" si="7">$F$2</f>
        <v>0.25</v>
      </c>
      <c r="G4" s="41">
        <f t="shared" ref="G4:G67" si="8">IF(D4&lt;F4,$G$2*(F4-D4)^3,IF(D4&lt;$E$2,0,IF(((I3*B4)+(2*$G$2*($E$2-D4)^3))&lt;=0,IF((I3*B4)&gt;=0,-(I3*B4),0),2*$G$2*($E$2-D4)^3)))</f>
        <v>0</v>
      </c>
      <c r="H4" s="13">
        <f t="shared" si="0"/>
        <v>0</v>
      </c>
      <c r="I4" s="13">
        <f t="shared" ref="I4:I67" si="9">I3+H4</f>
        <v>0</v>
      </c>
      <c r="J4" s="13">
        <f t="shared" si="1"/>
        <v>0</v>
      </c>
      <c r="K4" s="13">
        <f t="shared" ref="K4:K67" si="10">IF(G4&gt;0,K3+G4,K3)</f>
        <v>0</v>
      </c>
      <c r="L4" s="13">
        <f t="shared" ref="L4:L67" si="11">J4+N4</f>
        <v>0</v>
      </c>
      <c r="M4" s="13">
        <f t="shared" ref="M4:M67" si="12">L4-K4</f>
        <v>0</v>
      </c>
      <c r="N4" s="12">
        <f t="shared" si="2"/>
        <v>0</v>
      </c>
      <c r="O4" s="21"/>
      <c r="R4" s="10">
        <v>37621</v>
      </c>
      <c r="S4" s="7">
        <f>SUM(G3:G14)</f>
        <v>0</v>
      </c>
      <c r="T4" s="12">
        <f>VLOOKUP(R4,A:K,11,)</f>
        <v>0</v>
      </c>
      <c r="U4" s="12">
        <f>VLOOKUP(R4,A:L,12,)</f>
        <v>0</v>
      </c>
      <c r="V4" s="12">
        <f>VLOOKUP(R4,A:M,13,)</f>
        <v>0</v>
      </c>
      <c r="W4" s="12">
        <f>VLOOKUP(R4,A:N,14,)</f>
        <v>0</v>
      </c>
      <c r="X4" s="19" t="e">
        <f>(U4-T4)/T4</f>
        <v>#DIV/0!</v>
      </c>
      <c r="Y4" s="19"/>
      <c r="AA4" s="10">
        <v>37986</v>
      </c>
      <c r="AB4" s="4">
        <f>VLOOKUP(AA4,R:S,2,)</f>
        <v>27823.856265692113</v>
      </c>
      <c r="AC4" s="4">
        <f>0-AB4</f>
        <v>-27823.856265692113</v>
      </c>
      <c r="AD4" s="10">
        <v>37986</v>
      </c>
      <c r="AE4" s="4">
        <f t="shared" si="3"/>
        <v>27823.856265692113</v>
      </c>
      <c r="AF4" s="4">
        <f t="shared" si="4"/>
        <v>-27823.856265692113</v>
      </c>
      <c r="AG4" s="10">
        <v>37986</v>
      </c>
      <c r="AH4" s="4">
        <f t="shared" si="5"/>
        <v>27823.856265692113</v>
      </c>
      <c r="AI4" s="4">
        <f t="shared" si="6"/>
        <v>-27823.856265692113</v>
      </c>
    </row>
    <row r="5" spans="1:35" ht="14.1" customHeight="1">
      <c r="A5" s="10">
        <v>37344</v>
      </c>
      <c r="B5" s="6">
        <v>1.6039099999999999</v>
      </c>
      <c r="C5" s="6">
        <f>VLOOKUP(A5,上证指数!A:D,4,)</f>
        <v>3.3306970124167399</v>
      </c>
      <c r="D5" s="28">
        <f>VLOOKUP(A5,上证指数!A:E,5,)</f>
        <v>0.43786635404454866</v>
      </c>
      <c r="E5" s="6">
        <f>VLOOKUP(A5,上证指数!A:E,3,)</f>
        <v>35.570237575807703</v>
      </c>
      <c r="F5" s="12">
        <f t="shared" si="7"/>
        <v>0.25</v>
      </c>
      <c r="G5" s="41">
        <f t="shared" si="8"/>
        <v>0</v>
      </c>
      <c r="H5" s="13">
        <f t="shared" si="0"/>
        <v>0</v>
      </c>
      <c r="I5" s="13">
        <f t="shared" si="9"/>
        <v>0</v>
      </c>
      <c r="J5" s="13">
        <f t="shared" si="1"/>
        <v>0</v>
      </c>
      <c r="K5" s="13">
        <f t="shared" si="10"/>
        <v>0</v>
      </c>
      <c r="L5" s="13">
        <f t="shared" si="11"/>
        <v>0</v>
      </c>
      <c r="M5" s="13">
        <f t="shared" si="12"/>
        <v>0</v>
      </c>
      <c r="N5" s="12">
        <f t="shared" si="2"/>
        <v>0</v>
      </c>
      <c r="O5" s="21"/>
      <c r="R5" s="10">
        <v>37986</v>
      </c>
      <c r="S5" s="7">
        <f>T5-T4</f>
        <v>27823.856265692113</v>
      </c>
      <c r="T5" s="12">
        <f>VLOOKUP(R5,A:K,11,)</f>
        <v>27823.856265692113</v>
      </c>
      <c r="U5" s="12">
        <f>VLOOKUP(R5,A:L,12,)</f>
        <v>29684.150718827994</v>
      </c>
      <c r="V5" s="12">
        <f>VLOOKUP(R5,A:M,13,)</f>
        <v>1860.2944531358808</v>
      </c>
      <c r="W5" s="12">
        <f>VLOOKUP(R5,A:N,14,)</f>
        <v>0</v>
      </c>
      <c r="X5" s="19">
        <f>(U5-T5)/T5</f>
        <v>6.6859691746959438E-2</v>
      </c>
      <c r="Y5" s="19"/>
      <c r="AA5" s="10">
        <v>38352</v>
      </c>
      <c r="AB5" s="4">
        <f>VLOOKUP(AA5,R:S,2,)</f>
        <v>48303.810282095379</v>
      </c>
      <c r="AC5" s="4">
        <f>0-AB5</f>
        <v>-48303.810282095379</v>
      </c>
      <c r="AD5" s="10">
        <v>38352</v>
      </c>
      <c r="AE5" s="4">
        <f t="shared" si="3"/>
        <v>48303.810282095379</v>
      </c>
      <c r="AF5" s="4">
        <f t="shared" si="4"/>
        <v>-48303.810282095379</v>
      </c>
      <c r="AG5" s="10">
        <v>38352</v>
      </c>
      <c r="AH5" s="4">
        <f t="shared" si="5"/>
        <v>48303.810282095379</v>
      </c>
      <c r="AI5" s="4">
        <f t="shared" si="6"/>
        <v>-48303.810282095379</v>
      </c>
    </row>
    <row r="6" spans="1:35" ht="14.1" customHeight="1">
      <c r="A6" s="10">
        <v>37376</v>
      </c>
      <c r="B6" s="6">
        <v>1.6677500000000001</v>
      </c>
      <c r="C6" s="6">
        <f>VLOOKUP(A6,上证指数!A:D,4,)</f>
        <v>3.51365984841771</v>
      </c>
      <c r="D6" s="28">
        <f>VLOOKUP(A6,上证指数!A:E,5,)</f>
        <v>0.74853458382180538</v>
      </c>
      <c r="E6" s="6">
        <f>VLOOKUP(A6,上证指数!A:E,3,)</f>
        <v>41.994287156886699</v>
      </c>
      <c r="F6" s="12">
        <f t="shared" si="7"/>
        <v>0.25</v>
      </c>
      <c r="G6" s="41">
        <f t="shared" si="8"/>
        <v>0</v>
      </c>
      <c r="H6" s="13">
        <f t="shared" si="0"/>
        <v>0</v>
      </c>
      <c r="I6" s="13">
        <f t="shared" si="9"/>
        <v>0</v>
      </c>
      <c r="J6" s="13">
        <f t="shared" si="1"/>
        <v>0</v>
      </c>
      <c r="K6" s="13">
        <f t="shared" si="10"/>
        <v>0</v>
      </c>
      <c r="L6" s="13">
        <f t="shared" si="11"/>
        <v>0</v>
      </c>
      <c r="M6" s="13">
        <f t="shared" si="12"/>
        <v>0</v>
      </c>
      <c r="N6" s="12">
        <f t="shared" si="2"/>
        <v>0</v>
      </c>
      <c r="O6" s="21"/>
      <c r="R6" s="10">
        <v>38352</v>
      </c>
      <c r="S6" s="7">
        <f>T6-T5</f>
        <v>48303.810282095379</v>
      </c>
      <c r="T6" s="12">
        <f t="shared" ref="T6:T18" si="13">VLOOKUP(R6,A:K,11,)</f>
        <v>76127.666547787492</v>
      </c>
      <c r="U6" s="12">
        <f t="shared" ref="U6:U18" si="14">VLOOKUP(R6,A:L,12,)</f>
        <v>69273.487944287714</v>
      </c>
      <c r="V6" s="12">
        <f t="shared" ref="V6:V18" si="15">VLOOKUP(R6,A:M,13,)</f>
        <v>-6854.1786034997785</v>
      </c>
      <c r="W6" s="12">
        <f t="shared" ref="W6:W18" si="16">VLOOKUP(R6,A:N,14,)</f>
        <v>0</v>
      </c>
      <c r="X6" s="19">
        <f t="shared" ref="X6:X18" si="17">(U6-T6)/T6</f>
        <v>-9.0035317176012694E-2</v>
      </c>
      <c r="Y6" s="19"/>
      <c r="AA6" s="10">
        <v>38716</v>
      </c>
      <c r="AB6" s="4">
        <f>VLOOKUP(AA6,R:S,2,)</f>
        <v>60631.715691084537</v>
      </c>
      <c r="AC6" s="4">
        <f>0-AB6</f>
        <v>-60631.715691084537</v>
      </c>
      <c r="AD6" s="10">
        <v>38716</v>
      </c>
      <c r="AE6" s="4">
        <f t="shared" si="3"/>
        <v>60631.715691084537</v>
      </c>
      <c r="AF6" s="4">
        <f t="shared" si="4"/>
        <v>-60631.715691084537</v>
      </c>
      <c r="AG6" s="10">
        <v>38716</v>
      </c>
      <c r="AH6" s="4">
        <f t="shared" si="5"/>
        <v>60631.715691084537</v>
      </c>
      <c r="AI6" s="4">
        <f t="shared" si="6"/>
        <v>-60631.715691084537</v>
      </c>
    </row>
    <row r="7" spans="1:35" ht="14.1" customHeight="1">
      <c r="A7" s="10">
        <v>37407</v>
      </c>
      <c r="B7" s="6">
        <v>1.51573</v>
      </c>
      <c r="C7" s="6">
        <f>VLOOKUP(A7,上证指数!A:D,4,)</f>
        <v>3.2106606561994702</v>
      </c>
      <c r="D7" s="28">
        <f>VLOOKUP(A7,上证指数!A:E,5,)</f>
        <v>0.57033997655334112</v>
      </c>
      <c r="E7" s="6">
        <f>VLOOKUP(A7,上证指数!A:E,3,)</f>
        <v>38.326086184724801</v>
      </c>
      <c r="F7" s="12">
        <f t="shared" si="7"/>
        <v>0.25</v>
      </c>
      <c r="G7" s="41">
        <f t="shared" si="8"/>
        <v>0</v>
      </c>
      <c r="H7" s="13">
        <f t="shared" si="0"/>
        <v>0</v>
      </c>
      <c r="I7" s="13">
        <f t="shared" si="9"/>
        <v>0</v>
      </c>
      <c r="J7" s="13">
        <f t="shared" si="1"/>
        <v>0</v>
      </c>
      <c r="K7" s="13">
        <f t="shared" si="10"/>
        <v>0</v>
      </c>
      <c r="L7" s="13">
        <f t="shared" si="11"/>
        <v>0</v>
      </c>
      <c r="M7" s="13">
        <f t="shared" si="12"/>
        <v>0</v>
      </c>
      <c r="N7" s="12">
        <f t="shared" si="2"/>
        <v>0</v>
      </c>
      <c r="O7" s="21"/>
      <c r="R7" s="10">
        <v>38716</v>
      </c>
      <c r="S7" s="7">
        <f t="shared" ref="S7:S18" si="18">T7-T6</f>
        <v>60631.715691084537</v>
      </c>
      <c r="T7" s="12">
        <f t="shared" si="13"/>
        <v>136759.38223887203</v>
      </c>
      <c r="U7" s="12">
        <f t="shared" si="14"/>
        <v>125357.11850677968</v>
      </c>
      <c r="V7" s="12">
        <f t="shared" si="15"/>
        <v>-11402.263732092353</v>
      </c>
      <c r="W7" s="12">
        <f t="shared" si="16"/>
        <v>0</v>
      </c>
      <c r="X7" s="19">
        <f t="shared" si="17"/>
        <v>-8.3374636134115346E-2</v>
      </c>
      <c r="Y7" s="19"/>
      <c r="AA7" s="10">
        <v>39080</v>
      </c>
      <c r="AB7" s="4">
        <f>VLOOKUP(AA7,R:S,2,)</f>
        <v>3435.0160553912865</v>
      </c>
      <c r="AC7" s="4">
        <f>0-AB7</f>
        <v>-3435.0160553912865</v>
      </c>
      <c r="AD7" s="10">
        <v>39080</v>
      </c>
      <c r="AE7" s="4">
        <f t="shared" si="3"/>
        <v>3435.0160553912865</v>
      </c>
      <c r="AF7" s="4">
        <f t="shared" si="4"/>
        <v>-3435.0160553912865</v>
      </c>
      <c r="AG7" s="10">
        <v>39080</v>
      </c>
      <c r="AH7" s="4">
        <f t="shared" si="5"/>
        <v>3435.0160553912865</v>
      </c>
      <c r="AI7" s="4">
        <f t="shared" si="6"/>
        <v>-3435.0160553912865</v>
      </c>
    </row>
    <row r="8" spans="1:35" ht="14.1" customHeight="1">
      <c r="A8" s="10">
        <v>37435</v>
      </c>
      <c r="B8" s="6">
        <v>1.7327600000000001</v>
      </c>
      <c r="C8" s="6">
        <f>VLOOKUP(A8,上证指数!A:D,4,)</f>
        <v>3.6899660862221499</v>
      </c>
      <c r="D8" s="28">
        <f>VLOOKUP(A8,上证指数!A:E,5,)</f>
        <v>0.78311840562719814</v>
      </c>
      <c r="E8" s="6">
        <f>VLOOKUP(A8,上证指数!A:E,3,)</f>
        <v>43.999290651798198</v>
      </c>
      <c r="F8" s="12">
        <f t="shared" si="7"/>
        <v>0.25</v>
      </c>
      <c r="G8" s="41">
        <f t="shared" si="8"/>
        <v>0</v>
      </c>
      <c r="H8" s="13">
        <f t="shared" si="0"/>
        <v>0</v>
      </c>
      <c r="I8" s="13">
        <f t="shared" si="9"/>
        <v>0</v>
      </c>
      <c r="J8" s="13">
        <f t="shared" si="1"/>
        <v>0</v>
      </c>
      <c r="K8" s="13">
        <f t="shared" si="10"/>
        <v>0</v>
      </c>
      <c r="L8" s="13">
        <f t="shared" si="11"/>
        <v>0</v>
      </c>
      <c r="M8" s="13">
        <f t="shared" si="12"/>
        <v>0</v>
      </c>
      <c r="N8" s="12">
        <f t="shared" si="2"/>
        <v>0</v>
      </c>
      <c r="O8" s="21"/>
      <c r="R8" s="10">
        <v>39080</v>
      </c>
      <c r="S8" s="7">
        <f t="shared" si="18"/>
        <v>3435.0160553912865</v>
      </c>
      <c r="T8" s="12">
        <f t="shared" si="13"/>
        <v>140194.39829426332</v>
      </c>
      <c r="U8" s="12">
        <f t="shared" si="14"/>
        <v>295946.36473958916</v>
      </c>
      <c r="V8" s="12">
        <f t="shared" si="15"/>
        <v>155751.96644532584</v>
      </c>
      <c r="W8" s="12">
        <f t="shared" si="16"/>
        <v>3097.1568718184344</v>
      </c>
      <c r="X8" s="19">
        <f t="shared" si="17"/>
        <v>1.1109713964348826</v>
      </c>
      <c r="Y8" s="19">
        <f>AC9</f>
        <v>0.30523825878620703</v>
      </c>
      <c r="AA8" s="10">
        <v>39080</v>
      </c>
      <c r="AB8" s="4"/>
      <c r="AC8" s="4">
        <f>VLOOKUP(AA8,R:U,4,)</f>
        <v>295946.36473958916</v>
      </c>
      <c r="AD8" s="10">
        <v>39444</v>
      </c>
      <c r="AE8" s="4">
        <f t="shared" si="3"/>
        <v>0</v>
      </c>
      <c r="AF8" s="4">
        <f t="shared" si="4"/>
        <v>0</v>
      </c>
      <c r="AG8" s="10">
        <v>39444</v>
      </c>
      <c r="AH8" s="4">
        <f t="shared" si="5"/>
        <v>0</v>
      </c>
      <c r="AI8" s="4">
        <f t="shared" si="6"/>
        <v>0</v>
      </c>
    </row>
    <row r="9" spans="1:35" ht="14.1" customHeight="1">
      <c r="A9" s="10">
        <v>37468</v>
      </c>
      <c r="B9" s="6">
        <v>1.6515899999999999</v>
      </c>
      <c r="C9" s="6">
        <f>VLOOKUP(A9,上证指数!A:D,4,)</f>
        <v>3.31650911825324</v>
      </c>
      <c r="D9" s="28">
        <f>VLOOKUP(A9,上证指数!A:E,5,)</f>
        <v>0.74091441969519345</v>
      </c>
      <c r="E9" s="6">
        <f>VLOOKUP(A9,上证指数!A:E,3,)</f>
        <v>42.349300702028003</v>
      </c>
      <c r="F9" s="12">
        <f t="shared" si="7"/>
        <v>0.25</v>
      </c>
      <c r="G9" s="41">
        <f t="shared" si="8"/>
        <v>0</v>
      </c>
      <c r="H9" s="13">
        <f t="shared" si="0"/>
        <v>0</v>
      </c>
      <c r="I9" s="13">
        <f t="shared" si="9"/>
        <v>0</v>
      </c>
      <c r="J9" s="13">
        <f t="shared" si="1"/>
        <v>0</v>
      </c>
      <c r="K9" s="13">
        <f t="shared" si="10"/>
        <v>0</v>
      </c>
      <c r="L9" s="13">
        <f t="shared" si="11"/>
        <v>0</v>
      </c>
      <c r="M9" s="13">
        <f t="shared" si="12"/>
        <v>0</v>
      </c>
      <c r="N9" s="12">
        <f t="shared" si="2"/>
        <v>0</v>
      </c>
      <c r="O9" s="21"/>
      <c r="R9" s="10">
        <v>39444</v>
      </c>
      <c r="S9" s="7">
        <f t="shared" si="18"/>
        <v>0</v>
      </c>
      <c r="T9" s="12">
        <f t="shared" si="13"/>
        <v>140194.39829426332</v>
      </c>
      <c r="U9" s="12">
        <f t="shared" si="14"/>
        <v>495138.96569372877</v>
      </c>
      <c r="V9" s="12">
        <f t="shared" si="15"/>
        <v>354944.56739946548</v>
      </c>
      <c r="W9" s="12">
        <f t="shared" si="16"/>
        <v>495138.96569372877</v>
      </c>
      <c r="X9" s="19">
        <f t="shared" si="17"/>
        <v>2.5318027804110175</v>
      </c>
      <c r="Y9" s="19">
        <f>AF10</f>
        <v>0.39069633024392397</v>
      </c>
      <c r="AA9" s="4"/>
      <c r="AB9" s="4"/>
      <c r="AC9" s="20">
        <f>IRR(AC3:AC8)</f>
        <v>0.30523825878620703</v>
      </c>
      <c r="AD9" s="10">
        <v>39444</v>
      </c>
      <c r="AE9" s="4"/>
      <c r="AF9" s="21">
        <f>VLOOKUP(AD9,R:U,4,)</f>
        <v>495138.96569372877</v>
      </c>
      <c r="AG9" s="10">
        <v>39813</v>
      </c>
      <c r="AH9" s="4">
        <f t="shared" si="5"/>
        <v>4066.3264423741784</v>
      </c>
      <c r="AI9" s="4">
        <f t="shared" si="6"/>
        <v>-4066.3264423741784</v>
      </c>
    </row>
    <row r="10" spans="1:35" ht="14.1" customHeight="1">
      <c r="A10" s="10">
        <v>37498</v>
      </c>
      <c r="B10" s="6">
        <v>1.66662</v>
      </c>
      <c r="C10" s="6">
        <f>VLOOKUP(A10,上证指数!A:D,4,)</f>
        <v>3.3660223151908299</v>
      </c>
      <c r="D10" s="28">
        <f>VLOOKUP(A10,上证指数!A:E,5,)</f>
        <v>0.78077373974208675</v>
      </c>
      <c r="E10" s="6">
        <f>VLOOKUP(A10,上证指数!A:E,3,)</f>
        <v>44.129965526755498</v>
      </c>
      <c r="F10" s="12">
        <f t="shared" si="7"/>
        <v>0.25</v>
      </c>
      <c r="G10" s="41">
        <f t="shared" si="8"/>
        <v>0</v>
      </c>
      <c r="H10" s="13">
        <f t="shared" si="0"/>
        <v>0</v>
      </c>
      <c r="I10" s="13">
        <f t="shared" si="9"/>
        <v>0</v>
      </c>
      <c r="J10" s="13">
        <f t="shared" si="1"/>
        <v>0</v>
      </c>
      <c r="K10" s="13">
        <f t="shared" si="10"/>
        <v>0</v>
      </c>
      <c r="L10" s="13">
        <f t="shared" si="11"/>
        <v>0</v>
      </c>
      <c r="M10" s="13">
        <f t="shared" si="12"/>
        <v>0</v>
      </c>
      <c r="N10" s="12">
        <f t="shared" si="2"/>
        <v>0</v>
      </c>
      <c r="O10" s="21"/>
      <c r="R10" s="10">
        <v>39813</v>
      </c>
      <c r="S10" s="7">
        <f t="shared" si="18"/>
        <v>4066.3264423741784</v>
      </c>
      <c r="T10" s="12">
        <f t="shared" si="13"/>
        <v>144260.72473663749</v>
      </c>
      <c r="U10" s="12">
        <f t="shared" si="14"/>
        <v>513030.23666102893</v>
      </c>
      <c r="V10" s="12">
        <f t="shared" si="15"/>
        <v>368769.51192439144</v>
      </c>
      <c r="W10" s="12">
        <f t="shared" si="16"/>
        <v>496002.23515223182</v>
      </c>
      <c r="X10" s="19">
        <f t="shared" si="17"/>
        <v>2.5562710335582839</v>
      </c>
      <c r="Y10" s="19">
        <f>AI11</f>
        <v>0.30709878587906164</v>
      </c>
      <c r="AD10" s="4"/>
      <c r="AE10" s="4"/>
      <c r="AF10" s="20">
        <f>IRR(AF3:AF9)</f>
        <v>0.39069633024392397</v>
      </c>
      <c r="AG10" s="10">
        <v>39813</v>
      </c>
      <c r="AH10" s="4"/>
      <c r="AI10" s="4">
        <f>VLOOKUP(AG10,R:U,4,)</f>
        <v>513030.23666102893</v>
      </c>
    </row>
    <row r="11" spans="1:35" ht="14.1" customHeight="1">
      <c r="A11" s="10">
        <v>37526</v>
      </c>
      <c r="B11" s="6">
        <v>1.58162</v>
      </c>
      <c r="C11" s="6">
        <f>VLOOKUP(A11,上证指数!A:D,4,)</f>
        <v>3.2046979327254901</v>
      </c>
      <c r="D11" s="28">
        <f>VLOOKUP(A11,上证指数!A:E,5,)</f>
        <v>0.70808909730363423</v>
      </c>
      <c r="E11" s="6">
        <f>VLOOKUP(A11,上证指数!A:E,3,)</f>
        <v>42.0353781952902</v>
      </c>
      <c r="F11" s="12">
        <f t="shared" si="7"/>
        <v>0.25</v>
      </c>
      <c r="G11" s="41">
        <f t="shared" si="8"/>
        <v>0</v>
      </c>
      <c r="H11" s="13">
        <f t="shared" si="0"/>
        <v>0</v>
      </c>
      <c r="I11" s="13">
        <f t="shared" si="9"/>
        <v>0</v>
      </c>
      <c r="J11" s="13">
        <f t="shared" si="1"/>
        <v>0</v>
      </c>
      <c r="K11" s="13">
        <f t="shared" si="10"/>
        <v>0</v>
      </c>
      <c r="L11" s="13">
        <f t="shared" si="11"/>
        <v>0</v>
      </c>
      <c r="M11" s="13">
        <f t="shared" si="12"/>
        <v>0</v>
      </c>
      <c r="N11" s="12">
        <f t="shared" si="2"/>
        <v>0</v>
      </c>
      <c r="O11" s="21"/>
      <c r="R11" s="10">
        <v>40178</v>
      </c>
      <c r="S11" s="7">
        <f t="shared" si="18"/>
        <v>781.65907382333535</v>
      </c>
      <c r="T11" s="12">
        <f t="shared" si="13"/>
        <v>145042.38381046083</v>
      </c>
      <c r="U11" s="12">
        <f t="shared" si="14"/>
        <v>543855.64568057749</v>
      </c>
      <c r="V11" s="12">
        <f t="shared" si="15"/>
        <v>398813.26187011669</v>
      </c>
      <c r="W11" s="12">
        <f t="shared" si="16"/>
        <v>517705.30685013341</v>
      </c>
      <c r="X11" s="19">
        <f t="shared" si="17"/>
        <v>2.7496325652733327</v>
      </c>
      <c r="Y11" s="19">
        <f>AC22</f>
        <v>0.26065066279314614</v>
      </c>
      <c r="AD11" s="4"/>
      <c r="AE11" s="4"/>
      <c r="AF11" s="4"/>
      <c r="AG11" s="4"/>
      <c r="AH11" s="4"/>
      <c r="AI11" s="20">
        <f>IRR(AI3:AI10)</f>
        <v>0.30709878587906164</v>
      </c>
    </row>
    <row r="12" spans="1:35" ht="14.1" customHeight="1">
      <c r="A12" s="10">
        <v>37560</v>
      </c>
      <c r="B12" s="6">
        <v>1.5075000000000001</v>
      </c>
      <c r="C12" s="6">
        <f>VLOOKUP(A12,上证指数!A:D,4,)</f>
        <v>3.0058392529979301</v>
      </c>
      <c r="D12" s="28">
        <f>VLOOKUP(A12,上证指数!A:E,5,)</f>
        <v>0.59261430246189917</v>
      </c>
      <c r="E12" s="6">
        <f>VLOOKUP(A12,上证指数!A:E,3,)</f>
        <v>39.614139704218502</v>
      </c>
      <c r="F12" s="12">
        <f t="shared" si="7"/>
        <v>0.25</v>
      </c>
      <c r="G12" s="41">
        <f t="shared" si="8"/>
        <v>0</v>
      </c>
      <c r="H12" s="13">
        <f t="shared" si="0"/>
        <v>0</v>
      </c>
      <c r="I12" s="13">
        <f t="shared" si="9"/>
        <v>0</v>
      </c>
      <c r="J12" s="13">
        <f t="shared" si="1"/>
        <v>0</v>
      </c>
      <c r="K12" s="13">
        <f t="shared" si="10"/>
        <v>0</v>
      </c>
      <c r="L12" s="13">
        <f t="shared" si="11"/>
        <v>0</v>
      </c>
      <c r="M12" s="13">
        <f t="shared" si="12"/>
        <v>0</v>
      </c>
      <c r="N12" s="12">
        <f t="shared" si="2"/>
        <v>0</v>
      </c>
      <c r="O12" s="21"/>
      <c r="R12" s="10">
        <v>40543</v>
      </c>
      <c r="S12" s="7">
        <f t="shared" si="18"/>
        <v>175.59291739325272</v>
      </c>
      <c r="T12" s="12">
        <f t="shared" si="13"/>
        <v>145217.97672785408</v>
      </c>
      <c r="U12" s="12">
        <f t="shared" si="14"/>
        <v>555018.26361936878</v>
      </c>
      <c r="V12" s="12">
        <f t="shared" si="15"/>
        <v>409800.28689151467</v>
      </c>
      <c r="W12" s="12">
        <f t="shared" si="16"/>
        <v>533331.15484084759</v>
      </c>
      <c r="X12" s="19">
        <f t="shared" si="17"/>
        <v>2.8219666471424634</v>
      </c>
      <c r="Y12" s="19">
        <f>AF23</f>
        <v>0.22201777773167383</v>
      </c>
    </row>
    <row r="13" spans="1:35" ht="14.1" customHeight="1">
      <c r="A13" s="10">
        <v>37589</v>
      </c>
      <c r="B13" s="6">
        <v>1.43418</v>
      </c>
      <c r="C13" s="6">
        <f>VLOOKUP(A13,上证指数!A:D,4,)</f>
        <v>2.8589499160120102</v>
      </c>
      <c r="D13" s="28">
        <f>VLOOKUP(A13,上证指数!A:E,5,)</f>
        <v>0.47479484173505276</v>
      </c>
      <c r="E13" s="6">
        <f>VLOOKUP(A13,上证指数!A:E,3,)</f>
        <v>37.761383776461599</v>
      </c>
      <c r="F13" s="12">
        <f t="shared" si="7"/>
        <v>0.25</v>
      </c>
      <c r="G13" s="41">
        <f t="shared" si="8"/>
        <v>0</v>
      </c>
      <c r="H13" s="13">
        <f t="shared" si="0"/>
        <v>0</v>
      </c>
      <c r="I13" s="13">
        <f t="shared" si="9"/>
        <v>0</v>
      </c>
      <c r="J13" s="13">
        <f t="shared" si="1"/>
        <v>0</v>
      </c>
      <c r="K13" s="13">
        <f t="shared" si="10"/>
        <v>0</v>
      </c>
      <c r="L13" s="13">
        <f t="shared" si="11"/>
        <v>0</v>
      </c>
      <c r="M13" s="13">
        <f t="shared" si="12"/>
        <v>0</v>
      </c>
      <c r="N13" s="12">
        <f t="shared" si="2"/>
        <v>0</v>
      </c>
      <c r="O13" s="21"/>
      <c r="R13" s="10">
        <v>40907</v>
      </c>
      <c r="S13" s="7">
        <f t="shared" si="18"/>
        <v>9657.1912283292622</v>
      </c>
      <c r="T13" s="12">
        <f t="shared" si="13"/>
        <v>154875.16795618334</v>
      </c>
      <c r="U13" s="12">
        <f t="shared" si="14"/>
        <v>570967.49094674061</v>
      </c>
      <c r="V13" s="12">
        <f t="shared" si="15"/>
        <v>416092.3229905573</v>
      </c>
      <c r="W13" s="12">
        <f t="shared" si="16"/>
        <v>521639.94431553205</v>
      </c>
      <c r="X13" s="19">
        <f t="shared" si="17"/>
        <v>2.6866303260977022</v>
      </c>
      <c r="Y13" s="19">
        <f>AI24</f>
        <v>0.19212351596395705</v>
      </c>
      <c r="AA13" s="10">
        <v>37621</v>
      </c>
      <c r="AB13" s="4">
        <f>VLOOKUP(AA13,R:S,2,)</f>
        <v>0</v>
      </c>
      <c r="AC13" s="4">
        <f>0-AB13</f>
        <v>0</v>
      </c>
      <c r="AD13" s="10">
        <v>37621</v>
      </c>
      <c r="AE13" s="4">
        <f>VLOOKUP(AD13,R:S,2,)</f>
        <v>0</v>
      </c>
      <c r="AF13" s="4">
        <f>0-AE13</f>
        <v>0</v>
      </c>
      <c r="AG13" s="10">
        <v>37621</v>
      </c>
      <c r="AH13" s="4">
        <f>VLOOKUP(AG13,R:S,2,)</f>
        <v>0</v>
      </c>
      <c r="AI13" s="4">
        <f>0-AH13</f>
        <v>0</v>
      </c>
    </row>
    <row r="14" spans="1:35" ht="14.1" customHeight="1">
      <c r="A14" s="10">
        <v>37621</v>
      </c>
      <c r="B14" s="6">
        <v>1.35765</v>
      </c>
      <c r="C14" s="6">
        <f>VLOOKUP(A14,上证指数!A:D,4,)</f>
        <v>2.6313778801517498</v>
      </c>
      <c r="D14" s="28">
        <f>VLOOKUP(A14,上证指数!A:E,5,)</f>
        <v>0.3376318874560375</v>
      </c>
      <c r="E14" s="6">
        <f>VLOOKUP(A14,上证指数!A:E,3,)</f>
        <v>35.771773384493102</v>
      </c>
      <c r="F14" s="12">
        <f t="shared" si="7"/>
        <v>0.25</v>
      </c>
      <c r="G14" s="41">
        <f t="shared" si="8"/>
        <v>0</v>
      </c>
      <c r="H14" s="13">
        <f t="shared" si="0"/>
        <v>0</v>
      </c>
      <c r="I14" s="13">
        <f t="shared" si="9"/>
        <v>0</v>
      </c>
      <c r="J14" s="13">
        <f t="shared" si="1"/>
        <v>0</v>
      </c>
      <c r="K14" s="13">
        <f t="shared" si="10"/>
        <v>0</v>
      </c>
      <c r="L14" s="13">
        <f t="shared" si="11"/>
        <v>0</v>
      </c>
      <c r="M14" s="13">
        <f t="shared" si="12"/>
        <v>0</v>
      </c>
      <c r="N14" s="12">
        <f t="shared" si="2"/>
        <v>0</v>
      </c>
      <c r="O14" s="21"/>
      <c r="R14" s="10">
        <v>41274</v>
      </c>
      <c r="S14" s="7">
        <f t="shared" si="18"/>
        <v>14537.445249471959</v>
      </c>
      <c r="T14" s="12">
        <f t="shared" si="13"/>
        <v>169412.6132056553</v>
      </c>
      <c r="U14" s="12">
        <f t="shared" si="14"/>
        <v>603474.38834863587</v>
      </c>
      <c r="V14" s="12">
        <f t="shared" si="15"/>
        <v>434061.77514298056</v>
      </c>
      <c r="W14" s="12">
        <f t="shared" si="16"/>
        <v>495861.35876226542</v>
      </c>
      <c r="X14" s="19">
        <f t="shared" si="17"/>
        <v>2.5621573679172243</v>
      </c>
      <c r="Y14" s="19">
        <f>AC38</f>
        <v>0.17167152476152639</v>
      </c>
      <c r="AA14" s="10">
        <v>37986</v>
      </c>
      <c r="AB14" s="4">
        <f>VLOOKUP(AA14,R:S,2,)</f>
        <v>27823.856265692113</v>
      </c>
      <c r="AC14" s="4">
        <f>0-AB14</f>
        <v>-27823.856265692113</v>
      </c>
      <c r="AD14" s="10">
        <v>37986</v>
      </c>
      <c r="AE14" s="4">
        <f>VLOOKUP(AD14,R:S,2,)</f>
        <v>27823.856265692113</v>
      </c>
      <c r="AF14" s="4">
        <f>0-AE14</f>
        <v>-27823.856265692113</v>
      </c>
      <c r="AG14" s="10">
        <v>37986</v>
      </c>
      <c r="AH14" s="4">
        <f>VLOOKUP(AG14,R:S,2,)</f>
        <v>27823.856265692113</v>
      </c>
      <c r="AI14" s="4">
        <f>0-AH14</f>
        <v>-27823.856265692113</v>
      </c>
    </row>
    <row r="15" spans="1:35" ht="14.1" customHeight="1">
      <c r="A15" s="10">
        <v>37650</v>
      </c>
      <c r="B15" s="11">
        <v>1.4998099999999999</v>
      </c>
      <c r="C15" s="6">
        <f>VLOOKUP(A15,上证指数!A:D,4,)</f>
        <v>2.90879092779462</v>
      </c>
      <c r="D15" s="28">
        <f>VLOOKUP(A15,上证指数!A:E,5,)</f>
        <v>0.56799531066822972</v>
      </c>
      <c r="E15" s="6">
        <f>VLOOKUP(A15,上证指数!A:E,3,)</f>
        <v>39.226925962720202</v>
      </c>
      <c r="F15" s="12">
        <f t="shared" si="7"/>
        <v>0.25</v>
      </c>
      <c r="G15" s="41">
        <f t="shared" si="8"/>
        <v>0</v>
      </c>
      <c r="H15" s="13">
        <f t="shared" si="0"/>
        <v>0</v>
      </c>
      <c r="I15" s="13">
        <f t="shared" si="9"/>
        <v>0</v>
      </c>
      <c r="J15" s="13">
        <f t="shared" si="1"/>
        <v>0</v>
      </c>
      <c r="K15" s="13">
        <f t="shared" si="10"/>
        <v>0</v>
      </c>
      <c r="L15" s="13">
        <f t="shared" si="11"/>
        <v>0</v>
      </c>
      <c r="M15" s="13">
        <f t="shared" si="12"/>
        <v>0</v>
      </c>
      <c r="N15" s="12">
        <f t="shared" si="2"/>
        <v>0</v>
      </c>
      <c r="O15" s="21"/>
      <c r="R15" s="10">
        <v>41639</v>
      </c>
      <c r="S15" s="7">
        <f t="shared" si="18"/>
        <v>11057.274230788404</v>
      </c>
      <c r="T15" s="12">
        <f t="shared" si="13"/>
        <v>180469.88743644371</v>
      </c>
      <c r="U15" s="12">
        <f t="shared" si="14"/>
        <v>620777.12966776546</v>
      </c>
      <c r="V15" s="12">
        <f t="shared" si="15"/>
        <v>440307.24223132175</v>
      </c>
      <c r="W15" s="12">
        <f t="shared" si="16"/>
        <v>479115.37944048637</v>
      </c>
      <c r="X15" s="19">
        <f t="shared" si="17"/>
        <v>2.4397823287078033</v>
      </c>
      <c r="Y15" s="19">
        <f>AF39</f>
        <v>0.15291338782272265</v>
      </c>
      <c r="AA15" s="10">
        <v>38352</v>
      </c>
      <c r="AB15" s="4">
        <f t="shared" ref="AB15:AB20" si="19">VLOOKUP(AA15,R:S,2,)</f>
        <v>48303.810282095379</v>
      </c>
      <c r="AC15" s="4">
        <f t="shared" ref="AC15:AC20" si="20">0-AB15</f>
        <v>-48303.810282095379</v>
      </c>
      <c r="AD15" s="10">
        <v>38352</v>
      </c>
      <c r="AE15" s="4">
        <f t="shared" ref="AE15:AE21" si="21">VLOOKUP(AD15,R:S,2,)</f>
        <v>48303.810282095379</v>
      </c>
      <c r="AF15" s="4">
        <f t="shared" ref="AF15:AF21" si="22">0-AE15</f>
        <v>-48303.810282095379</v>
      </c>
      <c r="AG15" s="10">
        <v>38352</v>
      </c>
      <c r="AH15" s="4">
        <f t="shared" ref="AH15:AH22" si="23">VLOOKUP(AG15,R:S,2,)</f>
        <v>48303.810282095379</v>
      </c>
      <c r="AI15" s="4">
        <f t="shared" ref="AI15:AI22" si="24">0-AH15</f>
        <v>-48303.810282095379</v>
      </c>
    </row>
    <row r="16" spans="1:35" ht="14.1" customHeight="1">
      <c r="A16" s="10">
        <v>37680</v>
      </c>
      <c r="B16" s="11">
        <v>1.51193</v>
      </c>
      <c r="C16" s="6">
        <f>VLOOKUP(A16,上证指数!A:D,4,)</f>
        <v>2.9298857827892002</v>
      </c>
      <c r="D16" s="28">
        <f>VLOOKUP(A16,上证指数!A:E,5,)</f>
        <v>0.5169988276670574</v>
      </c>
      <c r="E16" s="6">
        <f>VLOOKUP(A16,上证指数!A:E,3,)</f>
        <v>38.552781786959898</v>
      </c>
      <c r="F16" s="12">
        <f t="shared" si="7"/>
        <v>0.25</v>
      </c>
      <c r="G16" s="41">
        <f t="shared" si="8"/>
        <v>0</v>
      </c>
      <c r="H16" s="13">
        <f t="shared" si="0"/>
        <v>0</v>
      </c>
      <c r="I16" s="13">
        <f t="shared" si="9"/>
        <v>0</v>
      </c>
      <c r="J16" s="13">
        <f t="shared" si="1"/>
        <v>0</v>
      </c>
      <c r="K16" s="13">
        <f t="shared" si="10"/>
        <v>0</v>
      </c>
      <c r="L16" s="13">
        <f t="shared" si="11"/>
        <v>0</v>
      </c>
      <c r="M16" s="13">
        <f t="shared" si="12"/>
        <v>0</v>
      </c>
      <c r="N16" s="12">
        <f t="shared" si="2"/>
        <v>0</v>
      </c>
      <c r="O16" s="21"/>
      <c r="R16" s="10">
        <v>42004</v>
      </c>
      <c r="S16" s="7">
        <f t="shared" si="18"/>
        <v>29926.365771479032</v>
      </c>
      <c r="T16" s="12">
        <f t="shared" si="13"/>
        <v>210396.25320792274</v>
      </c>
      <c r="U16" s="12">
        <f t="shared" si="14"/>
        <v>757491.09714719048</v>
      </c>
      <c r="V16" s="12">
        <f t="shared" si="15"/>
        <v>547094.8439392678</v>
      </c>
      <c r="W16" s="12">
        <f t="shared" si="16"/>
        <v>490945.24835708702</v>
      </c>
      <c r="X16" s="19">
        <f t="shared" si="17"/>
        <v>2.6003069712396676</v>
      </c>
      <c r="Y16" s="19">
        <f>AI40</f>
        <v>0.15405880610189363</v>
      </c>
      <c r="AA16" s="10">
        <v>38716</v>
      </c>
      <c r="AB16" s="4">
        <f t="shared" si="19"/>
        <v>60631.715691084537</v>
      </c>
      <c r="AC16" s="4">
        <f t="shared" si="20"/>
        <v>-60631.715691084537</v>
      </c>
      <c r="AD16" s="10">
        <v>38716</v>
      </c>
      <c r="AE16" s="4">
        <f t="shared" si="21"/>
        <v>60631.715691084537</v>
      </c>
      <c r="AF16" s="4">
        <f t="shared" si="22"/>
        <v>-60631.715691084537</v>
      </c>
      <c r="AG16" s="10">
        <v>38716</v>
      </c>
      <c r="AH16" s="4">
        <f t="shared" si="23"/>
        <v>60631.715691084537</v>
      </c>
      <c r="AI16" s="4">
        <f t="shared" si="24"/>
        <v>-60631.715691084537</v>
      </c>
    </row>
    <row r="17" spans="1:35" ht="14.1" customHeight="1">
      <c r="A17" s="10">
        <v>37711</v>
      </c>
      <c r="B17" s="11">
        <v>1.51058</v>
      </c>
      <c r="C17" s="6">
        <f>VLOOKUP(A17,上证指数!A:D,4,)</f>
        <v>2.8643673800032201</v>
      </c>
      <c r="D17" s="28">
        <f>VLOOKUP(A17,上证指数!A:E,5,)</f>
        <v>0.30949589683470108</v>
      </c>
      <c r="E17" s="6">
        <f>VLOOKUP(A17,上证指数!A:E,3,)</f>
        <v>35.835605763651898</v>
      </c>
      <c r="F17" s="12">
        <f t="shared" si="7"/>
        <v>0.25</v>
      </c>
      <c r="G17" s="41">
        <f t="shared" si="8"/>
        <v>0</v>
      </c>
      <c r="H17" s="13">
        <f t="shared" si="0"/>
        <v>0</v>
      </c>
      <c r="I17" s="13">
        <f t="shared" si="9"/>
        <v>0</v>
      </c>
      <c r="J17" s="13">
        <f t="shared" si="1"/>
        <v>0</v>
      </c>
      <c r="K17" s="13">
        <f t="shared" si="10"/>
        <v>0</v>
      </c>
      <c r="L17" s="13">
        <f t="shared" si="11"/>
        <v>0</v>
      </c>
      <c r="M17" s="13">
        <f t="shared" si="12"/>
        <v>0</v>
      </c>
      <c r="N17" s="12">
        <f t="shared" si="2"/>
        <v>0</v>
      </c>
      <c r="O17" s="21"/>
      <c r="R17" s="10">
        <v>42369</v>
      </c>
      <c r="S17" s="7">
        <f t="shared" si="18"/>
        <v>0</v>
      </c>
      <c r="T17" s="12">
        <f t="shared" si="13"/>
        <v>210396.25320792274</v>
      </c>
      <c r="U17" s="12">
        <f t="shared" si="14"/>
        <v>832504.34561982611</v>
      </c>
      <c r="V17" s="12">
        <f t="shared" si="15"/>
        <v>622108.09241190343</v>
      </c>
      <c r="W17" s="12">
        <f t="shared" si="16"/>
        <v>704310.47280275088</v>
      </c>
      <c r="X17" s="19">
        <f t="shared" si="17"/>
        <v>2.9568401667167956</v>
      </c>
      <c r="Y17" s="19">
        <f>AC56</f>
        <v>0.14881015964819092</v>
      </c>
      <c r="AA17" s="10">
        <v>39080</v>
      </c>
      <c r="AB17" s="4">
        <f t="shared" si="19"/>
        <v>3435.0160553912865</v>
      </c>
      <c r="AC17" s="4">
        <f t="shared" si="20"/>
        <v>-3435.0160553912865</v>
      </c>
      <c r="AD17" s="10">
        <v>39080</v>
      </c>
      <c r="AE17" s="4">
        <f t="shared" si="21"/>
        <v>3435.0160553912865</v>
      </c>
      <c r="AF17" s="4">
        <f t="shared" si="22"/>
        <v>-3435.0160553912865</v>
      </c>
      <c r="AG17" s="10">
        <v>39080</v>
      </c>
      <c r="AH17" s="4">
        <f t="shared" si="23"/>
        <v>3435.0160553912865</v>
      </c>
      <c r="AI17" s="4">
        <f t="shared" si="24"/>
        <v>-3435.0160553912865</v>
      </c>
    </row>
    <row r="18" spans="1:35" ht="14.1" customHeight="1">
      <c r="A18" s="10">
        <v>37741</v>
      </c>
      <c r="B18" s="11">
        <v>1.5214400000000001</v>
      </c>
      <c r="C18" s="6">
        <f>VLOOKUP(A18,上证指数!A:D,4,)</f>
        <v>2.88584949374791</v>
      </c>
      <c r="D18" s="28">
        <f>VLOOKUP(A18,上证指数!A:E,5,)</f>
        <v>0.16588511137162953</v>
      </c>
      <c r="E18" s="6">
        <f>VLOOKUP(A18,上证指数!A:E,3,)</f>
        <v>32.023455322507402</v>
      </c>
      <c r="F18" s="12">
        <f t="shared" si="7"/>
        <v>0.25</v>
      </c>
      <c r="G18" s="41">
        <f t="shared" si="8"/>
        <v>220.2015373924381</v>
      </c>
      <c r="H18" s="13">
        <f t="shared" si="0"/>
        <v>144.73231766776087</v>
      </c>
      <c r="I18" s="13">
        <f t="shared" si="9"/>
        <v>144.73231766776087</v>
      </c>
      <c r="J18" s="13">
        <f t="shared" si="1"/>
        <v>220.2015373924381</v>
      </c>
      <c r="K18" s="13">
        <f t="shared" si="10"/>
        <v>220.2015373924381</v>
      </c>
      <c r="L18" s="13">
        <f t="shared" si="11"/>
        <v>220.2015373924381</v>
      </c>
      <c r="M18" s="13">
        <f t="shared" si="12"/>
        <v>0</v>
      </c>
      <c r="N18" s="12">
        <f t="shared" si="2"/>
        <v>0</v>
      </c>
      <c r="O18" s="21"/>
      <c r="R18" s="10">
        <v>42734</v>
      </c>
      <c r="S18" s="7">
        <f t="shared" si="18"/>
        <v>0</v>
      </c>
      <c r="T18" s="39">
        <f t="shared" si="13"/>
        <v>210396.25320792274</v>
      </c>
      <c r="U18" s="39">
        <f t="shared" si="14"/>
        <v>837258.04798384942</v>
      </c>
      <c r="V18" s="12">
        <f t="shared" si="15"/>
        <v>626861.79477592674</v>
      </c>
      <c r="W18" s="12">
        <f t="shared" si="16"/>
        <v>807890.14854540222</v>
      </c>
      <c r="X18" s="40">
        <f t="shared" si="17"/>
        <v>2.9794342114849099</v>
      </c>
      <c r="Y18" s="40">
        <f>AF57</f>
        <v>0.13576421566683153</v>
      </c>
      <c r="AA18" s="10">
        <v>39444</v>
      </c>
      <c r="AB18" s="4">
        <f t="shared" si="19"/>
        <v>0</v>
      </c>
      <c r="AC18" s="4">
        <f t="shared" si="20"/>
        <v>0</v>
      </c>
      <c r="AD18" s="10">
        <v>39444</v>
      </c>
      <c r="AE18" s="4">
        <f t="shared" si="21"/>
        <v>0</v>
      </c>
      <c r="AF18" s="4">
        <f t="shared" si="22"/>
        <v>0</v>
      </c>
      <c r="AG18" s="10">
        <v>39444</v>
      </c>
      <c r="AH18" s="4">
        <f t="shared" si="23"/>
        <v>0</v>
      </c>
      <c r="AI18" s="4">
        <f t="shared" si="24"/>
        <v>0</v>
      </c>
    </row>
    <row r="19" spans="1:35" ht="14.1" customHeight="1">
      <c r="A19" s="10">
        <v>37771</v>
      </c>
      <c r="B19" s="11">
        <v>1.57626</v>
      </c>
      <c r="C19" s="6">
        <f>VLOOKUP(A19,上证指数!A:D,4,)</f>
        <v>2.98607843699252</v>
      </c>
      <c r="D19" s="28">
        <f>VLOOKUP(A19,上证指数!A:E,5,)</f>
        <v>0.20281359906213364</v>
      </c>
      <c r="E19" s="6">
        <f>VLOOKUP(A19,上证指数!A:E,3,)</f>
        <v>33.0562070736744</v>
      </c>
      <c r="F19" s="12">
        <f t="shared" si="7"/>
        <v>0.25</v>
      </c>
      <c r="G19" s="41">
        <f t="shared" si="8"/>
        <v>38.873378294769289</v>
      </c>
      <c r="H19" s="13">
        <f t="shared" si="0"/>
        <v>24.661780603941793</v>
      </c>
      <c r="I19" s="13">
        <f t="shared" si="9"/>
        <v>169.39409827170266</v>
      </c>
      <c r="J19" s="13">
        <f t="shared" si="1"/>
        <v>267.00914134175406</v>
      </c>
      <c r="K19" s="13">
        <f t="shared" si="10"/>
        <v>259.07491568720741</v>
      </c>
      <c r="L19" s="13">
        <f t="shared" si="11"/>
        <v>267.00914134175406</v>
      </c>
      <c r="M19" s="13">
        <f t="shared" si="12"/>
        <v>7.9342256545466512</v>
      </c>
      <c r="N19" s="12">
        <f t="shared" si="2"/>
        <v>0</v>
      </c>
      <c r="O19" s="21"/>
      <c r="R19" s="10"/>
      <c r="S19" s="7"/>
      <c r="T19" s="6"/>
      <c r="U19" s="12"/>
      <c r="V19" s="12"/>
      <c r="W19" s="12"/>
      <c r="X19" s="19"/>
      <c r="Y19" s="19"/>
      <c r="AA19" s="10">
        <v>39813</v>
      </c>
      <c r="AB19" s="4">
        <f t="shared" si="19"/>
        <v>4066.3264423741784</v>
      </c>
      <c r="AC19" s="4">
        <f t="shared" si="20"/>
        <v>-4066.3264423741784</v>
      </c>
      <c r="AD19" s="10">
        <v>39813</v>
      </c>
      <c r="AE19" s="4">
        <f t="shared" si="21"/>
        <v>4066.3264423741784</v>
      </c>
      <c r="AF19" s="4">
        <f t="shared" si="22"/>
        <v>-4066.3264423741784</v>
      </c>
      <c r="AG19" s="10">
        <v>39813</v>
      </c>
      <c r="AH19" s="4">
        <f t="shared" si="23"/>
        <v>4066.3264423741784</v>
      </c>
      <c r="AI19" s="4">
        <f t="shared" si="24"/>
        <v>-4066.3264423741784</v>
      </c>
    </row>
    <row r="20" spans="1:35" ht="14.1" customHeight="1">
      <c r="A20" s="10">
        <v>37802</v>
      </c>
      <c r="B20" s="11">
        <v>1.4860199999999999</v>
      </c>
      <c r="C20" s="6">
        <f>VLOOKUP(A20,上证指数!A:D,4,)</f>
        <v>2.7329277938668</v>
      </c>
      <c r="D20" s="28">
        <f>VLOOKUP(A20,上证指数!A:E,5,)</f>
        <v>0.11430246189917936</v>
      </c>
      <c r="E20" s="6">
        <f>VLOOKUP(A20,上证指数!A:E,3,)</f>
        <v>31.196630334001799</v>
      </c>
      <c r="F20" s="12">
        <f t="shared" si="7"/>
        <v>0.25</v>
      </c>
      <c r="G20" s="41">
        <f t="shared" si="8"/>
        <v>924.52280789715735</v>
      </c>
      <c r="H20" s="13">
        <f t="shared" si="0"/>
        <v>622.14694815490873</v>
      </c>
      <c r="I20" s="13">
        <f t="shared" si="9"/>
        <v>791.54104642661139</v>
      </c>
      <c r="J20" s="13">
        <f t="shared" si="1"/>
        <v>1176.2458258108729</v>
      </c>
      <c r="K20" s="13">
        <f t="shared" si="10"/>
        <v>1183.5977235843648</v>
      </c>
      <c r="L20" s="13">
        <f t="shared" si="11"/>
        <v>1176.2458258108729</v>
      </c>
      <c r="M20" s="13">
        <f t="shared" si="12"/>
        <v>-7.351897773491828</v>
      </c>
      <c r="N20" s="12">
        <f t="shared" si="2"/>
        <v>0</v>
      </c>
      <c r="O20" s="21"/>
      <c r="AA20" s="10">
        <v>40178</v>
      </c>
      <c r="AB20" s="4">
        <f t="shared" si="19"/>
        <v>781.65907382333535</v>
      </c>
      <c r="AC20" s="4">
        <f t="shared" si="20"/>
        <v>-781.65907382333535</v>
      </c>
      <c r="AD20" s="10">
        <v>40178</v>
      </c>
      <c r="AE20" s="4">
        <f t="shared" si="21"/>
        <v>781.65907382333535</v>
      </c>
      <c r="AF20" s="4">
        <f t="shared" si="22"/>
        <v>-781.65907382333535</v>
      </c>
      <c r="AG20" s="10">
        <v>40178</v>
      </c>
      <c r="AH20" s="4">
        <f t="shared" si="23"/>
        <v>781.65907382333535</v>
      </c>
      <c r="AI20" s="4">
        <f t="shared" si="24"/>
        <v>-781.65907382333535</v>
      </c>
    </row>
    <row r="21" spans="1:35" ht="14.1" customHeight="1">
      <c r="A21" s="10">
        <v>37833</v>
      </c>
      <c r="B21" s="11">
        <v>1.4767399999999999</v>
      </c>
      <c r="C21" s="6">
        <f>VLOOKUP(A21,上证指数!A:D,4,)</f>
        <v>2.71112582896001</v>
      </c>
      <c r="D21" s="28">
        <f>VLOOKUP(A21,上证指数!A:E,5,)</f>
        <v>7.2684642438452518E-2</v>
      </c>
      <c r="E21" s="6">
        <f>VLOOKUP(A21,上证指数!A:E,3,)</f>
        <v>30.220636682867699</v>
      </c>
      <c r="F21" s="12">
        <f t="shared" si="7"/>
        <v>0.25</v>
      </c>
      <c r="G21" s="41">
        <f t="shared" si="8"/>
        <v>2062.7223797432935</v>
      </c>
      <c r="H21" s="13">
        <f t="shared" si="0"/>
        <v>1396.8080906207549</v>
      </c>
      <c r="I21" s="13">
        <f t="shared" si="9"/>
        <v>2188.3491370473662</v>
      </c>
      <c r="J21" s="13">
        <f t="shared" si="1"/>
        <v>3231.6227046433273</v>
      </c>
      <c r="K21" s="13">
        <f t="shared" si="10"/>
        <v>3246.3201033276582</v>
      </c>
      <c r="L21" s="13">
        <f t="shared" si="11"/>
        <v>3231.6227046433273</v>
      </c>
      <c r="M21" s="13">
        <f t="shared" si="12"/>
        <v>-14.697398684330892</v>
      </c>
      <c r="N21" s="12">
        <f t="shared" si="2"/>
        <v>0</v>
      </c>
      <c r="O21" s="21"/>
      <c r="S21" s="44"/>
      <c r="T21" s="43" t="s">
        <v>11</v>
      </c>
      <c r="U21" s="43" t="s">
        <v>12</v>
      </c>
      <c r="V21" s="43" t="s">
        <v>13</v>
      </c>
      <c r="W21" s="43" t="s">
        <v>14</v>
      </c>
      <c r="AA21" s="10">
        <v>40178</v>
      </c>
      <c r="AB21" s="4"/>
      <c r="AC21" s="4">
        <f>VLOOKUP(AA21,R:U,4,)</f>
        <v>543855.64568057749</v>
      </c>
      <c r="AD21" s="10">
        <v>40543</v>
      </c>
      <c r="AE21" s="4">
        <f t="shared" si="21"/>
        <v>175.59291739325272</v>
      </c>
      <c r="AF21" s="4">
        <f t="shared" si="22"/>
        <v>-175.59291739325272</v>
      </c>
      <c r="AG21" s="10">
        <v>40543</v>
      </c>
      <c r="AH21" s="4">
        <f t="shared" si="23"/>
        <v>175.59291739325272</v>
      </c>
      <c r="AI21" s="4">
        <f t="shared" si="24"/>
        <v>-175.59291739325272</v>
      </c>
    </row>
    <row r="22" spans="1:35" ht="14.1" customHeight="1">
      <c r="A22" s="10">
        <v>37862</v>
      </c>
      <c r="B22" s="11">
        <v>1.42198</v>
      </c>
      <c r="C22" s="6">
        <f>VLOOKUP(A22,上证指数!A:D,4,)</f>
        <v>2.61276068565699</v>
      </c>
      <c r="D22" s="28">
        <f>VLOOKUP(A22,上证指数!A:E,5,)</f>
        <v>3.5169988276670576E-3</v>
      </c>
      <c r="E22" s="6">
        <f>VLOOKUP(A22,上证指数!A:E,3,)</f>
        <v>27.966030613243898</v>
      </c>
      <c r="F22" s="12">
        <f t="shared" si="7"/>
        <v>0.25</v>
      </c>
      <c r="G22" s="41">
        <f t="shared" si="8"/>
        <v>5540.6745857237938</v>
      </c>
      <c r="H22" s="13">
        <f t="shared" si="0"/>
        <v>3896.4504323012939</v>
      </c>
      <c r="I22" s="13">
        <f t="shared" si="9"/>
        <v>6084.79956934866</v>
      </c>
      <c r="J22" s="13">
        <f t="shared" si="1"/>
        <v>8652.4632916224073</v>
      </c>
      <c r="K22" s="13">
        <f t="shared" si="10"/>
        <v>8786.9946890514511</v>
      </c>
      <c r="L22" s="13">
        <f t="shared" si="11"/>
        <v>8652.4632916224073</v>
      </c>
      <c r="M22" s="13">
        <f t="shared" si="12"/>
        <v>-134.53139742904386</v>
      </c>
      <c r="N22" s="12">
        <f t="shared" si="2"/>
        <v>0</v>
      </c>
      <c r="O22" s="21"/>
      <c r="S22" s="44" t="s">
        <v>32</v>
      </c>
      <c r="T22" s="39">
        <f>T18</f>
        <v>210396.25320792274</v>
      </c>
      <c r="U22" s="39">
        <f>U18</f>
        <v>837258.04798384942</v>
      </c>
      <c r="V22" s="40">
        <f>X18</f>
        <v>2.9794342114849099</v>
      </c>
      <c r="W22" s="40">
        <f>Y18</f>
        <v>0.13576421566683153</v>
      </c>
      <c r="AA22" s="4"/>
      <c r="AB22" s="4"/>
      <c r="AC22" s="20">
        <f>IRR(AC13:AC21)</f>
        <v>0.26065066279314614</v>
      </c>
      <c r="AD22" s="10">
        <v>40543</v>
      </c>
      <c r="AE22" s="4"/>
      <c r="AF22" s="4">
        <f>VLOOKUP(AD22,R:U,4,)</f>
        <v>555018.26361936878</v>
      </c>
      <c r="AG22" s="10">
        <v>40907</v>
      </c>
      <c r="AH22" s="4">
        <f t="shared" si="23"/>
        <v>9657.1912283292622</v>
      </c>
      <c r="AI22" s="4">
        <f t="shared" si="24"/>
        <v>-9657.1912283292622</v>
      </c>
    </row>
    <row r="23" spans="1:35" ht="14.1" customHeight="1">
      <c r="A23" s="10">
        <v>37894</v>
      </c>
      <c r="B23" s="11">
        <v>1.3671600000000002</v>
      </c>
      <c r="C23" s="6">
        <f>VLOOKUP(A23,上证指数!A:D,4,)</f>
        <v>2.4408059775229001</v>
      </c>
      <c r="D23" s="28">
        <f>VLOOKUP(A23,上证指数!A:E,5,)</f>
        <v>5.8616647127784287E-4</v>
      </c>
      <c r="E23" s="6">
        <f>VLOOKUP(A23,上证指数!A:E,3,)</f>
        <v>26.9751743339305</v>
      </c>
      <c r="F23" s="12">
        <f t="shared" si="7"/>
        <v>0.25</v>
      </c>
      <c r="G23" s="41">
        <f t="shared" si="8"/>
        <v>5740.6799730756511</v>
      </c>
      <c r="H23" s="13">
        <f t="shared" si="0"/>
        <v>4198.9818112551939</v>
      </c>
      <c r="I23" s="13">
        <f t="shared" si="9"/>
        <v>10283.781380603854</v>
      </c>
      <c r="J23" s="13">
        <f t="shared" si="1"/>
        <v>14059.574552306367</v>
      </c>
      <c r="K23" s="13">
        <f t="shared" si="10"/>
        <v>14527.674662127101</v>
      </c>
      <c r="L23" s="13">
        <f t="shared" si="11"/>
        <v>14059.574552306367</v>
      </c>
      <c r="M23" s="13">
        <f t="shared" si="12"/>
        <v>-468.10010982073436</v>
      </c>
      <c r="N23" s="12">
        <f t="shared" si="2"/>
        <v>0</v>
      </c>
      <c r="O23" s="21"/>
      <c r="S23" s="44" t="s">
        <v>33</v>
      </c>
      <c r="T23" s="41">
        <v>363888.60361413623</v>
      </c>
      <c r="U23" s="41">
        <v>1349826.9882006501</v>
      </c>
      <c r="V23" s="42">
        <v>2.7094511199146893</v>
      </c>
      <c r="W23" s="42">
        <v>0.13633174945080961</v>
      </c>
      <c r="AA23" s="4"/>
      <c r="AB23" s="4"/>
      <c r="AC23" s="4"/>
      <c r="AD23" s="4"/>
      <c r="AE23" s="4"/>
      <c r="AF23" s="20">
        <f>IRR(AF13:AF22)</f>
        <v>0.22201777773167383</v>
      </c>
      <c r="AG23" s="10">
        <v>40907</v>
      </c>
      <c r="AH23" s="4"/>
      <c r="AI23" s="4">
        <f>VLOOKUP(AG23,R:U,4,)</f>
        <v>570967.49094674061</v>
      </c>
    </row>
    <row r="24" spans="1:35" ht="14.1" customHeight="1">
      <c r="A24" s="10">
        <v>37925</v>
      </c>
      <c r="B24" s="11">
        <v>1.3483000000000001</v>
      </c>
      <c r="C24" s="6">
        <f>VLOOKUP(A24,上证指数!A:D,4,)</f>
        <v>2.4164232897506199</v>
      </c>
      <c r="D24" s="28">
        <f>VLOOKUP(A24,上证指数!A:E,5,)</f>
        <v>0</v>
      </c>
      <c r="E24" s="6">
        <f>VLOOKUP(A24,上证指数!A:E,3,)</f>
        <v>25.309331621976099</v>
      </c>
      <c r="F24" s="12">
        <f t="shared" si="7"/>
        <v>0.25</v>
      </c>
      <c r="G24" s="41">
        <f t="shared" si="8"/>
        <v>5781.25</v>
      </c>
      <c r="H24" s="13">
        <f t="shared" si="0"/>
        <v>4287.8068679077351</v>
      </c>
      <c r="I24" s="13">
        <f t="shared" si="9"/>
        <v>14571.588248511589</v>
      </c>
      <c r="J24" s="13">
        <f t="shared" si="1"/>
        <v>19646.872435468176</v>
      </c>
      <c r="K24" s="13">
        <f t="shared" si="10"/>
        <v>20308.924662127101</v>
      </c>
      <c r="L24" s="13">
        <f t="shared" si="11"/>
        <v>19646.872435468176</v>
      </c>
      <c r="M24" s="13">
        <f t="shared" si="12"/>
        <v>-662.05222665892506</v>
      </c>
      <c r="N24" s="12">
        <f t="shared" si="2"/>
        <v>0</v>
      </c>
      <c r="O24" s="21"/>
      <c r="S24" s="44" t="s">
        <v>34</v>
      </c>
      <c r="T24" s="45"/>
      <c r="U24" s="45">
        <f>U22-U23</f>
        <v>-512568.94021680066</v>
      </c>
      <c r="V24" s="46">
        <f>V22-V23</f>
        <v>0.2699830915702206</v>
      </c>
      <c r="W24" s="46">
        <f>W22-W23</f>
        <v>-5.6753378397808585E-4</v>
      </c>
      <c r="AA24" s="4"/>
      <c r="AB24" s="4"/>
      <c r="AC24" s="4"/>
      <c r="AD24" s="4"/>
      <c r="AE24" s="4"/>
      <c r="AF24" s="4"/>
      <c r="AG24" s="4"/>
      <c r="AH24" s="4"/>
      <c r="AI24" s="20">
        <f>IRR(AI13:AI23)</f>
        <v>0.19212351596395705</v>
      </c>
    </row>
    <row r="25" spans="1:35" ht="14.1" customHeight="1">
      <c r="A25" s="10">
        <v>37953</v>
      </c>
      <c r="B25" s="11">
        <v>1.3972200000000001</v>
      </c>
      <c r="C25" s="6">
        <f>VLOOKUP(A25,上证指数!A:D,4,)</f>
        <v>2.51830258097131</v>
      </c>
      <c r="D25" s="28">
        <f>VLOOKUP(A25,上证指数!A:E,5,)</f>
        <v>1.23094958968347E-2</v>
      </c>
      <c r="E25" s="6">
        <f>VLOOKUP(A25,上证指数!A:E,3,)</f>
        <v>26.477535520498101</v>
      </c>
      <c r="F25" s="12">
        <f t="shared" si="7"/>
        <v>0.25</v>
      </c>
      <c r="G25" s="41">
        <f t="shared" si="8"/>
        <v>4968.6364292341477</v>
      </c>
      <c r="H25" s="13">
        <f t="shared" si="0"/>
        <v>3556.0873944218856</v>
      </c>
      <c r="I25" s="13">
        <f t="shared" si="9"/>
        <v>18127.675642933475</v>
      </c>
      <c r="J25" s="13">
        <f t="shared" si="1"/>
        <v>25328.350961819513</v>
      </c>
      <c r="K25" s="13">
        <f t="shared" si="10"/>
        <v>25277.561091361247</v>
      </c>
      <c r="L25" s="13">
        <f t="shared" si="11"/>
        <v>25328.350961819513</v>
      </c>
      <c r="M25" s="13">
        <f t="shared" si="12"/>
        <v>50.789870458265796</v>
      </c>
      <c r="N25" s="12">
        <f t="shared" si="2"/>
        <v>0</v>
      </c>
      <c r="O25" s="21"/>
    </row>
    <row r="26" spans="1:35" ht="14.1" customHeight="1">
      <c r="A26" s="10">
        <v>37986</v>
      </c>
      <c r="B26" s="11">
        <v>1.4970399999999999</v>
      </c>
      <c r="C26" s="6">
        <f>VLOOKUP(A26,上证指数!A:D,4,)</f>
        <v>2.6062452195059098</v>
      </c>
      <c r="D26" s="28">
        <f>VLOOKUP(A26,上证指数!A:E,5,)</f>
        <v>5.9788980070339975E-2</v>
      </c>
      <c r="E26" s="6">
        <f>VLOOKUP(A26,上证指数!A:E,3,)</f>
        <v>28.7244692658746</v>
      </c>
      <c r="F26" s="12">
        <f t="shared" si="7"/>
        <v>0.25</v>
      </c>
      <c r="G26" s="41">
        <f t="shared" si="8"/>
        <v>2546.2951743308658</v>
      </c>
      <c r="H26" s="13">
        <f t="shared" si="0"/>
        <v>1700.8865323110044</v>
      </c>
      <c r="I26" s="13">
        <f t="shared" si="9"/>
        <v>19828.562175244479</v>
      </c>
      <c r="J26" s="13">
        <f t="shared" si="1"/>
        <v>29684.150718827994</v>
      </c>
      <c r="K26" s="13">
        <f t="shared" si="10"/>
        <v>27823.856265692113</v>
      </c>
      <c r="L26" s="13">
        <f t="shared" si="11"/>
        <v>29684.150718827994</v>
      </c>
      <c r="M26" s="13">
        <f t="shared" si="12"/>
        <v>1860.2944531358808</v>
      </c>
      <c r="N26" s="12">
        <f t="shared" si="2"/>
        <v>0</v>
      </c>
      <c r="O26" s="21"/>
      <c r="AA26" s="10">
        <v>37621</v>
      </c>
      <c r="AB26" s="4">
        <f>VLOOKUP(AA26,R:S,2,)</f>
        <v>0</v>
      </c>
      <c r="AC26" s="4">
        <f>0-AB26</f>
        <v>0</v>
      </c>
      <c r="AD26" s="10">
        <v>37621</v>
      </c>
      <c r="AE26" s="4">
        <f>VLOOKUP(AD26,R:S,2,)</f>
        <v>0</v>
      </c>
      <c r="AF26" s="4">
        <f>0-AE26</f>
        <v>0</v>
      </c>
      <c r="AG26" s="10">
        <v>37621</v>
      </c>
      <c r="AH26" s="4">
        <f>VLOOKUP(AG26,R:S,2,)</f>
        <v>0</v>
      </c>
      <c r="AI26" s="4">
        <f>0-AH26</f>
        <v>0</v>
      </c>
    </row>
    <row r="27" spans="1:35" ht="14.1" customHeight="1">
      <c r="A27" s="10">
        <v>38016</v>
      </c>
      <c r="B27" s="11">
        <v>1.59073</v>
      </c>
      <c r="C27" s="6">
        <f>VLOOKUP(A27,上证指数!A:D,4,)</f>
        <v>2.7666805734616702</v>
      </c>
      <c r="D27" s="28">
        <f>VLOOKUP(A27,上证指数!A:E,5,)</f>
        <v>0.1201641266119578</v>
      </c>
      <c r="E27" s="6">
        <f>VLOOKUP(A27,上证指数!A:E,3,)</f>
        <v>30.369549616476299</v>
      </c>
      <c r="F27" s="12">
        <f t="shared" si="7"/>
        <v>0.25</v>
      </c>
      <c r="G27" s="41">
        <f t="shared" si="8"/>
        <v>809.81503433815931</v>
      </c>
      <c r="H27" s="13">
        <f t="shared" si="0"/>
        <v>509.083901314591</v>
      </c>
      <c r="I27" s="13">
        <f t="shared" si="9"/>
        <v>20337.646076559071</v>
      </c>
      <c r="J27" s="13">
        <f t="shared" si="1"/>
        <v>32351.703743364811</v>
      </c>
      <c r="K27" s="13">
        <f t="shared" si="10"/>
        <v>28633.671300030273</v>
      </c>
      <c r="L27" s="13">
        <f t="shared" si="11"/>
        <v>32351.703743364811</v>
      </c>
      <c r="M27" s="13">
        <f t="shared" si="12"/>
        <v>3718.0324433345377</v>
      </c>
      <c r="N27" s="12">
        <f t="shared" si="2"/>
        <v>0</v>
      </c>
      <c r="O27" s="21"/>
      <c r="AA27" s="10">
        <v>37986</v>
      </c>
      <c r="AB27" s="4">
        <f>VLOOKUP(AA27,R:S,2,)</f>
        <v>27823.856265692113</v>
      </c>
      <c r="AC27" s="4">
        <f>0-AB27</f>
        <v>-27823.856265692113</v>
      </c>
      <c r="AD27" s="10">
        <v>37986</v>
      </c>
      <c r="AE27" s="4">
        <f>VLOOKUP(AD27,R:S,2,)</f>
        <v>27823.856265692113</v>
      </c>
      <c r="AF27" s="4">
        <f>0-AE27</f>
        <v>-27823.856265692113</v>
      </c>
      <c r="AG27" s="10">
        <v>37986</v>
      </c>
      <c r="AH27" s="4">
        <f>VLOOKUP(AG27,R:S,2,)</f>
        <v>27823.856265692113</v>
      </c>
      <c r="AI27" s="4">
        <f>0-AH27</f>
        <v>-27823.856265692113</v>
      </c>
    </row>
    <row r="28" spans="1:35" ht="14.1" customHeight="1">
      <c r="A28" s="10">
        <v>38044</v>
      </c>
      <c r="B28" s="11">
        <v>1.6750699999999998</v>
      </c>
      <c r="C28" s="6">
        <f>VLOOKUP(A28,上证指数!A:D,4,)</f>
        <v>2.9127334368138902</v>
      </c>
      <c r="D28" s="28">
        <f>VLOOKUP(A28,上证指数!A:E,5,)</f>
        <v>0.15943728018757328</v>
      </c>
      <c r="E28" s="6">
        <f>VLOOKUP(A28,上证指数!A:E,3,)</f>
        <v>31.516383959720201</v>
      </c>
      <c r="F28" s="12">
        <f t="shared" si="7"/>
        <v>0.25</v>
      </c>
      <c r="G28" s="41">
        <f t="shared" si="8"/>
        <v>274.82111345618119</v>
      </c>
      <c r="H28" s="13">
        <f t="shared" si="0"/>
        <v>164.06545007443344</v>
      </c>
      <c r="I28" s="13">
        <f t="shared" si="9"/>
        <v>20501.711526633506</v>
      </c>
      <c r="J28" s="13">
        <f t="shared" si="1"/>
        <v>34341.801926917986</v>
      </c>
      <c r="K28" s="13">
        <f t="shared" si="10"/>
        <v>28908.492413486456</v>
      </c>
      <c r="L28" s="13">
        <f t="shared" si="11"/>
        <v>34341.801926917986</v>
      </c>
      <c r="M28" s="13">
        <f t="shared" si="12"/>
        <v>5433.3095134315299</v>
      </c>
      <c r="N28" s="12">
        <f t="shared" si="2"/>
        <v>0</v>
      </c>
      <c r="O28" s="21"/>
      <c r="AA28" s="10">
        <v>38352</v>
      </c>
      <c r="AB28" s="4">
        <f t="shared" ref="AB28:AB36" si="25">VLOOKUP(AA28,R:S,2,)</f>
        <v>48303.810282095379</v>
      </c>
      <c r="AC28" s="4">
        <f t="shared" ref="AC28:AC36" si="26">0-AB28</f>
        <v>-48303.810282095379</v>
      </c>
      <c r="AD28" s="10">
        <v>38352</v>
      </c>
      <c r="AE28" s="4">
        <f t="shared" ref="AE28:AE37" si="27">VLOOKUP(AD28,R:S,2,)</f>
        <v>48303.810282095379</v>
      </c>
      <c r="AF28" s="4">
        <f t="shared" ref="AF28:AF37" si="28">0-AE28</f>
        <v>-48303.810282095379</v>
      </c>
      <c r="AG28" s="10">
        <v>38352</v>
      </c>
      <c r="AH28" s="4">
        <f t="shared" ref="AH28:AH38" si="29">VLOOKUP(AG28,R:S,2,)</f>
        <v>48303.810282095379</v>
      </c>
      <c r="AI28" s="4">
        <f t="shared" ref="AI28:AI38" si="30">0-AH28</f>
        <v>-48303.810282095379</v>
      </c>
    </row>
    <row r="29" spans="1:35" ht="14.1" customHeight="1">
      <c r="A29" s="10">
        <v>38077</v>
      </c>
      <c r="B29" s="11">
        <v>1.7416199999999999</v>
      </c>
      <c r="C29" s="6">
        <f>VLOOKUP(A29,上证指数!A:D,4,)</f>
        <v>2.9314445315855902</v>
      </c>
      <c r="D29" s="28">
        <f>VLOOKUP(A29,上证指数!A:E,5,)</f>
        <v>0.22801875732708088</v>
      </c>
      <c r="E29" s="6">
        <f>VLOOKUP(A29,上证指数!A:E,3,)</f>
        <v>32.701045746219798</v>
      </c>
      <c r="F29" s="12">
        <f t="shared" si="7"/>
        <v>0.25</v>
      </c>
      <c r="G29" s="41">
        <f t="shared" si="8"/>
        <v>3.9296914030245791</v>
      </c>
      <c r="H29" s="13">
        <f t="shared" si="0"/>
        <v>2.2563426023039348</v>
      </c>
      <c r="I29" s="13">
        <f t="shared" si="9"/>
        <v>20503.96786923581</v>
      </c>
      <c r="J29" s="13">
        <f t="shared" si="1"/>
        <v>35710.120520418473</v>
      </c>
      <c r="K29" s="13">
        <f t="shared" si="10"/>
        <v>28912.42210488948</v>
      </c>
      <c r="L29" s="13">
        <f t="shared" si="11"/>
        <v>35710.120520418473</v>
      </c>
      <c r="M29" s="13">
        <f t="shared" si="12"/>
        <v>6797.6984155289938</v>
      </c>
      <c r="N29" s="12">
        <f t="shared" si="2"/>
        <v>0</v>
      </c>
      <c r="O29" s="21"/>
      <c r="AA29" s="10">
        <v>38716</v>
      </c>
      <c r="AB29" s="4">
        <f t="shared" si="25"/>
        <v>60631.715691084537</v>
      </c>
      <c r="AC29" s="4">
        <f t="shared" si="26"/>
        <v>-60631.715691084537</v>
      </c>
      <c r="AD29" s="10">
        <v>38716</v>
      </c>
      <c r="AE29" s="4">
        <f t="shared" si="27"/>
        <v>60631.715691084537</v>
      </c>
      <c r="AF29" s="4">
        <f t="shared" si="28"/>
        <v>-60631.715691084537</v>
      </c>
      <c r="AG29" s="10">
        <v>38716</v>
      </c>
      <c r="AH29" s="4">
        <f t="shared" si="29"/>
        <v>60631.715691084537</v>
      </c>
      <c r="AI29" s="4">
        <f t="shared" si="30"/>
        <v>-60631.715691084537</v>
      </c>
    </row>
    <row r="30" spans="1:35" ht="14.1" customHeight="1">
      <c r="A30" s="10">
        <v>38107</v>
      </c>
      <c r="B30" s="11">
        <v>1.5955899999999998</v>
      </c>
      <c r="C30" s="6">
        <f>VLOOKUP(A30,上证指数!A:D,4,)</f>
        <v>2.69219554724901</v>
      </c>
      <c r="D30" s="28">
        <f>VLOOKUP(A30,上证指数!A:E,5,)</f>
        <v>3.6928487690504101E-2</v>
      </c>
      <c r="E30" s="6">
        <f>VLOOKUP(A30,上证指数!A:E,3,)</f>
        <v>27.7529058313877</v>
      </c>
      <c r="F30" s="12">
        <f t="shared" si="7"/>
        <v>0.25</v>
      </c>
      <c r="G30" s="41">
        <f t="shared" si="8"/>
        <v>3579.1334298269617</v>
      </c>
      <c r="H30" s="13">
        <f t="shared" si="0"/>
        <v>2243.1410511641225</v>
      </c>
      <c r="I30" s="13">
        <f t="shared" si="9"/>
        <v>22747.108920399933</v>
      </c>
      <c r="J30" s="13">
        <f t="shared" si="1"/>
        <v>36295.059522300922</v>
      </c>
      <c r="K30" s="13">
        <f t="shared" si="10"/>
        <v>32491.555534716441</v>
      </c>
      <c r="L30" s="13">
        <f t="shared" si="11"/>
        <v>36295.059522300922</v>
      </c>
      <c r="M30" s="13">
        <f t="shared" si="12"/>
        <v>3803.5039875844814</v>
      </c>
      <c r="N30" s="12">
        <f t="shared" si="2"/>
        <v>0</v>
      </c>
      <c r="O30" s="21"/>
      <c r="AA30" s="10">
        <v>39080</v>
      </c>
      <c r="AB30" s="4">
        <f t="shared" si="25"/>
        <v>3435.0160553912865</v>
      </c>
      <c r="AC30" s="4">
        <f t="shared" si="26"/>
        <v>-3435.0160553912865</v>
      </c>
      <c r="AD30" s="10">
        <v>39080</v>
      </c>
      <c r="AE30" s="4">
        <f t="shared" si="27"/>
        <v>3435.0160553912865</v>
      </c>
      <c r="AF30" s="4">
        <f t="shared" si="28"/>
        <v>-3435.0160553912865</v>
      </c>
      <c r="AG30" s="10">
        <v>39080</v>
      </c>
      <c r="AH30" s="4">
        <f t="shared" si="29"/>
        <v>3435.0160553912865</v>
      </c>
      <c r="AI30" s="4">
        <f t="shared" si="30"/>
        <v>-3435.0160553912865</v>
      </c>
    </row>
    <row r="31" spans="1:35" ht="14.1" customHeight="1">
      <c r="A31" s="10">
        <v>38138</v>
      </c>
      <c r="B31" s="11">
        <v>1.5559100000000001</v>
      </c>
      <c r="C31" s="6">
        <f>VLOOKUP(A31,上证指数!A:D,4,)</f>
        <v>2.6256658720127501</v>
      </c>
      <c r="D31" s="28">
        <f>VLOOKUP(A31,上证指数!A:E,5,)</f>
        <v>2.4618991793669401E-2</v>
      </c>
      <c r="E31" s="6">
        <f>VLOOKUP(A31,上证指数!A:E,3,)</f>
        <v>27.047067124556399</v>
      </c>
      <c r="F31" s="12">
        <f t="shared" si="7"/>
        <v>0.25</v>
      </c>
      <c r="G31" s="41">
        <f t="shared" si="8"/>
        <v>4235.9778058806687</v>
      </c>
      <c r="H31" s="13">
        <f t="shared" si="0"/>
        <v>2722.5082465442529</v>
      </c>
      <c r="I31" s="13">
        <f t="shared" si="9"/>
        <v>25469.617166944186</v>
      </c>
      <c r="J31" s="13">
        <f t="shared" si="1"/>
        <v>39628.432046220136</v>
      </c>
      <c r="K31" s="13">
        <f t="shared" si="10"/>
        <v>36727.533340597111</v>
      </c>
      <c r="L31" s="13">
        <f t="shared" si="11"/>
        <v>39628.432046220136</v>
      </c>
      <c r="M31" s="13">
        <f t="shared" si="12"/>
        <v>2900.8987056230253</v>
      </c>
      <c r="N31" s="12">
        <f t="shared" si="2"/>
        <v>0</v>
      </c>
      <c r="O31" s="21"/>
      <c r="AA31" s="10">
        <v>39444</v>
      </c>
      <c r="AB31" s="4">
        <f t="shared" si="25"/>
        <v>0</v>
      </c>
      <c r="AC31" s="4">
        <f t="shared" si="26"/>
        <v>0</v>
      </c>
      <c r="AD31" s="10">
        <v>39444</v>
      </c>
      <c r="AE31" s="4">
        <f t="shared" si="27"/>
        <v>0</v>
      </c>
      <c r="AF31" s="4">
        <f t="shared" si="28"/>
        <v>0</v>
      </c>
      <c r="AG31" s="10">
        <v>39444</v>
      </c>
      <c r="AH31" s="4">
        <f t="shared" si="29"/>
        <v>0</v>
      </c>
      <c r="AI31" s="4">
        <f t="shared" si="30"/>
        <v>0</v>
      </c>
    </row>
    <row r="32" spans="1:35" ht="14.1" customHeight="1">
      <c r="A32" s="10">
        <v>38168</v>
      </c>
      <c r="B32" s="11">
        <v>1.3991600000000002</v>
      </c>
      <c r="C32" s="6">
        <f>VLOOKUP(A32,上证指数!A:D,4,)</f>
        <v>2.3227825073687298</v>
      </c>
      <c r="D32" s="28">
        <f>VLOOKUP(A32,上证指数!A:E,5,)</f>
        <v>1.1723329425556857E-3</v>
      </c>
      <c r="E32" s="6">
        <f>VLOOKUP(A32,上证指数!A:E,3,)</f>
        <v>24.337732467028399</v>
      </c>
      <c r="F32" s="12">
        <f t="shared" si="7"/>
        <v>0.25</v>
      </c>
      <c r="G32" s="41">
        <f t="shared" si="8"/>
        <v>5700.3001921180348</v>
      </c>
      <c r="H32" s="13">
        <f t="shared" si="0"/>
        <v>4074.0874468381271</v>
      </c>
      <c r="I32" s="13">
        <f t="shared" si="9"/>
        <v>29543.704613782313</v>
      </c>
      <c r="J32" s="13">
        <f t="shared" si="1"/>
        <v>41336.369747419667</v>
      </c>
      <c r="K32" s="13">
        <f t="shared" si="10"/>
        <v>42427.833532715144</v>
      </c>
      <c r="L32" s="13">
        <f t="shared" si="11"/>
        <v>41336.369747419667</v>
      </c>
      <c r="M32" s="13">
        <f t="shared" si="12"/>
        <v>-1091.4637852954766</v>
      </c>
      <c r="N32" s="12">
        <f t="shared" si="2"/>
        <v>0</v>
      </c>
      <c r="O32" s="21"/>
      <c r="AA32" s="10">
        <v>39813</v>
      </c>
      <c r="AB32" s="4">
        <f t="shared" si="25"/>
        <v>4066.3264423741784</v>
      </c>
      <c r="AC32" s="4">
        <f t="shared" si="26"/>
        <v>-4066.3264423741784</v>
      </c>
      <c r="AD32" s="10">
        <v>39813</v>
      </c>
      <c r="AE32" s="4">
        <f t="shared" si="27"/>
        <v>4066.3264423741784</v>
      </c>
      <c r="AF32" s="4">
        <f t="shared" si="28"/>
        <v>-4066.3264423741784</v>
      </c>
      <c r="AG32" s="10">
        <v>39813</v>
      </c>
      <c r="AH32" s="4">
        <f t="shared" si="29"/>
        <v>4066.3264423741784</v>
      </c>
      <c r="AI32" s="4">
        <f t="shared" si="30"/>
        <v>-4066.3264423741784</v>
      </c>
    </row>
    <row r="33" spans="1:35" ht="14.1" customHeight="1">
      <c r="A33" s="10">
        <v>38198</v>
      </c>
      <c r="B33" s="11">
        <v>1.3862000000000001</v>
      </c>
      <c r="C33" s="6">
        <f>VLOOKUP(A33,上证指数!A:D,4,)</f>
        <v>2.3056257858948999</v>
      </c>
      <c r="D33" s="28">
        <f>VLOOKUP(A33,上证指数!A:E,5,)</f>
        <v>0</v>
      </c>
      <c r="E33" s="6">
        <f>VLOOKUP(A33,上证指数!A:E,3,)</f>
        <v>23.835873390321002</v>
      </c>
      <c r="F33" s="12">
        <f t="shared" si="7"/>
        <v>0.25</v>
      </c>
      <c r="G33" s="41">
        <f t="shared" si="8"/>
        <v>5781.25</v>
      </c>
      <c r="H33" s="13">
        <f t="shared" si="0"/>
        <v>4170.5742317125951</v>
      </c>
      <c r="I33" s="13">
        <f t="shared" si="9"/>
        <v>33714.278845494904</v>
      </c>
      <c r="J33" s="13">
        <f t="shared" si="1"/>
        <v>46734.733335625038</v>
      </c>
      <c r="K33" s="13">
        <f t="shared" si="10"/>
        <v>48209.083532715144</v>
      </c>
      <c r="L33" s="13">
        <f t="shared" si="11"/>
        <v>46734.733335625038</v>
      </c>
      <c r="M33" s="13">
        <f t="shared" si="12"/>
        <v>-1474.3501970901052</v>
      </c>
      <c r="N33" s="12">
        <f t="shared" si="2"/>
        <v>0</v>
      </c>
      <c r="O33" s="21"/>
      <c r="AA33" s="10">
        <v>40178</v>
      </c>
      <c r="AB33" s="4">
        <f t="shared" si="25"/>
        <v>781.65907382333535</v>
      </c>
      <c r="AC33" s="4">
        <f t="shared" si="26"/>
        <v>-781.65907382333535</v>
      </c>
      <c r="AD33" s="10">
        <v>40178</v>
      </c>
      <c r="AE33" s="4">
        <f t="shared" si="27"/>
        <v>781.65907382333535</v>
      </c>
      <c r="AF33" s="4">
        <f t="shared" si="28"/>
        <v>-781.65907382333535</v>
      </c>
      <c r="AG33" s="10">
        <v>40178</v>
      </c>
      <c r="AH33" s="4">
        <f t="shared" si="29"/>
        <v>781.65907382333535</v>
      </c>
      <c r="AI33" s="4">
        <f t="shared" si="30"/>
        <v>-781.65907382333535</v>
      </c>
    </row>
    <row r="34" spans="1:35" ht="14.1" customHeight="1">
      <c r="A34" s="10">
        <v>38230</v>
      </c>
      <c r="B34" s="11">
        <v>1.34206</v>
      </c>
      <c r="C34" s="6">
        <f>VLOOKUP(A34,上证指数!A:D,4,)</f>
        <v>2.2382336854025202</v>
      </c>
      <c r="D34" s="28">
        <f>VLOOKUP(A34,上证指数!A:E,5,)</f>
        <v>5.8616647127784287E-4</v>
      </c>
      <c r="E34" s="6">
        <f>VLOOKUP(A34,上证指数!A:E,3,)</f>
        <v>21.0507114549413</v>
      </c>
      <c r="F34" s="12">
        <f t="shared" si="7"/>
        <v>0.25</v>
      </c>
      <c r="G34" s="41">
        <f t="shared" si="8"/>
        <v>5740.6799730756511</v>
      </c>
      <c r="H34" s="13">
        <f t="shared" si="0"/>
        <v>4277.5136529481924</v>
      </c>
      <c r="I34" s="13">
        <f t="shared" si="9"/>
        <v>37991.792498443094</v>
      </c>
      <c r="J34" s="13">
        <f t="shared" si="1"/>
        <v>50987.265040460537</v>
      </c>
      <c r="K34" s="13">
        <f t="shared" si="10"/>
        <v>53949.763505790797</v>
      </c>
      <c r="L34" s="13">
        <f t="shared" si="11"/>
        <v>50987.265040460537</v>
      </c>
      <c r="M34" s="13">
        <f t="shared" si="12"/>
        <v>-2962.4984653302599</v>
      </c>
      <c r="N34" s="12">
        <f t="shared" si="2"/>
        <v>0</v>
      </c>
      <c r="O34" s="21"/>
      <c r="AA34" s="10">
        <v>40543</v>
      </c>
      <c r="AB34" s="4">
        <f t="shared" si="25"/>
        <v>175.59291739325272</v>
      </c>
      <c r="AC34" s="4">
        <f t="shared" si="26"/>
        <v>-175.59291739325272</v>
      </c>
      <c r="AD34" s="10">
        <v>40543</v>
      </c>
      <c r="AE34" s="4">
        <f t="shared" si="27"/>
        <v>175.59291739325272</v>
      </c>
      <c r="AF34" s="4">
        <f t="shared" si="28"/>
        <v>-175.59291739325272</v>
      </c>
      <c r="AG34" s="10">
        <v>40543</v>
      </c>
      <c r="AH34" s="4">
        <f t="shared" si="29"/>
        <v>175.59291739325272</v>
      </c>
      <c r="AI34" s="4">
        <f t="shared" si="30"/>
        <v>-175.59291739325272</v>
      </c>
    </row>
    <row r="35" spans="1:35" ht="14.1" customHeight="1">
      <c r="A35" s="10">
        <v>38260</v>
      </c>
      <c r="B35" s="11">
        <v>1.3967000000000001</v>
      </c>
      <c r="C35" s="6">
        <f>VLOOKUP(A35,上证指数!A:D,4,)</f>
        <v>2.26102633285754</v>
      </c>
      <c r="D35" s="28">
        <f>VLOOKUP(A35,上证指数!A:E,5,)</f>
        <v>8.7924970691676436E-3</v>
      </c>
      <c r="E35" s="6">
        <f>VLOOKUP(A35,上证指数!A:E,3,)</f>
        <v>21.917923328802701</v>
      </c>
      <c r="F35" s="12">
        <f t="shared" si="7"/>
        <v>0.25</v>
      </c>
      <c r="G35" s="41">
        <f t="shared" si="8"/>
        <v>5192.4719868840921</v>
      </c>
      <c r="H35" s="13">
        <f t="shared" si="0"/>
        <v>3717.6716452238074</v>
      </c>
      <c r="I35" s="13">
        <f t="shared" si="9"/>
        <v>41709.464143666904</v>
      </c>
      <c r="J35" s="13">
        <f t="shared" si="1"/>
        <v>58255.608569459568</v>
      </c>
      <c r="K35" s="13">
        <f t="shared" si="10"/>
        <v>59142.235492674889</v>
      </c>
      <c r="L35" s="13">
        <f t="shared" si="11"/>
        <v>58255.608569459568</v>
      </c>
      <c r="M35" s="13">
        <f t="shared" si="12"/>
        <v>-886.62692321532086</v>
      </c>
      <c r="N35" s="12">
        <f t="shared" si="2"/>
        <v>0</v>
      </c>
      <c r="O35" s="21"/>
      <c r="AA35" s="10">
        <v>40907</v>
      </c>
      <c r="AB35" s="4">
        <f t="shared" si="25"/>
        <v>9657.1912283292622</v>
      </c>
      <c r="AC35" s="4">
        <f t="shared" si="26"/>
        <v>-9657.1912283292622</v>
      </c>
      <c r="AD35" s="10">
        <v>40907</v>
      </c>
      <c r="AE35" s="4">
        <f t="shared" si="27"/>
        <v>9657.1912283292622</v>
      </c>
      <c r="AF35" s="4">
        <f t="shared" si="28"/>
        <v>-9657.1912283292622</v>
      </c>
      <c r="AG35" s="10">
        <v>40907</v>
      </c>
      <c r="AH35" s="4">
        <f t="shared" si="29"/>
        <v>9657.1912283292622</v>
      </c>
      <c r="AI35" s="4">
        <f t="shared" si="30"/>
        <v>-9657.1912283292622</v>
      </c>
    </row>
    <row r="36" spans="1:35" ht="14.1" customHeight="1">
      <c r="A36" s="10">
        <v>38289</v>
      </c>
      <c r="B36" s="11">
        <v>1.32054</v>
      </c>
      <c r="C36" s="6">
        <f>VLOOKUP(A36,上证指数!A:D,4,)</f>
        <v>2.1348128982481098</v>
      </c>
      <c r="D36" s="28">
        <f>VLOOKUP(A36,上证指数!A:E,5,)</f>
        <v>0</v>
      </c>
      <c r="E36" s="6">
        <f>VLOOKUP(A36,上证指数!A:E,3,)</f>
        <v>19.674963105137799</v>
      </c>
      <c r="F36" s="12">
        <f t="shared" si="7"/>
        <v>0.25</v>
      </c>
      <c r="G36" s="41">
        <f t="shared" si="8"/>
        <v>5781.25</v>
      </c>
      <c r="H36" s="13">
        <f t="shared" si="0"/>
        <v>4377.9438714465296</v>
      </c>
      <c r="I36" s="13">
        <f t="shared" si="9"/>
        <v>46087.408015113433</v>
      </c>
      <c r="J36" s="13">
        <f t="shared" si="1"/>
        <v>60860.265780277892</v>
      </c>
      <c r="K36" s="13">
        <f t="shared" si="10"/>
        <v>64923.485492674889</v>
      </c>
      <c r="L36" s="13">
        <f t="shared" si="11"/>
        <v>60860.265780277892</v>
      </c>
      <c r="M36" s="13">
        <f t="shared" si="12"/>
        <v>-4063.2197123969963</v>
      </c>
      <c r="N36" s="12">
        <f t="shared" si="2"/>
        <v>0</v>
      </c>
      <c r="O36" s="21"/>
      <c r="AA36" s="10">
        <v>41274</v>
      </c>
      <c r="AB36" s="4">
        <f t="shared" si="25"/>
        <v>14537.445249471959</v>
      </c>
      <c r="AC36" s="4">
        <f t="shared" si="26"/>
        <v>-14537.445249471959</v>
      </c>
      <c r="AD36" s="10">
        <v>41274</v>
      </c>
      <c r="AE36" s="4">
        <f t="shared" si="27"/>
        <v>14537.445249471959</v>
      </c>
      <c r="AF36" s="4">
        <f t="shared" si="28"/>
        <v>-14537.445249471959</v>
      </c>
      <c r="AG36" s="10">
        <v>41274</v>
      </c>
      <c r="AH36" s="4">
        <f t="shared" si="29"/>
        <v>14537.445249471959</v>
      </c>
      <c r="AI36" s="4">
        <f t="shared" si="30"/>
        <v>-14537.445249471959</v>
      </c>
    </row>
    <row r="37" spans="1:35" ht="14.1" customHeight="1">
      <c r="A37" s="10">
        <v>38321</v>
      </c>
      <c r="B37" s="11">
        <v>1.34077</v>
      </c>
      <c r="C37" s="6">
        <f>VLOOKUP(A37,上证指数!A:D,4,)</f>
        <v>2.1645286094983698</v>
      </c>
      <c r="D37" s="28">
        <f>VLOOKUP(A37,上证指数!A:E,5,)</f>
        <v>5.275498241500586E-3</v>
      </c>
      <c r="E37" s="6">
        <f>VLOOKUP(A37,上证指数!A:E,3,)</f>
        <v>19.733935786360501</v>
      </c>
      <c r="F37" s="12">
        <f t="shared" si="7"/>
        <v>0.25</v>
      </c>
      <c r="G37" s="41">
        <f t="shared" si="8"/>
        <v>5422.9310551126027</v>
      </c>
      <c r="H37" s="13">
        <f t="shared" si="0"/>
        <v>4044.6393155519609</v>
      </c>
      <c r="I37" s="13">
        <f t="shared" si="9"/>
        <v>50132.047330665395</v>
      </c>
      <c r="J37" s="13">
        <f t="shared" si="1"/>
        <v>67215.545099536248</v>
      </c>
      <c r="K37" s="13">
        <f t="shared" si="10"/>
        <v>70346.416547787492</v>
      </c>
      <c r="L37" s="13">
        <f t="shared" si="11"/>
        <v>67215.545099536248</v>
      </c>
      <c r="M37" s="13">
        <f t="shared" si="12"/>
        <v>-3130.8714482512441</v>
      </c>
      <c r="N37" s="12">
        <f t="shared" si="2"/>
        <v>0</v>
      </c>
      <c r="O37" s="21"/>
      <c r="AA37" s="10">
        <v>41274</v>
      </c>
      <c r="AB37" s="4"/>
      <c r="AC37" s="4">
        <f>VLOOKUP(AA37,R:U,4,)</f>
        <v>603474.38834863587</v>
      </c>
      <c r="AD37" s="10">
        <v>41639</v>
      </c>
      <c r="AE37" s="4">
        <f t="shared" si="27"/>
        <v>11057.274230788404</v>
      </c>
      <c r="AF37" s="4">
        <f t="shared" si="28"/>
        <v>-11057.274230788404</v>
      </c>
      <c r="AG37" s="10">
        <v>41639</v>
      </c>
      <c r="AH37" s="4">
        <f t="shared" si="29"/>
        <v>11057.274230788404</v>
      </c>
      <c r="AI37" s="4">
        <f t="shared" si="30"/>
        <v>-11057.274230788404</v>
      </c>
    </row>
    <row r="38" spans="1:35" ht="14.1" customHeight="1">
      <c r="A38" s="10">
        <v>38352</v>
      </c>
      <c r="B38" s="11">
        <v>1.2665</v>
      </c>
      <c r="C38" s="6">
        <f>VLOOKUP(A38,上证指数!A:D,4,)</f>
        <v>2.0033170970524798</v>
      </c>
      <c r="D38" s="28">
        <f>VLOOKUP(A38,上证指数!A:E,5,)</f>
        <v>0</v>
      </c>
      <c r="E38" s="6">
        <f>VLOOKUP(A38,上证指数!A:E,3,)</f>
        <v>18.692044224600501</v>
      </c>
      <c r="F38" s="12">
        <f t="shared" si="7"/>
        <v>0.25</v>
      </c>
      <c r="G38" s="41">
        <f t="shared" si="8"/>
        <v>5781.25</v>
      </c>
      <c r="H38" s="13">
        <f t="shared" si="0"/>
        <v>4564.7453612317413</v>
      </c>
      <c r="I38" s="13">
        <f t="shared" si="9"/>
        <v>54696.792691897135</v>
      </c>
      <c r="J38" s="13">
        <f t="shared" si="1"/>
        <v>69273.487944287714</v>
      </c>
      <c r="K38" s="13">
        <f t="shared" si="10"/>
        <v>76127.666547787492</v>
      </c>
      <c r="L38" s="13">
        <f t="shared" si="11"/>
        <v>69273.487944287714</v>
      </c>
      <c r="M38" s="13">
        <f t="shared" si="12"/>
        <v>-6854.1786034997785</v>
      </c>
      <c r="N38" s="12">
        <f t="shared" si="2"/>
        <v>0</v>
      </c>
      <c r="O38" s="21"/>
      <c r="R38" s="14"/>
      <c r="AA38" s="4"/>
      <c r="AB38" s="4"/>
      <c r="AC38" s="20">
        <f>IRR(AC26:AC37)</f>
        <v>0.17167152476152639</v>
      </c>
      <c r="AD38" s="10">
        <v>41639</v>
      </c>
      <c r="AE38" s="4"/>
      <c r="AF38" s="4">
        <f>VLOOKUP(AD38,R:U,4,)</f>
        <v>620777.12966776546</v>
      </c>
      <c r="AG38" s="10">
        <v>42004</v>
      </c>
      <c r="AH38" s="4">
        <f t="shared" si="29"/>
        <v>29926.365771479032</v>
      </c>
      <c r="AI38" s="4">
        <f t="shared" si="30"/>
        <v>-29926.365771479032</v>
      </c>
    </row>
    <row r="39" spans="1:35" ht="14.1" customHeight="1">
      <c r="A39" s="10">
        <v>38383</v>
      </c>
      <c r="B39" s="11">
        <v>1.1918199999999999</v>
      </c>
      <c r="C39" s="6">
        <f>VLOOKUP(A39,上证指数!A:D,4,)</f>
        <v>1.8825456298724801</v>
      </c>
      <c r="D39" s="28">
        <f>VLOOKUP(A39,上证指数!A:E,5,)</f>
        <v>0</v>
      </c>
      <c r="E39" s="6">
        <f>VLOOKUP(A39,上证指数!A:E,3,)</f>
        <v>17.540758148277</v>
      </c>
      <c r="F39" s="12">
        <f t="shared" si="7"/>
        <v>0.25</v>
      </c>
      <c r="G39" s="41">
        <f t="shared" si="8"/>
        <v>5781.25</v>
      </c>
      <c r="H39" s="13">
        <f t="shared" si="0"/>
        <v>4850.7744458055749</v>
      </c>
      <c r="I39" s="13">
        <f t="shared" si="9"/>
        <v>59547.56713770271</v>
      </c>
      <c r="J39" s="13">
        <f t="shared" si="1"/>
        <v>70969.981466056837</v>
      </c>
      <c r="K39" s="13">
        <f t="shared" si="10"/>
        <v>81908.916547787492</v>
      </c>
      <c r="L39" s="13">
        <f t="shared" si="11"/>
        <v>70969.981466056837</v>
      </c>
      <c r="M39" s="13">
        <f t="shared" si="12"/>
        <v>-10938.935081730655</v>
      </c>
      <c r="N39" s="12">
        <f t="shared" si="2"/>
        <v>0</v>
      </c>
      <c r="O39" s="21"/>
      <c r="AA39" s="4"/>
      <c r="AB39" s="4"/>
      <c r="AC39" s="4"/>
      <c r="AD39" s="4"/>
      <c r="AE39" s="4"/>
      <c r="AF39" s="20">
        <f>IRR(AF26:AF38)</f>
        <v>0.15291338782272265</v>
      </c>
      <c r="AG39" s="10">
        <v>42004</v>
      </c>
      <c r="AH39" s="4"/>
      <c r="AI39" s="4">
        <f>VLOOKUP(AG39,R:U,4,)</f>
        <v>757491.09714719048</v>
      </c>
    </row>
    <row r="40" spans="1:35" ht="14.1" customHeight="1">
      <c r="A40" s="10">
        <v>38411</v>
      </c>
      <c r="B40" s="11">
        <v>1.306</v>
      </c>
      <c r="C40" s="6">
        <f>VLOOKUP(A40,上证指数!A:D,4,)</f>
        <v>2.06409779097475</v>
      </c>
      <c r="D40" s="28">
        <f>VLOOKUP(A40,上证指数!A:E,5,)</f>
        <v>2.2274325908558032E-2</v>
      </c>
      <c r="E40" s="6">
        <f>VLOOKUP(A40,上证指数!A:E,3,)</f>
        <v>19.172710261169801</v>
      </c>
      <c r="F40" s="12">
        <f t="shared" si="7"/>
        <v>0.25</v>
      </c>
      <c r="G40" s="41">
        <f t="shared" si="8"/>
        <v>4369.560058408284</v>
      </c>
      <c r="H40" s="13">
        <f t="shared" si="0"/>
        <v>3345.7580845392677</v>
      </c>
      <c r="I40" s="13">
        <f t="shared" si="9"/>
        <v>62893.325222241976</v>
      </c>
      <c r="J40" s="13">
        <f t="shared" si="1"/>
        <v>82138.682740248027</v>
      </c>
      <c r="K40" s="13">
        <f t="shared" si="10"/>
        <v>86278.476606195778</v>
      </c>
      <c r="L40" s="13">
        <f t="shared" si="11"/>
        <v>82138.682740248027</v>
      </c>
      <c r="M40" s="13">
        <f t="shared" si="12"/>
        <v>-4139.7938659477513</v>
      </c>
      <c r="N40" s="12">
        <f t="shared" si="2"/>
        <v>0</v>
      </c>
      <c r="O40" s="21"/>
      <c r="AA40" s="4"/>
      <c r="AB40" s="4"/>
      <c r="AC40" s="4"/>
      <c r="AD40" s="4"/>
      <c r="AE40" s="4"/>
      <c r="AF40" s="4"/>
      <c r="AG40" s="4"/>
      <c r="AH40" s="4"/>
      <c r="AI40" s="20">
        <f>IRR(AI26:AI39)</f>
        <v>0.15405880610189363</v>
      </c>
    </row>
    <row r="41" spans="1:35" ht="14.1" customHeight="1">
      <c r="A41" s="10">
        <v>38442</v>
      </c>
      <c r="B41" s="11">
        <v>1.1812400000000001</v>
      </c>
      <c r="C41" s="6">
        <f>VLOOKUP(A41,上证指数!A:D,4,)</f>
        <v>1.816610159391</v>
      </c>
      <c r="D41" s="28">
        <f>VLOOKUP(A41,上证指数!A:E,5,)</f>
        <v>5.8616647127784287E-4</v>
      </c>
      <c r="E41" s="6">
        <f>VLOOKUP(A41,上证指数!A:E,3,)</f>
        <v>16.6312297435339</v>
      </c>
      <c r="F41" s="12">
        <f t="shared" si="7"/>
        <v>0.25</v>
      </c>
      <c r="G41" s="41">
        <f t="shared" si="8"/>
        <v>5740.6799730756511</v>
      </c>
      <c r="H41" s="13">
        <f t="shared" si="0"/>
        <v>4859.8760396495636</v>
      </c>
      <c r="I41" s="13">
        <f t="shared" si="9"/>
        <v>67753.201261891547</v>
      </c>
      <c r="J41" s="13">
        <f t="shared" si="1"/>
        <v>80032.791458596781</v>
      </c>
      <c r="K41" s="13">
        <f t="shared" si="10"/>
        <v>92019.156579271425</v>
      </c>
      <c r="L41" s="13">
        <f t="shared" si="11"/>
        <v>80032.791458596781</v>
      </c>
      <c r="M41" s="13">
        <f t="shared" si="12"/>
        <v>-11986.365120674644</v>
      </c>
      <c r="N41" s="12">
        <f t="shared" si="2"/>
        <v>0</v>
      </c>
      <c r="O41" s="21"/>
      <c r="AA41" s="10">
        <v>37621</v>
      </c>
      <c r="AB41" s="4">
        <f>VLOOKUP(AA41,R:S,2,)</f>
        <v>0</v>
      </c>
      <c r="AC41" s="4">
        <f>0-AB41</f>
        <v>0</v>
      </c>
      <c r="AD41" s="10">
        <v>37621</v>
      </c>
      <c r="AE41" s="4">
        <f>VLOOKUP(AD41,R:S,2,)</f>
        <v>0</v>
      </c>
      <c r="AF41" s="4">
        <f>0-AE41</f>
        <v>0</v>
      </c>
      <c r="AG41" s="10">
        <v>37621</v>
      </c>
      <c r="AH41" s="4">
        <f>VLOOKUP(AG41,R:S,2,)</f>
        <v>0</v>
      </c>
      <c r="AI41" s="4">
        <f>0-AH41</f>
        <v>0</v>
      </c>
    </row>
    <row r="42" spans="1:35" ht="14.1" customHeight="1">
      <c r="A42" s="10">
        <v>38471</v>
      </c>
      <c r="B42" s="11">
        <v>1.1591500000000001</v>
      </c>
      <c r="C42" s="6">
        <f>VLOOKUP(A42,上证指数!A:D,4,)</f>
        <v>1.80252445817137</v>
      </c>
      <c r="D42" s="28">
        <f>VLOOKUP(A42,上证指数!A:E,5,)</f>
        <v>0</v>
      </c>
      <c r="E42" s="6">
        <f>VLOOKUP(A42,上证指数!A:E,3,)</f>
        <v>16.272974889972701</v>
      </c>
      <c r="F42" s="12">
        <f t="shared" si="7"/>
        <v>0.25</v>
      </c>
      <c r="G42" s="41">
        <f t="shared" si="8"/>
        <v>5781.25</v>
      </c>
      <c r="H42" s="13">
        <f t="shared" si="0"/>
        <v>4987.4908338006289</v>
      </c>
      <c r="I42" s="13">
        <f t="shared" si="9"/>
        <v>72740.692095692182</v>
      </c>
      <c r="J42" s="13">
        <f t="shared" si="1"/>
        <v>84317.373242721602</v>
      </c>
      <c r="K42" s="13">
        <f t="shared" si="10"/>
        <v>97800.406579271425</v>
      </c>
      <c r="L42" s="13">
        <f t="shared" si="11"/>
        <v>84317.373242721602</v>
      </c>
      <c r="M42" s="13">
        <f t="shared" si="12"/>
        <v>-13483.033336549823</v>
      </c>
      <c r="N42" s="12">
        <f t="shared" si="2"/>
        <v>0</v>
      </c>
      <c r="O42" s="21"/>
      <c r="AA42" s="10">
        <v>37986</v>
      </c>
      <c r="AB42" s="4">
        <f>VLOOKUP(AA42,R:S,2,)</f>
        <v>27823.856265692113</v>
      </c>
      <c r="AC42" s="4">
        <f>0-AB42</f>
        <v>-27823.856265692113</v>
      </c>
      <c r="AD42" s="10">
        <v>37986</v>
      </c>
      <c r="AE42" s="4">
        <f>VLOOKUP(AD42,R:S,2,)</f>
        <v>27823.856265692113</v>
      </c>
      <c r="AF42" s="4">
        <f>0-AE42</f>
        <v>-27823.856265692113</v>
      </c>
      <c r="AG42" s="10">
        <v>37986</v>
      </c>
      <c r="AH42" s="4">
        <f t="shared" ref="AH42:AH53" si="31">VLOOKUP(AG42,R:S,2,)</f>
        <v>27823.856265692113</v>
      </c>
      <c r="AI42" s="4">
        <f>0-AH42</f>
        <v>-27823.856265692113</v>
      </c>
    </row>
    <row r="43" spans="1:35" ht="14.1" customHeight="1">
      <c r="A43" s="10">
        <v>38503</v>
      </c>
      <c r="B43" s="11">
        <v>1.06074</v>
      </c>
      <c r="C43" s="6">
        <f>VLOOKUP(A43,上证指数!A:D,4,)</f>
        <v>1.6434117513053801</v>
      </c>
      <c r="D43" s="28">
        <f>VLOOKUP(A43,上证指数!A:E,5,)</f>
        <v>1.7584994138335288E-3</v>
      </c>
      <c r="E43" s="6">
        <f>VLOOKUP(A43,上证指数!A:E,3,)</f>
        <v>14.6472058206058</v>
      </c>
      <c r="F43" s="12">
        <f t="shared" si="7"/>
        <v>0.25</v>
      </c>
      <c r="G43" s="41">
        <f t="shared" si="8"/>
        <v>5660.1102100155967</v>
      </c>
      <c r="H43" s="13">
        <f t="shared" si="0"/>
        <v>5336.0014801135021</v>
      </c>
      <c r="I43" s="13">
        <f t="shared" si="9"/>
        <v>78076.693575805679</v>
      </c>
      <c r="J43" s="13">
        <f t="shared" si="1"/>
        <v>82819.071943600124</v>
      </c>
      <c r="K43" s="13">
        <f t="shared" si="10"/>
        <v>103460.51678928702</v>
      </c>
      <c r="L43" s="13">
        <f t="shared" si="11"/>
        <v>82819.071943600124</v>
      </c>
      <c r="M43" s="13">
        <f t="shared" si="12"/>
        <v>-20641.444845686899</v>
      </c>
      <c r="N43" s="12">
        <f t="shared" si="2"/>
        <v>0</v>
      </c>
      <c r="O43" s="21"/>
      <c r="AA43" s="10">
        <v>38352</v>
      </c>
      <c r="AB43" s="4">
        <f t="shared" ref="AB43:AB54" si="32">VLOOKUP(AA43,R:S,2,)</f>
        <v>48303.810282095379</v>
      </c>
      <c r="AC43" s="4">
        <f t="shared" ref="AC43:AC54" si="33">0-AB43</f>
        <v>-48303.810282095379</v>
      </c>
      <c r="AD43" s="10">
        <v>38352</v>
      </c>
      <c r="AE43" s="4">
        <f t="shared" ref="AE43:AE55" si="34">VLOOKUP(AD43,R:S,2,)</f>
        <v>48303.810282095379</v>
      </c>
      <c r="AF43" s="4">
        <f t="shared" ref="AF43:AF55" si="35">0-AE43</f>
        <v>-48303.810282095379</v>
      </c>
      <c r="AG43" s="10">
        <v>38352</v>
      </c>
      <c r="AH43" s="4">
        <f t="shared" si="31"/>
        <v>48303.810282095379</v>
      </c>
      <c r="AI43" s="4">
        <f t="shared" ref="AI43:AI54" si="36">0-AH43</f>
        <v>-48303.810282095379</v>
      </c>
    </row>
    <row r="44" spans="1:35" ht="14.1" customHeight="1">
      <c r="A44" s="10">
        <v>38533</v>
      </c>
      <c r="B44" s="11">
        <v>1.08094</v>
      </c>
      <c r="C44" s="6">
        <f>VLOOKUP(A44,上证指数!A:D,4,)</f>
        <v>1.6384951747003</v>
      </c>
      <c r="D44" s="28">
        <f>VLOOKUP(A44,上证指数!A:E,5,)</f>
        <v>7.6201641266119575E-3</v>
      </c>
      <c r="E44" s="6">
        <f>VLOOKUP(A44,上证指数!A:E,3,)</f>
        <v>14.8838548244004</v>
      </c>
      <c r="F44" s="12">
        <f t="shared" si="7"/>
        <v>0.25</v>
      </c>
      <c r="G44" s="41">
        <f t="shared" si="8"/>
        <v>5268.5509614838338</v>
      </c>
      <c r="H44" s="13">
        <f t="shared" si="0"/>
        <v>4874.0457023367007</v>
      </c>
      <c r="I44" s="13">
        <f t="shared" si="9"/>
        <v>82950.739278142384</v>
      </c>
      <c r="J44" s="13">
        <f t="shared" si="1"/>
        <v>89664.772115315223</v>
      </c>
      <c r="K44" s="13">
        <f t="shared" si="10"/>
        <v>108729.06775077086</v>
      </c>
      <c r="L44" s="13">
        <f t="shared" si="11"/>
        <v>89664.772115315223</v>
      </c>
      <c r="M44" s="13">
        <f t="shared" si="12"/>
        <v>-19064.295635455637</v>
      </c>
      <c r="N44" s="12">
        <f t="shared" si="2"/>
        <v>0</v>
      </c>
      <c r="O44" s="21"/>
      <c r="AA44" s="10">
        <v>38716</v>
      </c>
      <c r="AB44" s="4">
        <f t="shared" si="32"/>
        <v>60631.715691084537</v>
      </c>
      <c r="AC44" s="4">
        <f t="shared" si="33"/>
        <v>-60631.715691084537</v>
      </c>
      <c r="AD44" s="10">
        <v>38716</v>
      </c>
      <c r="AE44" s="4">
        <f t="shared" si="34"/>
        <v>60631.715691084537</v>
      </c>
      <c r="AF44" s="4">
        <f t="shared" si="35"/>
        <v>-60631.715691084537</v>
      </c>
      <c r="AG44" s="10">
        <v>38716</v>
      </c>
      <c r="AH44" s="4">
        <f t="shared" si="31"/>
        <v>60631.715691084537</v>
      </c>
      <c r="AI44" s="4">
        <f t="shared" si="36"/>
        <v>-60631.715691084537</v>
      </c>
    </row>
    <row r="45" spans="1:35" ht="14.1" customHeight="1">
      <c r="A45" s="10">
        <v>38562</v>
      </c>
      <c r="B45" s="11">
        <v>1.0830299999999999</v>
      </c>
      <c r="C45" s="6">
        <f>VLOOKUP(A45,上证指数!A:D,4,)</f>
        <v>1.6377090163793799</v>
      </c>
      <c r="D45" s="28">
        <f>VLOOKUP(A45,上证指数!A:E,5,)</f>
        <v>1.817116060961313E-2</v>
      </c>
      <c r="E45" s="6">
        <f>VLOOKUP(A45,上证指数!A:E,3,)</f>
        <v>14.8586420359469</v>
      </c>
      <c r="F45" s="12">
        <f t="shared" si="7"/>
        <v>0.25</v>
      </c>
      <c r="G45" s="41">
        <f t="shared" si="8"/>
        <v>4610.0337734353334</v>
      </c>
      <c r="H45" s="13">
        <f t="shared" si="0"/>
        <v>4256.6076410028654</v>
      </c>
      <c r="I45" s="13">
        <f t="shared" si="9"/>
        <v>87207.346919145246</v>
      </c>
      <c r="J45" s="13">
        <f t="shared" si="1"/>
        <v>94448.172933841866</v>
      </c>
      <c r="K45" s="13">
        <f t="shared" si="10"/>
        <v>113339.1015242062</v>
      </c>
      <c r="L45" s="13">
        <f t="shared" si="11"/>
        <v>94448.172933841866</v>
      </c>
      <c r="M45" s="13">
        <f t="shared" si="12"/>
        <v>-18890.928590364332</v>
      </c>
      <c r="N45" s="12">
        <f t="shared" si="2"/>
        <v>0</v>
      </c>
      <c r="O45" s="21"/>
      <c r="AA45" s="10">
        <v>39080</v>
      </c>
      <c r="AB45" s="4">
        <f t="shared" si="32"/>
        <v>3435.0160553912865</v>
      </c>
      <c r="AC45" s="4">
        <f t="shared" si="33"/>
        <v>-3435.0160553912865</v>
      </c>
      <c r="AD45" s="10">
        <v>39080</v>
      </c>
      <c r="AE45" s="4">
        <f t="shared" si="34"/>
        <v>3435.0160553912865</v>
      </c>
      <c r="AF45" s="4">
        <f t="shared" si="35"/>
        <v>-3435.0160553912865</v>
      </c>
      <c r="AG45" s="10">
        <v>39080</v>
      </c>
      <c r="AH45" s="4">
        <f t="shared" si="31"/>
        <v>3435.0160553912865</v>
      </c>
      <c r="AI45" s="4">
        <f t="shared" si="36"/>
        <v>-3435.0160553912865</v>
      </c>
    </row>
    <row r="46" spans="1:35" ht="14.1" customHeight="1">
      <c r="A46" s="10">
        <v>38595</v>
      </c>
      <c r="B46" s="11">
        <v>1.1628000000000001</v>
      </c>
      <c r="C46" s="6">
        <f>VLOOKUP(A46,上证指数!A:D,4,)</f>
        <v>1.7442375066732401</v>
      </c>
      <c r="D46" s="28">
        <f>VLOOKUP(A46,上证指数!A:E,5,)</f>
        <v>2.2274325908558032E-2</v>
      </c>
      <c r="E46" s="6">
        <f>VLOOKUP(A46,上证指数!A:E,3,)</f>
        <v>15.0034971887001</v>
      </c>
      <c r="F46" s="12">
        <f t="shared" si="7"/>
        <v>0.25</v>
      </c>
      <c r="G46" s="41">
        <f t="shared" si="8"/>
        <v>4369.560058408284</v>
      </c>
      <c r="H46" s="13">
        <f t="shared" si="0"/>
        <v>3757.7915878984209</v>
      </c>
      <c r="I46" s="13">
        <f t="shared" si="9"/>
        <v>90965.138507043666</v>
      </c>
      <c r="J46" s="13">
        <f t="shared" si="1"/>
        <v>105774.26305599038</v>
      </c>
      <c r="K46" s="13">
        <f t="shared" si="10"/>
        <v>117708.66158261448</v>
      </c>
      <c r="L46" s="13">
        <f t="shared" si="11"/>
        <v>105774.26305599038</v>
      </c>
      <c r="M46" s="13">
        <f t="shared" si="12"/>
        <v>-11934.398526624107</v>
      </c>
      <c r="N46" s="12">
        <f t="shared" si="2"/>
        <v>0</v>
      </c>
      <c r="O46" s="21"/>
      <c r="AA46" s="10">
        <v>39444</v>
      </c>
      <c r="AB46" s="4">
        <f t="shared" si="32"/>
        <v>0</v>
      </c>
      <c r="AC46" s="4">
        <f t="shared" si="33"/>
        <v>0</v>
      </c>
      <c r="AD46" s="10">
        <v>39444</v>
      </c>
      <c r="AE46" s="4">
        <f t="shared" si="34"/>
        <v>0</v>
      </c>
      <c r="AF46" s="4">
        <f t="shared" si="35"/>
        <v>0</v>
      </c>
      <c r="AG46" s="10">
        <v>39444</v>
      </c>
      <c r="AH46" s="4">
        <f t="shared" si="31"/>
        <v>0</v>
      </c>
      <c r="AI46" s="4">
        <f t="shared" si="36"/>
        <v>0</v>
      </c>
    </row>
    <row r="47" spans="1:35" ht="14.1" customHeight="1">
      <c r="A47" s="10">
        <v>38625</v>
      </c>
      <c r="B47" s="11">
        <v>1.1556099999999998</v>
      </c>
      <c r="C47" s="6">
        <f>VLOOKUP(A47,上证指数!A:D,4,)</f>
        <v>1.69687364560441</v>
      </c>
      <c r="D47" s="28">
        <f>VLOOKUP(A47,上证指数!A:E,5,)</f>
        <v>2.2860492379835874E-2</v>
      </c>
      <c r="E47" s="6">
        <f>VLOOKUP(A47,上证指数!A:E,3,)</f>
        <v>14.906263556269501</v>
      </c>
      <c r="F47" s="12">
        <f t="shared" si="7"/>
        <v>0.25</v>
      </c>
      <c r="G47" s="41">
        <f t="shared" si="8"/>
        <v>4335.905058796483</v>
      </c>
      <c r="H47" s="13">
        <f t="shared" si="0"/>
        <v>3752.0487524307368</v>
      </c>
      <c r="I47" s="13">
        <f t="shared" si="9"/>
        <v>94717.187259474405</v>
      </c>
      <c r="J47" s="13">
        <f t="shared" si="1"/>
        <v>109456.1287689212</v>
      </c>
      <c r="K47" s="13">
        <f t="shared" si="10"/>
        <v>122044.56664141097</v>
      </c>
      <c r="L47" s="13">
        <f t="shared" si="11"/>
        <v>109456.1287689212</v>
      </c>
      <c r="M47" s="13">
        <f t="shared" si="12"/>
        <v>-12588.437872489769</v>
      </c>
      <c r="N47" s="12">
        <f t="shared" si="2"/>
        <v>0</v>
      </c>
      <c r="O47" s="21"/>
      <c r="AA47" s="10">
        <v>39813</v>
      </c>
      <c r="AB47" s="4">
        <f t="shared" si="32"/>
        <v>4066.3264423741784</v>
      </c>
      <c r="AC47" s="4">
        <f t="shared" si="33"/>
        <v>-4066.3264423741784</v>
      </c>
      <c r="AD47" s="10">
        <v>39813</v>
      </c>
      <c r="AE47" s="4">
        <f t="shared" si="34"/>
        <v>4066.3264423741784</v>
      </c>
      <c r="AF47" s="4">
        <f t="shared" si="35"/>
        <v>-4066.3264423741784</v>
      </c>
      <c r="AG47" s="10">
        <v>39813</v>
      </c>
      <c r="AH47" s="4">
        <f t="shared" si="31"/>
        <v>4066.3264423741784</v>
      </c>
      <c r="AI47" s="4">
        <f t="shared" si="36"/>
        <v>-4066.3264423741784</v>
      </c>
    </row>
    <row r="48" spans="1:35" ht="14.1" customHeight="1">
      <c r="A48" s="10">
        <v>38656</v>
      </c>
      <c r="B48" s="11">
        <v>1.0928199999999999</v>
      </c>
      <c r="C48" s="6">
        <f>VLOOKUP(A48,上证指数!A:D,4,)</f>
        <v>1.58477334379562</v>
      </c>
      <c r="D48" s="28">
        <f>VLOOKUP(A48,上证指数!A:E,5,)</f>
        <v>5.8616647127784287E-4</v>
      </c>
      <c r="E48" s="6">
        <f>VLOOKUP(A48,上证指数!A:E,3,)</f>
        <v>13.8375331103601</v>
      </c>
      <c r="F48" s="12">
        <f t="shared" si="7"/>
        <v>0.25</v>
      </c>
      <c r="G48" s="41">
        <f t="shared" si="8"/>
        <v>5740.6799730756511</v>
      </c>
      <c r="H48" s="13">
        <f t="shared" si="0"/>
        <v>5253.0883156198197</v>
      </c>
      <c r="I48" s="13">
        <f t="shared" si="9"/>
        <v>99970.275575094231</v>
      </c>
      <c r="J48" s="13">
        <f t="shared" si="1"/>
        <v>109249.51655397446</v>
      </c>
      <c r="K48" s="13">
        <f t="shared" si="10"/>
        <v>127785.24661448662</v>
      </c>
      <c r="L48" s="13">
        <f t="shared" si="11"/>
        <v>109249.51655397446</v>
      </c>
      <c r="M48" s="13">
        <f t="shared" si="12"/>
        <v>-18535.730060512156</v>
      </c>
      <c r="N48" s="12">
        <f t="shared" si="2"/>
        <v>0</v>
      </c>
      <c r="O48" s="21"/>
      <c r="AA48" s="10">
        <v>40178</v>
      </c>
      <c r="AB48" s="4">
        <f t="shared" si="32"/>
        <v>781.65907382333535</v>
      </c>
      <c r="AC48" s="4">
        <f t="shared" si="33"/>
        <v>-781.65907382333535</v>
      </c>
      <c r="AD48" s="10">
        <v>40178</v>
      </c>
      <c r="AE48" s="4">
        <f t="shared" si="34"/>
        <v>781.65907382333535</v>
      </c>
      <c r="AF48" s="4">
        <f t="shared" si="35"/>
        <v>-781.65907382333535</v>
      </c>
      <c r="AG48" s="10">
        <v>40178</v>
      </c>
      <c r="AH48" s="4">
        <f t="shared" si="31"/>
        <v>781.65907382333535</v>
      </c>
      <c r="AI48" s="4">
        <f t="shared" si="36"/>
        <v>-781.65907382333535</v>
      </c>
    </row>
    <row r="49" spans="1:35" ht="14.1" customHeight="1">
      <c r="A49" s="10">
        <v>38686</v>
      </c>
      <c r="B49" s="11">
        <v>1.0992599999999999</v>
      </c>
      <c r="C49" s="6">
        <f>VLOOKUP(A49,上证指数!A:D,4,)</f>
        <v>1.5828133731754901</v>
      </c>
      <c r="D49" s="28">
        <f>VLOOKUP(A49,上证指数!A:E,5,)</f>
        <v>3.5169988276670576E-3</v>
      </c>
      <c r="E49" s="6">
        <f>VLOOKUP(A49,上证指数!A:E,3,)</f>
        <v>13.780411181166899</v>
      </c>
      <c r="F49" s="12">
        <f t="shared" si="7"/>
        <v>0.25</v>
      </c>
      <c r="G49" s="41">
        <f t="shared" si="8"/>
        <v>5540.6745857237938</v>
      </c>
      <c r="H49" s="13">
        <f t="shared" si="0"/>
        <v>5040.3676889214512</v>
      </c>
      <c r="I49" s="13">
        <f t="shared" si="9"/>
        <v>105010.64326401569</v>
      </c>
      <c r="J49" s="13">
        <f t="shared" si="1"/>
        <v>115433.99971440187</v>
      </c>
      <c r="K49" s="13">
        <f t="shared" si="10"/>
        <v>133325.9212002104</v>
      </c>
      <c r="L49" s="13">
        <f t="shared" si="11"/>
        <v>115433.99971440187</v>
      </c>
      <c r="M49" s="13">
        <f t="shared" si="12"/>
        <v>-17891.921485808532</v>
      </c>
      <c r="N49" s="12">
        <f t="shared" si="2"/>
        <v>0</v>
      </c>
      <c r="O49" s="21"/>
      <c r="AA49" s="10">
        <v>40543</v>
      </c>
      <c r="AB49" s="4">
        <f t="shared" si="32"/>
        <v>175.59291739325272</v>
      </c>
      <c r="AC49" s="4">
        <f t="shared" si="33"/>
        <v>-175.59291739325272</v>
      </c>
      <c r="AD49" s="10">
        <v>40543</v>
      </c>
      <c r="AE49" s="4">
        <f t="shared" si="34"/>
        <v>175.59291739325272</v>
      </c>
      <c r="AF49" s="4">
        <f t="shared" si="35"/>
        <v>-175.59291739325272</v>
      </c>
      <c r="AG49" s="10">
        <v>40543</v>
      </c>
      <c r="AH49" s="4">
        <f t="shared" si="31"/>
        <v>175.59291739325272</v>
      </c>
      <c r="AI49" s="4">
        <f t="shared" si="36"/>
        <v>-175.59291739325272</v>
      </c>
    </row>
    <row r="50" spans="1:35" ht="14.1" customHeight="1">
      <c r="A50" s="10">
        <v>38716</v>
      </c>
      <c r="B50" s="11">
        <v>1.16106</v>
      </c>
      <c r="C50" s="6">
        <f>VLOOKUP(A50,上证指数!A:D,4,)</f>
        <v>1.6589766216525099</v>
      </c>
      <c r="D50" s="28">
        <f>VLOOKUP(A50,上证指数!A:E,5,)</f>
        <v>3.9859320046893319E-2</v>
      </c>
      <c r="E50" s="6">
        <f>VLOOKUP(A50,上证指数!A:E,3,)</f>
        <v>14.4936534042061</v>
      </c>
      <c r="F50" s="12">
        <f t="shared" si="7"/>
        <v>0.25</v>
      </c>
      <c r="G50" s="41">
        <f t="shared" si="8"/>
        <v>3433.4610386616196</v>
      </c>
      <c r="H50" s="13">
        <f t="shared" si="0"/>
        <v>2957.1779569200726</v>
      </c>
      <c r="I50" s="13">
        <f t="shared" si="9"/>
        <v>107967.82122093576</v>
      </c>
      <c r="J50" s="13">
        <f t="shared" si="1"/>
        <v>125357.11850677968</v>
      </c>
      <c r="K50" s="13">
        <f t="shared" si="10"/>
        <v>136759.38223887203</v>
      </c>
      <c r="L50" s="13">
        <f t="shared" si="11"/>
        <v>125357.11850677968</v>
      </c>
      <c r="M50" s="13">
        <f t="shared" si="12"/>
        <v>-11402.263732092353</v>
      </c>
      <c r="N50" s="12">
        <f t="shared" si="2"/>
        <v>0</v>
      </c>
      <c r="O50" s="21"/>
      <c r="R50" s="14"/>
      <c r="AA50" s="10">
        <v>40907</v>
      </c>
      <c r="AB50" s="4">
        <f t="shared" si="32"/>
        <v>9657.1912283292622</v>
      </c>
      <c r="AC50" s="4">
        <f t="shared" si="33"/>
        <v>-9657.1912283292622</v>
      </c>
      <c r="AD50" s="10">
        <v>40907</v>
      </c>
      <c r="AE50" s="4">
        <f t="shared" si="34"/>
        <v>9657.1912283292622</v>
      </c>
      <c r="AF50" s="4">
        <f t="shared" si="35"/>
        <v>-9657.1912283292622</v>
      </c>
      <c r="AG50" s="10">
        <v>40907</v>
      </c>
      <c r="AH50" s="4">
        <f t="shared" si="31"/>
        <v>9657.1912283292622</v>
      </c>
      <c r="AI50" s="4">
        <f t="shared" si="36"/>
        <v>-9657.1912283292622</v>
      </c>
    </row>
    <row r="51" spans="1:35" ht="14.1" customHeight="1">
      <c r="A51" s="10">
        <v>38742</v>
      </c>
      <c r="B51" s="11">
        <v>1.2580499999999999</v>
      </c>
      <c r="C51" s="6">
        <f>VLOOKUP(A51,上证指数!A:D,4,)</f>
        <v>1.76749915565544</v>
      </c>
      <c r="D51" s="28">
        <f>VLOOKUP(A51,上证指数!A:E,5,)</f>
        <v>0.10082063305978899</v>
      </c>
      <c r="E51" s="6">
        <f>VLOOKUP(A51,上证指数!A:E,3,)</f>
        <v>15.7874160619017</v>
      </c>
      <c r="F51" s="12">
        <f t="shared" si="7"/>
        <v>0.25</v>
      </c>
      <c r="G51" s="41">
        <f t="shared" si="8"/>
        <v>1228.3666123827852</v>
      </c>
      <c r="H51" s="13">
        <f t="shared" si="0"/>
        <v>976.40524015960045</v>
      </c>
      <c r="I51" s="13">
        <f t="shared" si="9"/>
        <v>108944.22646109536</v>
      </c>
      <c r="J51" s="13">
        <f t="shared" si="1"/>
        <v>137057.28409938101</v>
      </c>
      <c r="K51" s="13">
        <f t="shared" si="10"/>
        <v>137987.74885125482</v>
      </c>
      <c r="L51" s="13">
        <f t="shared" si="11"/>
        <v>137057.28409938101</v>
      </c>
      <c r="M51" s="13">
        <f t="shared" si="12"/>
        <v>-930.46475187380565</v>
      </c>
      <c r="N51" s="12">
        <f t="shared" si="2"/>
        <v>0</v>
      </c>
      <c r="O51" s="21"/>
      <c r="AA51" s="10">
        <v>41274</v>
      </c>
      <c r="AB51" s="4">
        <f t="shared" si="32"/>
        <v>14537.445249471959</v>
      </c>
      <c r="AC51" s="4">
        <f t="shared" si="33"/>
        <v>-14537.445249471959</v>
      </c>
      <c r="AD51" s="10">
        <v>41274</v>
      </c>
      <c r="AE51" s="4">
        <f t="shared" si="34"/>
        <v>14537.445249471959</v>
      </c>
      <c r="AF51" s="4">
        <f t="shared" si="35"/>
        <v>-14537.445249471959</v>
      </c>
      <c r="AG51" s="10">
        <v>41274</v>
      </c>
      <c r="AH51" s="4">
        <f t="shared" si="31"/>
        <v>14537.445249471959</v>
      </c>
      <c r="AI51" s="4">
        <f t="shared" si="36"/>
        <v>-14537.445249471959</v>
      </c>
    </row>
    <row r="52" spans="1:35" ht="14.1" customHeight="1">
      <c r="A52" s="10">
        <v>38776</v>
      </c>
      <c r="B52" s="11">
        <v>1.2990299999999999</v>
      </c>
      <c r="C52" s="6">
        <f>VLOOKUP(A52,上证指数!A:D,4,)</f>
        <v>1.80738262361179</v>
      </c>
      <c r="D52" s="28">
        <f>VLOOKUP(A52,上证指数!A:E,5,)</f>
        <v>0.11137162954279015</v>
      </c>
      <c r="E52" s="6">
        <f>VLOOKUP(A52,上证指数!A:E,3,)</f>
        <v>16.116168406502702</v>
      </c>
      <c r="F52" s="12">
        <f t="shared" si="7"/>
        <v>0.25</v>
      </c>
      <c r="G52" s="41">
        <f t="shared" si="8"/>
        <v>985.73023739293797</v>
      </c>
      <c r="H52" s="13">
        <f t="shared" si="0"/>
        <v>758.82022539351522</v>
      </c>
      <c r="I52" s="13">
        <f t="shared" si="9"/>
        <v>109703.04668648887</v>
      </c>
      <c r="J52" s="13">
        <f t="shared" si="1"/>
        <v>142507.54873714963</v>
      </c>
      <c r="K52" s="13">
        <f t="shared" si="10"/>
        <v>138973.47908864776</v>
      </c>
      <c r="L52" s="13">
        <f t="shared" si="11"/>
        <v>142507.54873714963</v>
      </c>
      <c r="M52" s="13">
        <f t="shared" si="12"/>
        <v>3534.0696485018707</v>
      </c>
      <c r="N52" s="12">
        <f t="shared" si="2"/>
        <v>0</v>
      </c>
      <c r="O52" s="21"/>
      <c r="AA52" s="10">
        <v>41639</v>
      </c>
      <c r="AB52" s="4">
        <f t="shared" si="32"/>
        <v>11057.274230788404</v>
      </c>
      <c r="AC52" s="4">
        <f t="shared" si="33"/>
        <v>-11057.274230788404</v>
      </c>
      <c r="AD52" s="10">
        <v>41639</v>
      </c>
      <c r="AE52" s="4">
        <f t="shared" si="34"/>
        <v>11057.274230788404</v>
      </c>
      <c r="AF52" s="4">
        <f t="shared" si="35"/>
        <v>-11057.274230788404</v>
      </c>
      <c r="AG52" s="10">
        <v>41639</v>
      </c>
      <c r="AH52" s="4">
        <f t="shared" si="31"/>
        <v>11057.274230788404</v>
      </c>
      <c r="AI52" s="4">
        <f t="shared" si="36"/>
        <v>-11057.274230788404</v>
      </c>
    </row>
    <row r="53" spans="1:35" ht="14.1" customHeight="1">
      <c r="A53" s="10">
        <v>38807</v>
      </c>
      <c r="B53" s="11">
        <v>1.2983</v>
      </c>
      <c r="C53" s="6">
        <f>VLOOKUP(A53,上证指数!A:D,4,)</f>
        <v>1.73908592840472</v>
      </c>
      <c r="D53" s="28">
        <f>VLOOKUP(A53,上证指数!A:E,5,)</f>
        <v>0.11781946072684643</v>
      </c>
      <c r="E53" s="6">
        <f>VLOOKUP(A53,上证指数!A:E,3,)</f>
        <v>16.032274661394698</v>
      </c>
      <c r="F53" s="12">
        <f t="shared" si="7"/>
        <v>0.25</v>
      </c>
      <c r="G53" s="41">
        <f t="shared" si="8"/>
        <v>854.48468300097647</v>
      </c>
      <c r="H53" s="13">
        <f t="shared" si="0"/>
        <v>658.15657629282634</v>
      </c>
      <c r="I53" s="13">
        <f t="shared" si="9"/>
        <v>110361.2032627817</v>
      </c>
      <c r="J53" s="13">
        <f t="shared" si="1"/>
        <v>143281.95019606946</v>
      </c>
      <c r="K53" s="13">
        <f t="shared" si="10"/>
        <v>139827.96377164873</v>
      </c>
      <c r="L53" s="13">
        <f t="shared" si="11"/>
        <v>143281.95019606946</v>
      </c>
      <c r="M53" s="13">
        <f t="shared" si="12"/>
        <v>3453.9864244207274</v>
      </c>
      <c r="N53" s="12">
        <f t="shared" si="2"/>
        <v>0</v>
      </c>
      <c r="O53" s="21"/>
      <c r="AA53" s="10">
        <v>42004</v>
      </c>
      <c r="AB53" s="4">
        <f t="shared" si="32"/>
        <v>29926.365771479032</v>
      </c>
      <c r="AC53" s="4">
        <f t="shared" si="33"/>
        <v>-29926.365771479032</v>
      </c>
      <c r="AD53" s="10">
        <v>42004</v>
      </c>
      <c r="AE53" s="4">
        <f t="shared" si="34"/>
        <v>29926.365771479032</v>
      </c>
      <c r="AF53" s="4">
        <f t="shared" si="35"/>
        <v>-29926.365771479032</v>
      </c>
      <c r="AG53" s="10">
        <v>42004</v>
      </c>
      <c r="AH53" s="4">
        <f t="shared" si="31"/>
        <v>29926.365771479032</v>
      </c>
      <c r="AI53" s="4">
        <f t="shared" si="36"/>
        <v>-29926.365771479032</v>
      </c>
    </row>
    <row r="54" spans="1:35" ht="14.1" customHeight="1">
      <c r="A54" s="10">
        <v>38835</v>
      </c>
      <c r="B54" s="11">
        <v>1.4402200000000001</v>
      </c>
      <c r="C54" s="6">
        <f>VLOOKUP(A54,上证指数!A:D,4,)</f>
        <v>1.88971839373277</v>
      </c>
      <c r="D54" s="28">
        <f>VLOOKUP(A54,上证指数!A:E,5,)</f>
        <v>0.15416178194607269</v>
      </c>
      <c r="E54" s="6">
        <f>VLOOKUP(A54,上证指数!A:E,3,)</f>
        <v>17.4959071003722</v>
      </c>
      <c r="F54" s="12">
        <f t="shared" si="7"/>
        <v>0.25</v>
      </c>
      <c r="G54" s="41">
        <f t="shared" si="8"/>
        <v>325.7001169899205</v>
      </c>
      <c r="H54" s="13">
        <f t="shared" si="0"/>
        <v>226.14608670197643</v>
      </c>
      <c r="I54" s="13">
        <f t="shared" si="9"/>
        <v>110587.34934948367</v>
      </c>
      <c r="J54" s="13">
        <f t="shared" si="1"/>
        <v>159270.11228011339</v>
      </c>
      <c r="K54" s="13">
        <f t="shared" si="10"/>
        <v>140153.66388863866</v>
      </c>
      <c r="L54" s="13">
        <f t="shared" si="11"/>
        <v>159270.11228011339</v>
      </c>
      <c r="M54" s="13">
        <f t="shared" si="12"/>
        <v>19116.448391474725</v>
      </c>
      <c r="N54" s="12">
        <f t="shared" si="2"/>
        <v>0</v>
      </c>
      <c r="O54" s="21"/>
      <c r="AA54" s="10">
        <v>42369</v>
      </c>
      <c r="AB54" s="4">
        <f t="shared" si="32"/>
        <v>0</v>
      </c>
      <c r="AC54" s="4">
        <f t="shared" si="33"/>
        <v>0</v>
      </c>
      <c r="AD54" s="10">
        <v>42369</v>
      </c>
      <c r="AE54" s="4">
        <f t="shared" si="34"/>
        <v>0</v>
      </c>
      <c r="AF54" s="4">
        <f t="shared" si="35"/>
        <v>0</v>
      </c>
      <c r="AG54" s="10">
        <v>42153</v>
      </c>
      <c r="AH54" s="4">
        <v>44.12</v>
      </c>
      <c r="AI54" s="4">
        <f t="shared" si="36"/>
        <v>-44.12</v>
      </c>
    </row>
    <row r="55" spans="1:35" ht="14.1" customHeight="1">
      <c r="A55" s="10">
        <v>38868</v>
      </c>
      <c r="B55" s="11">
        <v>1.6413</v>
      </c>
      <c r="C55" s="6">
        <f>VLOOKUP(A55,上证指数!A:D,4,)</f>
        <v>2.12353028673959</v>
      </c>
      <c r="D55" s="28">
        <f>VLOOKUP(A55,上证指数!A:E,5,)</f>
        <v>0.20691676436107856</v>
      </c>
      <c r="E55" s="6">
        <f>VLOOKUP(A55,上证指数!A:E,3,)</f>
        <v>19.5691805708232</v>
      </c>
      <c r="F55" s="12">
        <f t="shared" si="7"/>
        <v>0.25</v>
      </c>
      <c r="G55" s="41">
        <f t="shared" si="8"/>
        <v>29.588752887963999</v>
      </c>
      <c r="H55" s="13">
        <f t="shared" si="0"/>
        <v>18.02763229632852</v>
      </c>
      <c r="I55" s="13">
        <f t="shared" si="9"/>
        <v>110605.37698178001</v>
      </c>
      <c r="J55" s="13">
        <f t="shared" si="1"/>
        <v>181536.60524019552</v>
      </c>
      <c r="K55" s="13">
        <f t="shared" si="10"/>
        <v>140183.25264152663</v>
      </c>
      <c r="L55" s="13">
        <f t="shared" si="11"/>
        <v>181536.60524019552</v>
      </c>
      <c r="M55" s="13">
        <f t="shared" si="12"/>
        <v>41353.352598668891</v>
      </c>
      <c r="N55" s="12">
        <f t="shared" si="2"/>
        <v>0</v>
      </c>
      <c r="O55" s="21"/>
      <c r="AA55" s="10">
        <v>42369</v>
      </c>
      <c r="AB55" s="4"/>
      <c r="AC55" s="4">
        <f>VLOOKUP(AA55,R:U,4,)</f>
        <v>832504.34561982611</v>
      </c>
      <c r="AD55" s="10">
        <v>42734</v>
      </c>
      <c r="AE55" s="4">
        <f t="shared" si="34"/>
        <v>0</v>
      </c>
      <c r="AF55" s="4">
        <f t="shared" si="35"/>
        <v>0</v>
      </c>
      <c r="AG55" s="10">
        <v>42153</v>
      </c>
      <c r="AH55" s="4"/>
      <c r="AI55" s="4">
        <v>1757770.6879639251</v>
      </c>
    </row>
    <row r="56" spans="1:35" ht="14.1" customHeight="1">
      <c r="A56" s="10">
        <v>38898</v>
      </c>
      <c r="B56" s="11">
        <v>1.67221</v>
      </c>
      <c r="C56" s="6">
        <f>VLOOKUP(A56,上证指数!A:D,4,)</f>
        <v>2.13527574222358</v>
      </c>
      <c r="D56" s="28">
        <f>VLOOKUP(A56,上证指数!A:E,5,)</f>
        <v>0.2198124267291911</v>
      </c>
      <c r="E56" s="6">
        <f>VLOOKUP(A56,上证指数!A:E,3,)</f>
        <v>19.6746847736948</v>
      </c>
      <c r="F56" s="12">
        <f t="shared" si="7"/>
        <v>0.25</v>
      </c>
      <c r="G56" s="41">
        <f t="shared" si="8"/>
        <v>10.17855975763633</v>
      </c>
      <c r="H56" s="13">
        <f t="shared" si="0"/>
        <v>6.0868908555960859</v>
      </c>
      <c r="I56" s="13">
        <f t="shared" si="9"/>
        <v>110611.46387263561</v>
      </c>
      <c r="J56" s="13">
        <f t="shared" si="1"/>
        <v>184965.59600245999</v>
      </c>
      <c r="K56" s="13">
        <f t="shared" si="10"/>
        <v>140193.43120128426</v>
      </c>
      <c r="L56" s="13">
        <f t="shared" si="11"/>
        <v>184965.59600245999</v>
      </c>
      <c r="M56" s="13">
        <f t="shared" si="12"/>
        <v>44772.164801175735</v>
      </c>
      <c r="N56" s="12">
        <f t="shared" si="2"/>
        <v>0</v>
      </c>
      <c r="O56" s="21"/>
      <c r="AA56" s="4"/>
      <c r="AB56" s="4"/>
      <c r="AC56" s="20">
        <f>IRR(AC41:AC55)</f>
        <v>0.14881015964819092</v>
      </c>
      <c r="AD56" s="10">
        <v>42734</v>
      </c>
      <c r="AE56" s="4"/>
      <c r="AF56" s="4">
        <f>VLOOKUP(AD56,R:U,4,)</f>
        <v>837258.04798384942</v>
      </c>
      <c r="AG56" s="4"/>
      <c r="AH56" s="4"/>
      <c r="AI56" s="20">
        <f>IRR(AI41:AI55)</f>
        <v>0.22989033281628637</v>
      </c>
    </row>
    <row r="57" spans="1:35" ht="14.1" customHeight="1">
      <c r="A57" s="10">
        <v>38929</v>
      </c>
      <c r="B57" s="11">
        <v>1.61273</v>
      </c>
      <c r="C57" s="6">
        <f>VLOOKUP(A57,上证指数!A:D,4,)</f>
        <v>2.0707575928588602</v>
      </c>
      <c r="D57" s="28">
        <f>VLOOKUP(A57,上证指数!A:E,5,)</f>
        <v>0.23622508792497068</v>
      </c>
      <c r="E57" s="6">
        <f>VLOOKUP(A57,上证指数!A:E,3,)</f>
        <v>20.189027103867801</v>
      </c>
      <c r="F57" s="12">
        <f t="shared" si="7"/>
        <v>0.25</v>
      </c>
      <c r="G57" s="41">
        <f t="shared" si="8"/>
        <v>0.96709297904881975</v>
      </c>
      <c r="H57" s="13">
        <f t="shared" si="0"/>
        <v>0.59966205071451495</v>
      </c>
      <c r="I57" s="13">
        <f t="shared" si="9"/>
        <v>110612.06353468633</v>
      </c>
      <c r="J57" s="13">
        <f t="shared" si="1"/>
        <v>178387.39322429468</v>
      </c>
      <c r="K57" s="13">
        <f t="shared" si="10"/>
        <v>140194.39829426332</v>
      </c>
      <c r="L57" s="13">
        <f t="shared" si="11"/>
        <v>178387.39322429468</v>
      </c>
      <c r="M57" s="13">
        <f t="shared" si="12"/>
        <v>38192.99493003136</v>
      </c>
      <c r="N57" s="12">
        <f t="shared" si="2"/>
        <v>0</v>
      </c>
      <c r="O57" s="21"/>
      <c r="AA57" s="4"/>
      <c r="AB57" s="4"/>
      <c r="AC57" s="4"/>
      <c r="AD57" s="4"/>
      <c r="AE57" s="4"/>
      <c r="AF57" s="20">
        <f>IRR(AF41:AF56)</f>
        <v>0.13576421566683153</v>
      </c>
    </row>
    <row r="58" spans="1:35" ht="14.1" customHeight="1">
      <c r="A58" s="10">
        <v>38960</v>
      </c>
      <c r="B58" s="11">
        <v>1.6586400000000001</v>
      </c>
      <c r="C58" s="6">
        <f>VLOOKUP(A58,上证指数!A:D,4,)</f>
        <v>2.1167733519129399</v>
      </c>
      <c r="D58" s="28">
        <f>VLOOKUP(A58,上证指数!A:E,5,)</f>
        <v>0.25381008206330596</v>
      </c>
      <c r="E58" s="6">
        <f>VLOOKUP(A58,上证指数!A:E,3,)</f>
        <v>20.3584184604005</v>
      </c>
      <c r="F58" s="12">
        <f t="shared" si="7"/>
        <v>0.25</v>
      </c>
      <c r="G58" s="41">
        <f t="shared" si="8"/>
        <v>0</v>
      </c>
      <c r="H58" s="13">
        <f t="shared" si="0"/>
        <v>0</v>
      </c>
      <c r="I58" s="13">
        <f t="shared" si="9"/>
        <v>110612.06353468633</v>
      </c>
      <c r="J58" s="13">
        <f t="shared" si="1"/>
        <v>183465.59306117214</v>
      </c>
      <c r="K58" s="13">
        <f t="shared" si="10"/>
        <v>140194.39829426332</v>
      </c>
      <c r="L58" s="13">
        <f t="shared" si="11"/>
        <v>183465.59306117214</v>
      </c>
      <c r="M58" s="13">
        <f t="shared" si="12"/>
        <v>43271.194766908826</v>
      </c>
      <c r="N58" s="12">
        <f t="shared" si="2"/>
        <v>0</v>
      </c>
      <c r="O58" s="21"/>
    </row>
    <row r="59" spans="1:35" ht="14.1" customHeight="1">
      <c r="A59" s="10">
        <v>38989</v>
      </c>
      <c r="B59" s="11">
        <v>1.7524200000000001</v>
      </c>
      <c r="C59" s="6">
        <f>VLOOKUP(A59,上证指数!A:D,4,)</f>
        <v>2.3997136470011</v>
      </c>
      <c r="D59" s="28">
        <f>VLOOKUP(A59,上证指数!A:E,5,)</f>
        <v>0.30011723329425555</v>
      </c>
      <c r="E59" s="6">
        <f>VLOOKUP(A59,上证指数!A:E,3,)</f>
        <v>22.8010635625132</v>
      </c>
      <c r="F59" s="12">
        <f t="shared" si="7"/>
        <v>0.25</v>
      </c>
      <c r="G59" s="41">
        <f t="shared" si="8"/>
        <v>0</v>
      </c>
      <c r="H59" s="13">
        <f t="shared" si="0"/>
        <v>0</v>
      </c>
      <c r="I59" s="13">
        <f t="shared" si="9"/>
        <v>110612.06353468633</v>
      </c>
      <c r="J59" s="13">
        <f t="shared" si="1"/>
        <v>193838.79237945503</v>
      </c>
      <c r="K59" s="13">
        <f t="shared" si="10"/>
        <v>140194.39829426332</v>
      </c>
      <c r="L59" s="13">
        <f t="shared" si="11"/>
        <v>193838.79237945503</v>
      </c>
      <c r="M59" s="13">
        <f t="shared" si="12"/>
        <v>53644.394085191714</v>
      </c>
      <c r="N59" s="12">
        <f t="shared" si="2"/>
        <v>0</v>
      </c>
      <c r="O59" s="21"/>
    </row>
    <row r="60" spans="1:35" ht="14.1" customHeight="1">
      <c r="A60" s="10">
        <v>39021</v>
      </c>
      <c r="B60" s="11">
        <v>1.83799</v>
      </c>
      <c r="C60" s="6">
        <f>VLOOKUP(A60,上证指数!A:D,4,)</f>
        <v>2.3556731388263499</v>
      </c>
      <c r="D60" s="28">
        <f>VLOOKUP(A60,上证指数!A:E,5,)</f>
        <v>0.30715123094958968</v>
      </c>
      <c r="E60" s="6">
        <f>VLOOKUP(A60,上证指数!A:E,3,)</f>
        <v>22.880138841091199</v>
      </c>
      <c r="F60" s="12">
        <f t="shared" si="7"/>
        <v>0.25</v>
      </c>
      <c r="G60" s="41">
        <f t="shared" si="8"/>
        <v>0</v>
      </c>
      <c r="H60" s="13">
        <f t="shared" si="0"/>
        <v>0</v>
      </c>
      <c r="I60" s="13">
        <f t="shared" si="9"/>
        <v>110612.06353468633</v>
      </c>
      <c r="J60" s="13">
        <f t="shared" si="1"/>
        <v>203303.86665611813</v>
      </c>
      <c r="K60" s="13">
        <f t="shared" si="10"/>
        <v>140194.39829426332</v>
      </c>
      <c r="L60" s="13">
        <f t="shared" si="11"/>
        <v>203303.86665611813</v>
      </c>
      <c r="M60" s="13">
        <f t="shared" si="12"/>
        <v>63109.468361854815</v>
      </c>
      <c r="N60" s="12">
        <f t="shared" si="2"/>
        <v>0</v>
      </c>
      <c r="O60" s="21"/>
    </row>
    <row r="61" spans="1:35" ht="14.1" customHeight="1">
      <c r="A61" s="10">
        <v>39051</v>
      </c>
      <c r="B61" s="11">
        <v>2.0992899999999999</v>
      </c>
      <c r="C61" s="6">
        <f>VLOOKUP(A61,上证指数!A:D,4,)</f>
        <v>2.7028452526979798</v>
      </c>
      <c r="D61" s="28">
        <f>VLOOKUP(A61,上证指数!A:E,5,)</f>
        <v>0.36518171160609614</v>
      </c>
      <c r="E61" s="6">
        <f>VLOOKUP(A61,上证指数!A:E,3,)</f>
        <v>26.275492733572701</v>
      </c>
      <c r="F61" s="12">
        <f t="shared" si="7"/>
        <v>0.25</v>
      </c>
      <c r="G61" s="41">
        <f t="shared" si="8"/>
        <v>0</v>
      </c>
      <c r="H61" s="13">
        <f t="shared" si="0"/>
        <v>0</v>
      </c>
      <c r="I61" s="13">
        <f t="shared" si="9"/>
        <v>110612.06353468633</v>
      </c>
      <c r="J61" s="13">
        <f t="shared" si="1"/>
        <v>232206.79885773166</v>
      </c>
      <c r="K61" s="13">
        <f t="shared" si="10"/>
        <v>140194.39829426332</v>
      </c>
      <c r="L61" s="13">
        <f t="shared" si="11"/>
        <v>232206.79885773166</v>
      </c>
      <c r="M61" s="13">
        <f t="shared" si="12"/>
        <v>92012.400563468342</v>
      </c>
      <c r="N61" s="12">
        <f>(IF(G61&lt;0,N60-G61,N60))*1.0023</f>
        <v>0</v>
      </c>
      <c r="O61" s="21"/>
    </row>
    <row r="62" spans="1:35" ht="14.1" customHeight="1">
      <c r="A62" s="10">
        <v>39080</v>
      </c>
      <c r="B62" s="11">
        <v>2.6754699999999998</v>
      </c>
      <c r="C62" s="6">
        <f>VLOOKUP(A62,上证指数!A:D,4,)</f>
        <v>3.4916968020197099</v>
      </c>
      <c r="D62" s="28">
        <f>VLOOKUP(A62,上证指数!A:E,5,)</f>
        <v>0.541031652989449</v>
      </c>
      <c r="E62" s="6">
        <f>VLOOKUP(A62,上证指数!A:E,3,)</f>
        <v>34.0361648287059</v>
      </c>
      <c r="F62" s="12">
        <f t="shared" si="7"/>
        <v>0.25</v>
      </c>
      <c r="G62" s="41">
        <f t="shared" si="8"/>
        <v>-3090.0497573764687</v>
      </c>
      <c r="H62" s="13">
        <f t="shared" si="0"/>
        <v>-1154.9558609801152</v>
      </c>
      <c r="I62" s="13">
        <f t="shared" si="9"/>
        <v>109457.10767370621</v>
      </c>
      <c r="J62" s="13">
        <f t="shared" si="1"/>
        <v>292849.20786777075</v>
      </c>
      <c r="K62" s="13">
        <f t="shared" si="10"/>
        <v>140194.39829426332</v>
      </c>
      <c r="L62" s="13">
        <f t="shared" si="11"/>
        <v>295946.36473958916</v>
      </c>
      <c r="M62" s="13">
        <f t="shared" si="12"/>
        <v>155751.96644532584</v>
      </c>
      <c r="N62" s="12">
        <f t="shared" ref="N62:N79" si="37">(IF(G62&lt;0,N61-G62,N61))*1.0023</f>
        <v>3097.1568718184344</v>
      </c>
      <c r="O62" s="21"/>
      <c r="R62" s="14"/>
    </row>
    <row r="63" spans="1:35" ht="14.1" customHeight="1">
      <c r="A63" s="10">
        <v>39113</v>
      </c>
      <c r="B63" s="11">
        <v>2.78633</v>
      </c>
      <c r="C63" s="6">
        <f>VLOOKUP(A63,上证指数!A:D,4,)</f>
        <v>3.4356654877892501</v>
      </c>
      <c r="D63" s="28">
        <f>VLOOKUP(A63,上证指数!A:E,5,)</f>
        <v>0.68815943728018758</v>
      </c>
      <c r="E63" s="6">
        <f>VLOOKUP(A63,上证指数!A:E,3,)</f>
        <v>38.9084077618487</v>
      </c>
      <c r="F63" s="12">
        <f t="shared" si="7"/>
        <v>0.25</v>
      </c>
      <c r="G63" s="41">
        <f t="shared" si="8"/>
        <v>-21654.997449434719</v>
      </c>
      <c r="H63" s="13">
        <f t="shared" si="0"/>
        <v>-7771.8710452224677</v>
      </c>
      <c r="I63" s="13">
        <f t="shared" si="9"/>
        <v>101685.23662848375</v>
      </c>
      <c r="J63" s="13">
        <f t="shared" si="1"/>
        <v>283328.62537504314</v>
      </c>
      <c r="K63" s="13">
        <f t="shared" si="10"/>
        <v>140194.39829426332</v>
      </c>
      <c r="L63" s="13">
        <f t="shared" si="11"/>
        <v>308137.70965123514</v>
      </c>
      <c r="M63" s="13">
        <f t="shared" si="12"/>
        <v>167943.31135697183</v>
      </c>
      <c r="N63" s="12">
        <f t="shared" si="37"/>
        <v>24809.084276192036</v>
      </c>
      <c r="O63" s="21"/>
    </row>
    <row r="64" spans="1:35" ht="14.1" customHeight="1">
      <c r="A64" s="10">
        <v>39141</v>
      </c>
      <c r="B64" s="11">
        <v>2.8810700000000002</v>
      </c>
      <c r="C64" s="6">
        <f>VLOOKUP(A64,上证指数!A:D,4,)</f>
        <v>3.55840066780801</v>
      </c>
      <c r="D64" s="28">
        <f>VLOOKUP(A64,上证指数!A:E,5,)</f>
        <v>0.71160609613130132</v>
      </c>
      <c r="E64" s="6">
        <f>VLOOKUP(A64,上证指数!A:E,3,)</f>
        <v>39.953390943108502</v>
      </c>
      <c r="F64" s="12">
        <f t="shared" si="7"/>
        <v>0.25</v>
      </c>
      <c r="G64" s="41">
        <f t="shared" si="8"/>
        <v>-26983.559428836859</v>
      </c>
      <c r="H64" s="13">
        <f t="shared" si="0"/>
        <v>-9365.8118090976113</v>
      </c>
      <c r="I64" s="13">
        <f t="shared" si="9"/>
        <v>92319.424819386142</v>
      </c>
      <c r="J64" s="13">
        <f t="shared" si="1"/>
        <v>265978.72526438884</v>
      </c>
      <c r="K64" s="13">
        <f t="shared" si="10"/>
        <v>140194.39829426332</v>
      </c>
      <c r="L64" s="13">
        <f t="shared" si="11"/>
        <v>317890.49204993929</v>
      </c>
      <c r="M64" s="13">
        <f t="shared" si="12"/>
        <v>177696.09375567597</v>
      </c>
      <c r="N64" s="12">
        <f t="shared" si="37"/>
        <v>51911.766785550462</v>
      </c>
      <c r="O64" s="21"/>
    </row>
    <row r="65" spans="1:18" ht="14.1" customHeight="1">
      <c r="A65" s="10">
        <v>39171</v>
      </c>
      <c r="B65" s="11">
        <v>3.18398</v>
      </c>
      <c r="C65" s="6">
        <f>VLOOKUP(A65,上证指数!A:D,4,)</f>
        <v>3.9861381755633398</v>
      </c>
      <c r="D65" s="28">
        <f>VLOOKUP(A65,上证指数!A:E,5,)</f>
        <v>0.74677608440797183</v>
      </c>
      <c r="E65" s="6">
        <f>VLOOKUP(A65,上证指数!A:E,3,)</f>
        <v>41.928366327106197</v>
      </c>
      <c r="F65" s="12">
        <f t="shared" si="7"/>
        <v>0.25</v>
      </c>
      <c r="G65" s="41">
        <f t="shared" si="8"/>
        <v>-36511.926554155267</v>
      </c>
      <c r="H65" s="13">
        <f t="shared" si="0"/>
        <v>-11467.385647571677</v>
      </c>
      <c r="I65" s="13">
        <f t="shared" si="9"/>
        <v>80852.039171814467</v>
      </c>
      <c r="J65" s="13">
        <f t="shared" si="1"/>
        <v>257431.27568227384</v>
      </c>
      <c r="K65" s="13">
        <f t="shared" si="10"/>
        <v>140194.39829426332</v>
      </c>
      <c r="L65" s="13">
        <f t="shared" si="11"/>
        <v>346058.34351666091</v>
      </c>
      <c r="M65" s="13">
        <f t="shared" si="12"/>
        <v>205863.9452223976</v>
      </c>
      <c r="N65" s="12">
        <f t="shared" si="37"/>
        <v>88627.067834387053</v>
      </c>
      <c r="O65" s="21"/>
    </row>
    <row r="66" spans="1:18" ht="14.1" customHeight="1">
      <c r="A66" s="10">
        <v>39202</v>
      </c>
      <c r="B66" s="11">
        <v>3.8412700000000002</v>
      </c>
      <c r="C66" s="6">
        <f>VLOOKUP(A66,上证指数!A:D,4,)</f>
        <v>4.6716611185322297</v>
      </c>
      <c r="D66" s="28">
        <f>VLOOKUP(A66,上证指数!A:E,5,)</f>
        <v>0.64830011723329428</v>
      </c>
      <c r="E66" s="6">
        <f>VLOOKUP(A66,上证指数!A:E,3,)</f>
        <v>38.001070555008504</v>
      </c>
      <c r="F66" s="12">
        <f t="shared" si="7"/>
        <v>0.25</v>
      </c>
      <c r="G66" s="41">
        <f t="shared" si="8"/>
        <v>-14292.042765025446</v>
      </c>
      <c r="H66" s="13">
        <f t="shared" si="0"/>
        <v>-3720.6556073968882</v>
      </c>
      <c r="I66" s="13">
        <f t="shared" si="9"/>
        <v>77131.383564417585</v>
      </c>
      <c r="J66" s="13">
        <f t="shared" si="1"/>
        <v>296282.46974449034</v>
      </c>
      <c r="K66" s="13">
        <f t="shared" si="10"/>
        <v>140194.39829426332</v>
      </c>
      <c r="L66" s="13">
        <f t="shared" si="11"/>
        <v>399438.29429828149</v>
      </c>
      <c r="M66" s="13">
        <f t="shared" si="12"/>
        <v>259243.89600401817</v>
      </c>
      <c r="N66" s="12">
        <f t="shared" si="37"/>
        <v>103155.82455379114</v>
      </c>
      <c r="O66" s="21"/>
    </row>
    <row r="67" spans="1:18" ht="14.1" customHeight="1">
      <c r="A67" s="10">
        <v>39233</v>
      </c>
      <c r="B67" s="11">
        <v>4.1096499999999994</v>
      </c>
      <c r="C67" s="6">
        <f>VLOOKUP(A67,上证指数!A:D,4,)</f>
        <v>5.1462884769836998</v>
      </c>
      <c r="D67" s="28">
        <f>VLOOKUP(A67,上证指数!A:E,5,)</f>
        <v>0.75791324736225085</v>
      </c>
      <c r="E67" s="6">
        <f>VLOOKUP(A67,上证指数!A:E,3,)</f>
        <v>41.623389740153399</v>
      </c>
      <c r="F67" s="12">
        <f t="shared" si="7"/>
        <v>0.25</v>
      </c>
      <c r="G67" s="41">
        <f t="shared" si="8"/>
        <v>-39940.000643211351</v>
      </c>
      <c r="H67" s="13">
        <f t="shared" ref="H67:H130" si="38">G67/B67</f>
        <v>-9718.5893307730239</v>
      </c>
      <c r="I67" s="13">
        <f t="shared" si="9"/>
        <v>67412.794233644556</v>
      </c>
      <c r="J67" s="13">
        <f t="shared" ref="J67:J130" si="39">I67*B67</f>
        <v>277042.9898222973</v>
      </c>
      <c r="K67" s="13">
        <f t="shared" si="10"/>
        <v>140194.39829426332</v>
      </c>
      <c r="L67" s="13">
        <f t="shared" si="11"/>
        <v>420467.93541725294</v>
      </c>
      <c r="M67" s="13">
        <f t="shared" si="12"/>
        <v>280273.53712298966</v>
      </c>
      <c r="N67" s="12">
        <f t="shared" si="37"/>
        <v>143424.94559495561</v>
      </c>
      <c r="O67" s="21"/>
    </row>
    <row r="68" spans="1:18" ht="14.1" customHeight="1">
      <c r="A68" s="10">
        <v>39262</v>
      </c>
      <c r="B68" s="11">
        <v>3.8207</v>
      </c>
      <c r="C68" s="6">
        <f>VLOOKUP(A68,上证指数!A:D,4,)</f>
        <v>4.8347087740556498</v>
      </c>
      <c r="D68" s="28">
        <f>VLOOKUP(A68,上证指数!A:E,5,)</f>
        <v>0.69988276670574445</v>
      </c>
      <c r="E68" s="6">
        <f>VLOOKUP(A68,上证指数!A:E,3,)</f>
        <v>39.3048902444745</v>
      </c>
      <c r="F68" s="12">
        <f t="shared" ref="F68:F131" si="40">$F$2</f>
        <v>0.25</v>
      </c>
      <c r="G68" s="41">
        <f t="shared" ref="G68:G131" si="41">IF(D68&lt;F68,$G$2*(F68-D68)^3,IF(D68&lt;$E$2,0,IF(((I67*B68)+(2*$G$2*($E$2-D68)^3))&lt;=0,IF((I67*B68)&gt;=0,-(I67*B68),0),2*$G$2*($E$2-D68)^3)))</f>
        <v>-24221.679351976789</v>
      </c>
      <c r="H68" s="13">
        <f t="shared" si="38"/>
        <v>-6339.5920517121967</v>
      </c>
      <c r="I68" s="13">
        <f t="shared" ref="I68:I131" si="42">I67+H68</f>
        <v>61073.202181932356</v>
      </c>
      <c r="J68" s="13">
        <f t="shared" si="39"/>
        <v>233342.38357650896</v>
      </c>
      <c r="K68" s="13">
        <f t="shared" ref="K68:K79" si="43">IF(G68&gt;0,K67+G68,K67)</f>
        <v>140194.39829426332</v>
      </c>
      <c r="L68" s="13">
        <f t="shared" ref="L68:L131" si="44">J68+N68</f>
        <v>401374.59576081927</v>
      </c>
      <c r="M68" s="13">
        <f t="shared" ref="M68:M131" si="45">L68-K68</f>
        <v>261180.19746655595</v>
      </c>
      <c r="N68" s="12">
        <f t="shared" si="37"/>
        <v>168032.21218431034</v>
      </c>
      <c r="O68" s="21"/>
    </row>
    <row r="69" spans="1:18" ht="14.1" customHeight="1">
      <c r="A69" s="10">
        <v>39294</v>
      </c>
      <c r="B69" s="11">
        <v>4.4710299999999998</v>
      </c>
      <c r="C69" s="6">
        <f>VLOOKUP(A69,上证指数!A:D,4,)</f>
        <v>5.2405944980304504</v>
      </c>
      <c r="D69" s="28">
        <f>VLOOKUP(A69,上证指数!A:E,5,)</f>
        <v>0.84466588511137164</v>
      </c>
      <c r="E69" s="6">
        <f>VLOOKUP(A69,上证指数!A:E,3,)</f>
        <v>45.705218782091499</v>
      </c>
      <c r="F69" s="12">
        <f t="shared" si="40"/>
        <v>0.25</v>
      </c>
      <c r="G69" s="41">
        <f t="shared" si="41"/>
        <v>-74242.756049114338</v>
      </c>
      <c r="H69" s="13">
        <f t="shared" si="38"/>
        <v>-16605.291409163961</v>
      </c>
      <c r="I69" s="13">
        <f t="shared" si="42"/>
        <v>44467.910772768395</v>
      </c>
      <c r="J69" s="13">
        <f t="shared" si="39"/>
        <v>198817.36310237067</v>
      </c>
      <c r="K69" s="13">
        <f t="shared" si="43"/>
        <v>140194.39829426332</v>
      </c>
      <c r="L69" s="13">
        <f t="shared" si="44"/>
        <v>441649.5637627322</v>
      </c>
      <c r="M69" s="13">
        <f t="shared" si="45"/>
        <v>301455.16546846891</v>
      </c>
      <c r="N69" s="12">
        <f t="shared" si="37"/>
        <v>242832.20066036156</v>
      </c>
      <c r="O69" s="21"/>
    </row>
    <row r="70" spans="1:18" ht="14.1" customHeight="1">
      <c r="A70" s="10">
        <v>39325</v>
      </c>
      <c r="B70" s="11">
        <v>5.2188299999999996</v>
      </c>
      <c r="C70" s="6">
        <f>VLOOKUP(A70,上证指数!A:D,4,)</f>
        <v>6.1415417127615202</v>
      </c>
      <c r="D70" s="28">
        <f>VLOOKUP(A70,上证指数!A:E,5,)</f>
        <v>0.82825322391559197</v>
      </c>
      <c r="E70" s="6">
        <f>VLOOKUP(A70,上证指数!A:E,3,)</f>
        <v>43.640158848570799</v>
      </c>
      <c r="F70" s="12">
        <f t="shared" si="40"/>
        <v>0.25</v>
      </c>
      <c r="G70" s="41">
        <f t="shared" si="41"/>
        <v>-66650.281042657487</v>
      </c>
      <c r="H70" s="13">
        <f t="shared" si="38"/>
        <v>-12771.115564725713</v>
      </c>
      <c r="I70" s="13">
        <f t="shared" si="42"/>
        <v>31696.795208042684</v>
      </c>
      <c r="J70" s="13">
        <f t="shared" si="39"/>
        <v>165420.18573558939</v>
      </c>
      <c r="K70" s="13">
        <f t="shared" si="43"/>
        <v>140194.39829426332</v>
      </c>
      <c r="L70" s="13">
        <f t="shared" si="44"/>
        <v>475614.4771465254</v>
      </c>
      <c r="M70" s="13">
        <f t="shared" si="45"/>
        <v>335420.07885226212</v>
      </c>
      <c r="N70" s="12">
        <f t="shared" si="37"/>
        <v>310194.29141093598</v>
      </c>
      <c r="O70" s="21"/>
    </row>
    <row r="71" spans="1:18" ht="14.1" customHeight="1">
      <c r="A71" s="10">
        <v>39353</v>
      </c>
      <c r="B71" s="11">
        <v>5.5522999999999998</v>
      </c>
      <c r="C71" s="6">
        <f>VLOOKUP(A71,上证指数!A:D,4,)</f>
        <v>6.53449121297297</v>
      </c>
      <c r="D71" s="28">
        <f>VLOOKUP(A71,上证指数!A:E,5,)</f>
        <v>0.86166471277842904</v>
      </c>
      <c r="E71" s="6">
        <f>VLOOKUP(A71,上证指数!A:E,3,)</f>
        <v>46.205721734377001</v>
      </c>
      <c r="F71" s="12">
        <f t="shared" si="40"/>
        <v>0.25</v>
      </c>
      <c r="G71" s="41">
        <f t="shared" si="41"/>
        <v>-82692.517087361281</v>
      </c>
      <c r="H71" s="13">
        <f t="shared" si="38"/>
        <v>-14893.380596754729</v>
      </c>
      <c r="I71" s="13">
        <f t="shared" si="42"/>
        <v>16803.414611287953</v>
      </c>
      <c r="J71" s="13">
        <f t="shared" si="39"/>
        <v>93297.598946254104</v>
      </c>
      <c r="K71" s="13">
        <f t="shared" si="43"/>
        <v>140194.39829426332</v>
      </c>
      <c r="L71" s="13">
        <f t="shared" si="44"/>
        <v>487088.04710409744</v>
      </c>
      <c r="M71" s="13">
        <f t="shared" si="45"/>
        <v>346893.64880983415</v>
      </c>
      <c r="N71" s="12">
        <f t="shared" si="37"/>
        <v>393790.44815784332</v>
      </c>
      <c r="O71" s="21"/>
    </row>
    <row r="72" spans="1:18" ht="14.1" customHeight="1">
      <c r="A72" s="10">
        <v>39386</v>
      </c>
      <c r="B72" s="11">
        <v>5.9547700000000008</v>
      </c>
      <c r="C72" s="6">
        <f>VLOOKUP(A72,上证指数!A:D,4,)</f>
        <v>7.1127873173113496</v>
      </c>
      <c r="D72" s="28">
        <f>VLOOKUP(A72,上证指数!A:E,5,)</f>
        <v>0.87280187573270807</v>
      </c>
      <c r="E72" s="6">
        <f>VLOOKUP(A72,上证指数!A:E,3,)</f>
        <v>48.264524932908799</v>
      </c>
      <c r="F72" s="12">
        <f t="shared" si="40"/>
        <v>0.25</v>
      </c>
      <c r="G72" s="41">
        <f t="shared" si="41"/>
        <v>-88562.277466138868</v>
      </c>
      <c r="H72" s="13">
        <f t="shared" si="38"/>
        <v>-14872.493390364172</v>
      </c>
      <c r="I72" s="13">
        <f t="shared" si="42"/>
        <v>1930.9212209237812</v>
      </c>
      <c r="J72" s="13">
        <f t="shared" si="39"/>
        <v>11498.191758720306</v>
      </c>
      <c r="K72" s="13">
        <f t="shared" si="43"/>
        <v>140194.39829426332</v>
      </c>
      <c r="L72" s="13">
        <f t="shared" si="44"/>
        <v>494960.32865163765</v>
      </c>
      <c r="M72" s="13">
        <f t="shared" si="45"/>
        <v>354765.93035737437</v>
      </c>
      <c r="N72" s="12">
        <f t="shared" si="37"/>
        <v>483462.13689291733</v>
      </c>
      <c r="O72" s="21"/>
    </row>
    <row r="73" spans="1:18" ht="14.1" customHeight="1">
      <c r="A73" s="10">
        <v>39416</v>
      </c>
      <c r="B73" s="11">
        <v>4.8717799999999993</v>
      </c>
      <c r="C73" s="6">
        <f>VLOOKUP(A73,上证指数!A:D,4,)</f>
        <v>6.6037198151907797</v>
      </c>
      <c r="D73" s="28">
        <f>VLOOKUP(A73,上证指数!A:E,5,)</f>
        <v>0.76729191090269633</v>
      </c>
      <c r="E73" s="6">
        <f>VLOOKUP(A73,上证指数!A:E,3,)</f>
        <v>41.3988778153415</v>
      </c>
      <c r="F73" s="12">
        <f t="shared" si="40"/>
        <v>0.25</v>
      </c>
      <c r="G73" s="41">
        <f t="shared" si="41"/>
        <v>-9407.023385672057</v>
      </c>
      <c r="H73" s="13">
        <f t="shared" si="38"/>
        <v>-1930.921220923781</v>
      </c>
      <c r="I73" s="13">
        <f t="shared" si="42"/>
        <v>0</v>
      </c>
      <c r="J73" s="13">
        <f t="shared" si="39"/>
        <v>0</v>
      </c>
      <c r="K73" s="13">
        <f t="shared" si="43"/>
        <v>140194.39829426332</v>
      </c>
      <c r="L73" s="13">
        <f t="shared" si="44"/>
        <v>494002.75934723014</v>
      </c>
      <c r="M73" s="13">
        <f t="shared" si="45"/>
        <v>353808.36105296679</v>
      </c>
      <c r="N73" s="12">
        <f t="shared" si="37"/>
        <v>494002.75934723014</v>
      </c>
      <c r="O73" s="21"/>
    </row>
    <row r="74" spans="1:18" ht="14.1" customHeight="1">
      <c r="A74" s="10">
        <v>39444</v>
      </c>
      <c r="B74" s="11">
        <v>5.2615600000000002</v>
      </c>
      <c r="C74" s="6">
        <f>VLOOKUP(A74,上证指数!A:D,4,)</f>
        <v>7.1016930913397598</v>
      </c>
      <c r="D74" s="28">
        <f>VLOOKUP(A74,上证指数!A:E,5,)</f>
        <v>0.86518171160609614</v>
      </c>
      <c r="E74" s="6">
        <f>VLOOKUP(A74,上证指数!A:E,3,)</f>
        <v>44.553879691832996</v>
      </c>
      <c r="F74" s="12">
        <f t="shared" si="40"/>
        <v>0.25</v>
      </c>
      <c r="G74" s="41">
        <f t="shared" si="41"/>
        <v>0</v>
      </c>
      <c r="H74" s="13">
        <f t="shared" si="38"/>
        <v>0</v>
      </c>
      <c r="I74" s="13">
        <f t="shared" si="42"/>
        <v>0</v>
      </c>
      <c r="J74" s="13">
        <f t="shared" si="39"/>
        <v>0</v>
      </c>
      <c r="K74" s="13">
        <f t="shared" si="43"/>
        <v>140194.39829426332</v>
      </c>
      <c r="L74" s="13">
        <f t="shared" si="44"/>
        <v>495138.96569372877</v>
      </c>
      <c r="M74" s="13">
        <f t="shared" si="45"/>
        <v>354944.56739946548</v>
      </c>
      <c r="N74" s="12">
        <f t="shared" si="37"/>
        <v>495138.96569372877</v>
      </c>
      <c r="O74" s="21"/>
      <c r="R74" s="14"/>
    </row>
    <row r="75" spans="1:18" ht="14.1" customHeight="1">
      <c r="A75" s="10">
        <v>39478</v>
      </c>
      <c r="B75" s="11">
        <v>4.3833900000000003</v>
      </c>
      <c r="C75" s="6">
        <f>VLOOKUP(A75,上证指数!A:D,4,)</f>
        <v>5.1492739602258704</v>
      </c>
      <c r="D75" s="28">
        <f>VLOOKUP(A75,上证指数!A:E,5,)</f>
        <v>0.62016412661195774</v>
      </c>
      <c r="E75" s="6">
        <f>VLOOKUP(A75,上证指数!A:E,3,)</f>
        <v>37.212979889484501</v>
      </c>
      <c r="F75" s="12">
        <f t="shared" si="40"/>
        <v>0.25</v>
      </c>
      <c r="G75" s="41">
        <f t="shared" si="41"/>
        <v>0</v>
      </c>
      <c r="H75" s="13">
        <f t="shared" si="38"/>
        <v>0</v>
      </c>
      <c r="I75" s="13">
        <f t="shared" si="42"/>
        <v>0</v>
      </c>
      <c r="J75" s="13">
        <f t="shared" si="39"/>
        <v>0</v>
      </c>
      <c r="K75" s="13">
        <f t="shared" si="43"/>
        <v>140194.39829426332</v>
      </c>
      <c r="L75" s="13">
        <f t="shared" si="44"/>
        <v>496277.78531482432</v>
      </c>
      <c r="M75" s="13">
        <f t="shared" si="45"/>
        <v>356083.38702056103</v>
      </c>
      <c r="N75" s="12">
        <f t="shared" si="37"/>
        <v>496277.78531482432</v>
      </c>
      <c r="O75" s="21"/>
    </row>
    <row r="76" spans="1:18" ht="14.1" customHeight="1">
      <c r="A76" s="10">
        <v>39507</v>
      </c>
      <c r="B76" s="11">
        <v>4.3485399999999998</v>
      </c>
      <c r="C76" s="6">
        <f>VLOOKUP(A76,上证指数!A:D,4,)</f>
        <v>5.1341092739984502</v>
      </c>
      <c r="D76" s="28">
        <f>VLOOKUP(A76,上证指数!A:E,5,)</f>
        <v>0.61137162954279012</v>
      </c>
      <c r="E76" s="6">
        <f>VLOOKUP(A76,上证指数!A:E,3,)</f>
        <v>36.8873878293603</v>
      </c>
      <c r="F76" s="12">
        <f t="shared" si="40"/>
        <v>0.25</v>
      </c>
      <c r="G76" s="41">
        <f t="shared" si="41"/>
        <v>0</v>
      </c>
      <c r="H76" s="13">
        <f t="shared" si="38"/>
        <v>0</v>
      </c>
      <c r="I76" s="13">
        <f t="shared" si="42"/>
        <v>0</v>
      </c>
      <c r="J76" s="13">
        <f t="shared" si="39"/>
        <v>0</v>
      </c>
      <c r="K76" s="13">
        <f t="shared" si="43"/>
        <v>140194.39829426332</v>
      </c>
      <c r="L76" s="13">
        <f t="shared" si="44"/>
        <v>497419.22422104841</v>
      </c>
      <c r="M76" s="13">
        <f t="shared" si="45"/>
        <v>357224.82592678512</v>
      </c>
      <c r="N76" s="12">
        <f t="shared" si="37"/>
        <v>497419.22422104841</v>
      </c>
      <c r="O76" s="21"/>
    </row>
    <row r="77" spans="1:18" ht="14.1" customHeight="1">
      <c r="A77" s="10">
        <v>39538</v>
      </c>
      <c r="B77" s="11">
        <v>3.4727100000000002</v>
      </c>
      <c r="C77" s="6">
        <f>VLOOKUP(A77,上证指数!A:D,4,)</f>
        <v>4.0191008883452399</v>
      </c>
      <c r="D77" s="28">
        <f>VLOOKUP(A77,上证指数!A:E,5,)</f>
        <v>0.4196951934349355</v>
      </c>
      <c r="E77" s="6">
        <f>VLOOKUP(A77,上证指数!A:E,3,)</f>
        <v>28.466259806017899</v>
      </c>
      <c r="F77" s="12">
        <f t="shared" si="40"/>
        <v>0.25</v>
      </c>
      <c r="G77" s="41">
        <f t="shared" si="41"/>
        <v>0</v>
      </c>
      <c r="H77" s="13">
        <f t="shared" si="38"/>
        <v>0</v>
      </c>
      <c r="I77" s="13">
        <f t="shared" si="42"/>
        <v>0</v>
      </c>
      <c r="J77" s="13">
        <f t="shared" si="39"/>
        <v>0</v>
      </c>
      <c r="K77" s="13">
        <f t="shared" si="43"/>
        <v>140194.39829426332</v>
      </c>
      <c r="L77" s="13">
        <f t="shared" si="44"/>
        <v>498563.28843675682</v>
      </c>
      <c r="M77" s="13">
        <f t="shared" si="45"/>
        <v>358368.89014249353</v>
      </c>
      <c r="N77" s="12">
        <f t="shared" si="37"/>
        <v>498563.28843675682</v>
      </c>
      <c r="O77" s="21"/>
    </row>
    <row r="78" spans="1:18" ht="14.1" customHeight="1">
      <c r="A78" s="10">
        <v>39568</v>
      </c>
      <c r="B78" s="11">
        <v>3.6931100000000003</v>
      </c>
      <c r="C78" s="6">
        <f>VLOOKUP(A78,上证指数!A:D,4,)</f>
        <v>4.3345221752980301</v>
      </c>
      <c r="D78" s="28">
        <f>VLOOKUP(A78,上证指数!A:E,5,)</f>
        <v>0.42790152403282533</v>
      </c>
      <c r="E78" s="6">
        <f>VLOOKUP(A78,上证指数!A:E,3,)</f>
        <v>28.446890663500898</v>
      </c>
      <c r="F78" s="12">
        <f t="shared" si="40"/>
        <v>0.25</v>
      </c>
      <c r="G78" s="41">
        <f t="shared" si="41"/>
        <v>0</v>
      </c>
      <c r="H78" s="13">
        <f t="shared" si="38"/>
        <v>0</v>
      </c>
      <c r="I78" s="13">
        <f t="shared" si="42"/>
        <v>0</v>
      </c>
      <c r="J78" s="13">
        <f t="shared" si="39"/>
        <v>0</v>
      </c>
      <c r="K78" s="13">
        <f t="shared" si="43"/>
        <v>140194.39829426332</v>
      </c>
      <c r="L78" s="13">
        <f t="shared" si="44"/>
        <v>499709.98400016135</v>
      </c>
      <c r="M78" s="13">
        <f t="shared" si="45"/>
        <v>359515.585705898</v>
      </c>
      <c r="N78" s="12">
        <f t="shared" si="37"/>
        <v>499709.98400016135</v>
      </c>
      <c r="O78" s="21"/>
    </row>
    <row r="79" spans="1:18" ht="14.1" customHeight="1">
      <c r="A79" s="10">
        <v>39598</v>
      </c>
      <c r="B79" s="11">
        <v>3.4333499999999999</v>
      </c>
      <c r="C79" s="6">
        <f>VLOOKUP(A79,上证指数!A:D,4,)</f>
        <v>4.0281733320714004</v>
      </c>
      <c r="D79" s="28">
        <f>VLOOKUP(A79,上证指数!A:E,5,)</f>
        <v>0.37104337631887457</v>
      </c>
      <c r="E79" s="6">
        <f>VLOOKUP(A79,上证指数!A:E,3,)</f>
        <v>26.2919559565516</v>
      </c>
      <c r="F79" s="12">
        <f t="shared" si="40"/>
        <v>0.25</v>
      </c>
      <c r="G79" s="41">
        <f t="shared" si="41"/>
        <v>0</v>
      </c>
      <c r="H79" s="13">
        <f t="shared" si="38"/>
        <v>0</v>
      </c>
      <c r="I79" s="13">
        <f t="shared" si="42"/>
        <v>0</v>
      </c>
      <c r="J79" s="13">
        <f t="shared" si="39"/>
        <v>0</v>
      </c>
      <c r="K79" s="13">
        <f t="shared" si="43"/>
        <v>140194.39829426332</v>
      </c>
      <c r="L79" s="13">
        <f t="shared" si="44"/>
        <v>500859.31696336169</v>
      </c>
      <c r="M79" s="13">
        <f t="shared" si="45"/>
        <v>360664.91866909841</v>
      </c>
      <c r="N79" s="12">
        <f t="shared" si="37"/>
        <v>500859.31696336169</v>
      </c>
      <c r="O79" s="21">
        <f>9.89/13</f>
        <v>0.76076923076923086</v>
      </c>
    </row>
    <row r="80" spans="1:18" ht="14.1" customHeight="1">
      <c r="A80" s="10">
        <v>39629</v>
      </c>
      <c r="B80" s="11">
        <v>2.7361</v>
      </c>
      <c r="C80" s="6">
        <f>VLOOKUP(A80,上证指数!A:D,4,)</f>
        <v>3.20837303359224</v>
      </c>
      <c r="D80" s="28">
        <f>VLOOKUP(A80,上证指数!A:E,5,)</f>
        <v>0.27608440797186401</v>
      </c>
      <c r="E80" s="6">
        <f>VLOOKUP(A80,上证指数!A:E,3,)</f>
        <v>21.0775978281699</v>
      </c>
      <c r="F80" s="12">
        <f t="shared" si="40"/>
        <v>0.25</v>
      </c>
      <c r="G80" s="41">
        <f t="shared" si="41"/>
        <v>0</v>
      </c>
      <c r="H80" s="13">
        <f t="shared" si="38"/>
        <v>0</v>
      </c>
      <c r="I80" s="13">
        <f t="shared" si="42"/>
        <v>0</v>
      </c>
      <c r="J80" s="13">
        <f t="shared" si="39"/>
        <v>0</v>
      </c>
      <c r="K80" s="13">
        <f>IF(G80&gt;0,K79+G80-O80,K79)</f>
        <v>140194.39829426332</v>
      </c>
      <c r="L80" s="13">
        <f t="shared" si="44"/>
        <v>502016.300597077</v>
      </c>
      <c r="M80" s="13">
        <f t="shared" si="45"/>
        <v>361821.90230281372</v>
      </c>
      <c r="N80" s="12">
        <f>(IF(G80&lt;0,N79-G80,N79-O80))*1.0023</f>
        <v>502016.300597077</v>
      </c>
      <c r="O80" s="21">
        <f>$O$79*$G$2*(F80-D80)^3</f>
        <v>-4.995714556158438</v>
      </c>
    </row>
    <row r="81" spans="1:18" ht="14.1" customHeight="1">
      <c r="A81" s="10">
        <v>39660</v>
      </c>
      <c r="B81" s="11">
        <v>2.7757199999999997</v>
      </c>
      <c r="C81" s="6">
        <f>VLOOKUP(A81,上证指数!A:D,4,)</f>
        <v>3.24928259563166</v>
      </c>
      <c r="D81" s="28">
        <f>VLOOKUP(A81,上证指数!A:E,5,)</f>
        <v>0.28487690504103164</v>
      </c>
      <c r="E81" s="6">
        <f>VLOOKUP(A81,上证指数!A:E,3,)</f>
        <v>21.2391917977349</v>
      </c>
      <c r="F81" s="12">
        <f t="shared" si="40"/>
        <v>0.25</v>
      </c>
      <c r="G81" s="41">
        <f t="shared" si="41"/>
        <v>0</v>
      </c>
      <c r="H81" s="13">
        <f t="shared" si="38"/>
        <v>0</v>
      </c>
      <c r="I81" s="13">
        <f t="shared" si="42"/>
        <v>0</v>
      </c>
      <c r="J81" s="13">
        <f t="shared" si="39"/>
        <v>0</v>
      </c>
      <c r="K81" s="13">
        <f t="shared" ref="K81:K144" si="46">IF(G81&gt;0,K80+G81-O81,K80)</f>
        <v>140194.39829426332</v>
      </c>
      <c r="L81" s="13">
        <f t="shared" si="44"/>
        <v>503182.90731839434</v>
      </c>
      <c r="M81" s="13">
        <f t="shared" si="45"/>
        <v>362988.509024131</v>
      </c>
      <c r="N81" s="12">
        <f t="shared" ref="N81:N144" si="47">(IF(G81&lt;0,N80-G81,N80-O81))*1.0023</f>
        <v>503182.90731839434</v>
      </c>
      <c r="O81" s="21">
        <f t="shared" ref="O81:O92" si="48">$O$79*$G$2*(F81-D81)^3</f>
        <v>-11.941763887123241</v>
      </c>
    </row>
    <row r="82" spans="1:18" ht="14.1" customHeight="1">
      <c r="A82" s="10">
        <v>39689</v>
      </c>
      <c r="B82" s="11">
        <v>2.39737</v>
      </c>
      <c r="C82" s="6">
        <f>VLOOKUP(A82,上证指数!A:D,4,)</f>
        <v>2.83892655273706</v>
      </c>
      <c r="D82" s="28">
        <f>VLOOKUP(A82,上证指数!A:E,5,)</f>
        <v>0.16178194607268465</v>
      </c>
      <c r="E82" s="6">
        <f>VLOOKUP(A82,上证指数!A:E,3,)</f>
        <v>17.716087644221599</v>
      </c>
      <c r="F82" s="12">
        <f t="shared" si="40"/>
        <v>0.25</v>
      </c>
      <c r="G82" s="41">
        <f t="shared" si="41"/>
        <v>254.02364494799218</v>
      </c>
      <c r="H82" s="13">
        <f t="shared" si="38"/>
        <v>105.95929912695669</v>
      </c>
      <c r="I82" s="13">
        <f t="shared" si="42"/>
        <v>105.95929912695669</v>
      </c>
      <c r="J82" s="13">
        <f t="shared" si="39"/>
        <v>254.02364494799218</v>
      </c>
      <c r="K82" s="13">
        <f t="shared" si="46"/>
        <v>140255.16856624704</v>
      </c>
      <c r="L82" s="13">
        <f t="shared" si="44"/>
        <v>504400.55379445251</v>
      </c>
      <c r="M82" s="13">
        <f t="shared" si="45"/>
        <v>364145.38522820547</v>
      </c>
      <c r="N82" s="12">
        <f t="shared" si="47"/>
        <v>504146.53014950454</v>
      </c>
      <c r="O82" s="21">
        <f t="shared" si="48"/>
        <v>193.25337296428023</v>
      </c>
    </row>
    <row r="83" spans="1:18" ht="14.1" customHeight="1">
      <c r="A83" s="10">
        <v>39717</v>
      </c>
      <c r="B83" s="11">
        <v>2.2937800000000004</v>
      </c>
      <c r="C83" s="6">
        <f>VLOOKUP(A83,上证指数!A:D,4,)</f>
        <v>2.6892789640962902</v>
      </c>
      <c r="D83" s="28">
        <f>VLOOKUP(A83,上证指数!A:E,5,)</f>
        <v>0.15181711606096132</v>
      </c>
      <c r="E83" s="6">
        <f>VLOOKUP(A83,上证指数!A:E,3,)</f>
        <v>16.795791981134698</v>
      </c>
      <c r="F83" s="12">
        <f t="shared" si="40"/>
        <v>0.25</v>
      </c>
      <c r="G83" s="41">
        <f t="shared" si="41"/>
        <v>350.19430383640866</v>
      </c>
      <c r="H83" s="13">
        <f t="shared" si="38"/>
        <v>152.67126918728414</v>
      </c>
      <c r="I83" s="13">
        <f t="shared" si="42"/>
        <v>258.6305683142408</v>
      </c>
      <c r="J83" s="13">
        <f t="shared" si="39"/>
        <v>593.24162498783937</v>
      </c>
      <c r="K83" s="13">
        <f t="shared" si="46"/>
        <v>140338.94581893407</v>
      </c>
      <c r="L83" s="13">
        <f t="shared" si="44"/>
        <v>505632.27898346918</v>
      </c>
      <c r="M83" s="13">
        <f t="shared" si="45"/>
        <v>365293.33316453511</v>
      </c>
      <c r="N83" s="12">
        <f t="shared" si="47"/>
        <v>505039.03735848132</v>
      </c>
      <c r="O83" s="21">
        <f t="shared" si="48"/>
        <v>266.41705114939094</v>
      </c>
    </row>
    <row r="84" spans="1:18" ht="14.1" customHeight="1">
      <c r="A84" s="10">
        <v>39752</v>
      </c>
      <c r="B84" s="11">
        <v>1.72879</v>
      </c>
      <c r="C84" s="6">
        <f>VLOOKUP(A84,上证指数!A:D,4,)</f>
        <v>1.9635574433740699</v>
      </c>
      <c r="D84" s="28">
        <f>VLOOKUP(A84,上证指数!A:E,5,)</f>
        <v>5.8616647127784287E-4</v>
      </c>
      <c r="E84" s="6">
        <f>VLOOKUP(A84,上证指数!A:E,3,)</f>
        <v>12.6119617239815</v>
      </c>
      <c r="F84" s="12">
        <f t="shared" si="40"/>
        <v>0.25</v>
      </c>
      <c r="G84" s="41">
        <f t="shared" si="41"/>
        <v>5740.6799730756511</v>
      </c>
      <c r="H84" s="13">
        <f t="shared" si="38"/>
        <v>3320.6346479767067</v>
      </c>
      <c r="I84" s="13">
        <f t="shared" si="42"/>
        <v>3579.2652162909476</v>
      </c>
      <c r="J84" s="13">
        <f t="shared" si="39"/>
        <v>6187.7979132716273</v>
      </c>
      <c r="K84" s="13">
        <f t="shared" si="46"/>
        <v>141712.29310480063</v>
      </c>
      <c r="L84" s="13">
        <f t="shared" si="44"/>
        <v>508011.0475052878</v>
      </c>
      <c r="M84" s="13">
        <f t="shared" si="45"/>
        <v>366298.75440048717</v>
      </c>
      <c r="N84" s="12">
        <f t="shared" si="47"/>
        <v>501823.24959201616</v>
      </c>
      <c r="O84" s="21">
        <f t="shared" si="48"/>
        <v>4367.332687209092</v>
      </c>
    </row>
    <row r="85" spans="1:18" ht="14.1" customHeight="1">
      <c r="A85" s="10">
        <v>39780</v>
      </c>
      <c r="B85" s="11">
        <v>1.8711600000000002</v>
      </c>
      <c r="C85" s="6">
        <f>VLOOKUP(A85,上证指数!A:D,4,)</f>
        <v>2.1248172732085</v>
      </c>
      <c r="D85" s="28">
        <f>VLOOKUP(A85,上证指数!A:E,5,)</f>
        <v>7.6201641266119575E-3</v>
      </c>
      <c r="E85" s="6">
        <f>VLOOKUP(A85,上证指数!A:E,3,)</f>
        <v>13.605594856629599</v>
      </c>
      <c r="F85" s="12">
        <f t="shared" si="40"/>
        <v>0.25</v>
      </c>
      <c r="G85" s="41">
        <f t="shared" si="41"/>
        <v>5268.5509614838338</v>
      </c>
      <c r="H85" s="13">
        <f t="shared" si="38"/>
        <v>2815.6603184569108</v>
      </c>
      <c r="I85" s="13">
        <f t="shared" si="42"/>
        <v>6394.9255347478584</v>
      </c>
      <c r="J85" s="13">
        <f t="shared" si="39"/>
        <v>11965.928863598803</v>
      </c>
      <c r="K85" s="13">
        <f t="shared" si="46"/>
        <v>142972.69260404792</v>
      </c>
      <c r="L85" s="13">
        <f t="shared" si="44"/>
        <v>510926.00171907688</v>
      </c>
      <c r="M85" s="13">
        <f t="shared" si="45"/>
        <v>367953.30911502894</v>
      </c>
      <c r="N85" s="12">
        <f t="shared" si="47"/>
        <v>498960.07285547809</v>
      </c>
      <c r="O85" s="21">
        <f t="shared" si="48"/>
        <v>4008.151462236548</v>
      </c>
    </row>
    <row r="86" spans="1:18" ht="14.1" customHeight="1">
      <c r="A86" s="10">
        <v>39813</v>
      </c>
      <c r="B86" s="11">
        <v>1.82081</v>
      </c>
      <c r="C86" s="6">
        <f>VLOOKUP(A86,上证指数!A:D,4,)</f>
        <v>2.0171113731859598</v>
      </c>
      <c r="D86" s="28">
        <f>VLOOKUP(A86,上证指数!A:E,5,)</f>
        <v>5.8616647127784291E-3</v>
      </c>
      <c r="E86" s="6">
        <f>VLOOKUP(A86,上证指数!A:E,3,)</f>
        <v>13.2106998556054</v>
      </c>
      <c r="F86" s="12">
        <f t="shared" si="40"/>
        <v>0.25</v>
      </c>
      <c r="G86" s="41">
        <f t="shared" si="41"/>
        <v>5384.0571458728609</v>
      </c>
      <c r="H86" s="13">
        <f t="shared" si="38"/>
        <v>2956.9571486716686</v>
      </c>
      <c r="I86" s="13">
        <f t="shared" si="42"/>
        <v>9351.8826834195279</v>
      </c>
      <c r="J86" s="13">
        <f t="shared" si="39"/>
        <v>17028.001508797111</v>
      </c>
      <c r="K86" s="13">
        <f t="shared" si="46"/>
        <v>144260.72473663749</v>
      </c>
      <c r="L86" s="13">
        <f t="shared" si="44"/>
        <v>513030.23666102893</v>
      </c>
      <c r="M86" s="13">
        <f t="shared" si="45"/>
        <v>368769.51192439144</v>
      </c>
      <c r="N86" s="12">
        <f t="shared" si="47"/>
        <v>496002.23515223182</v>
      </c>
      <c r="O86" s="21">
        <f t="shared" si="48"/>
        <v>4096.025013283278</v>
      </c>
      <c r="R86" s="14"/>
    </row>
    <row r="87" spans="1:18" ht="14.1" customHeight="1">
      <c r="A87" s="10">
        <v>39836</v>
      </c>
      <c r="B87" s="11">
        <v>1.9906600000000001</v>
      </c>
      <c r="C87" s="6">
        <f>VLOOKUP(A87,上证指数!A:D,4,)</f>
        <v>2.19206294563867</v>
      </c>
      <c r="D87" s="28">
        <f>VLOOKUP(A87,上证指数!A:E,5,)</f>
        <v>6.799531066822978E-2</v>
      </c>
      <c r="E87" s="6">
        <f>VLOOKUP(A87,上证指数!A:E,3,)</f>
        <v>14.373228100848699</v>
      </c>
      <c r="F87" s="12">
        <f t="shared" si="40"/>
        <v>0.25</v>
      </c>
      <c r="G87" s="41">
        <f t="shared" si="41"/>
        <v>2230.7425801047921</v>
      </c>
      <c r="H87" s="13">
        <f t="shared" si="38"/>
        <v>1120.6045131287071</v>
      </c>
      <c r="I87" s="13">
        <f t="shared" si="42"/>
        <v>10472.487196548234</v>
      </c>
      <c r="J87" s="13">
        <f t="shared" si="39"/>
        <v>20847.161362680708</v>
      </c>
      <c r="K87" s="13">
        <f t="shared" si="46"/>
        <v>144794.3870000318</v>
      </c>
      <c r="L87" s="13">
        <f t="shared" si="44"/>
        <v>516289.21805432369</v>
      </c>
      <c r="M87" s="13">
        <f t="shared" si="45"/>
        <v>371494.83105429192</v>
      </c>
      <c r="N87" s="12">
        <f t="shared" si="47"/>
        <v>495442.05669164297</v>
      </c>
      <c r="O87" s="21">
        <f t="shared" si="48"/>
        <v>1697.0803167104921</v>
      </c>
    </row>
    <row r="88" spans="1:18" ht="14.1" customHeight="1">
      <c r="A88" s="10">
        <v>39871</v>
      </c>
      <c r="B88" s="11">
        <v>2.0828500000000001</v>
      </c>
      <c r="C88" s="6">
        <f>VLOOKUP(A88,上证指数!A:D,4,)</f>
        <v>2.2928115561224001</v>
      </c>
      <c r="D88" s="28">
        <f>VLOOKUP(A88,上证指数!A:E,5,)</f>
        <v>0.10902696365767878</v>
      </c>
      <c r="E88" s="6">
        <f>VLOOKUP(A88,上证指数!A:E,3,)</f>
        <v>15.0098451028186</v>
      </c>
      <c r="F88" s="12">
        <f t="shared" si="40"/>
        <v>0.25</v>
      </c>
      <c r="G88" s="41">
        <f t="shared" si="41"/>
        <v>1036.5968522106687</v>
      </c>
      <c r="H88" s="13">
        <f t="shared" si="38"/>
        <v>497.68195127381648</v>
      </c>
      <c r="I88" s="13">
        <f t="shared" si="42"/>
        <v>10970.169147822051</v>
      </c>
      <c r="J88" s="13">
        <f t="shared" si="39"/>
        <v>22849.216809541158</v>
      </c>
      <c r="K88" s="13">
        <f t="shared" si="46"/>
        <v>145042.37286236836</v>
      </c>
      <c r="L88" s="13">
        <f t="shared" si="44"/>
        <v>518640.36543642409</v>
      </c>
      <c r="M88" s="13">
        <f t="shared" si="45"/>
        <v>373597.99257405574</v>
      </c>
      <c r="N88" s="12">
        <f t="shared" si="47"/>
        <v>495791.14862688293</v>
      </c>
      <c r="O88" s="21">
        <f t="shared" si="48"/>
        <v>788.61098987411651</v>
      </c>
    </row>
    <row r="89" spans="1:18" ht="14.1" customHeight="1">
      <c r="A89" s="10">
        <v>39903</v>
      </c>
      <c r="B89" s="11">
        <v>2.3732099999999998</v>
      </c>
      <c r="C89" s="6">
        <f>VLOOKUP(A89,上证指数!A:D,4,)</f>
        <v>2.5024884197948398</v>
      </c>
      <c r="D89" s="28">
        <f>VLOOKUP(A89,上证指数!A:E,5,)</f>
        <v>0.24501758499413834</v>
      </c>
      <c r="E89" s="6">
        <f>VLOOKUP(A89,上证指数!A:E,3,)</f>
        <v>17.866236837203399</v>
      </c>
      <c r="F89" s="12">
        <f t="shared" si="40"/>
        <v>0.25</v>
      </c>
      <c r="G89" s="41">
        <f t="shared" si="41"/>
        <v>4.5763730638363725E-2</v>
      </c>
      <c r="H89" s="13">
        <f t="shared" si="38"/>
        <v>1.9283472865175743E-2</v>
      </c>
      <c r="I89" s="13">
        <f t="shared" si="42"/>
        <v>10970.188431294917</v>
      </c>
      <c r="J89" s="13">
        <f t="shared" si="39"/>
        <v>26034.560887033407</v>
      </c>
      <c r="K89" s="13">
        <f t="shared" si="46"/>
        <v>145042.38381046083</v>
      </c>
      <c r="L89" s="13">
        <f t="shared" si="44"/>
        <v>522965.99426004401</v>
      </c>
      <c r="M89" s="13">
        <f t="shared" si="45"/>
        <v>377923.61044958315</v>
      </c>
      <c r="N89" s="12">
        <f t="shared" si="47"/>
        <v>496931.4333730106</v>
      </c>
      <c r="O89" s="21">
        <f t="shared" si="48"/>
        <v>3.4815638154878252E-2</v>
      </c>
    </row>
    <row r="90" spans="1:18" ht="14.1" customHeight="1">
      <c r="A90" s="10">
        <v>39933</v>
      </c>
      <c r="B90" s="11">
        <v>2.4775700000000001</v>
      </c>
      <c r="C90" s="6">
        <f>VLOOKUP(A90,上证指数!A:D,4,)</f>
        <v>2.61269826052298</v>
      </c>
      <c r="D90" s="28">
        <f>VLOOKUP(A90,上证指数!A:E,5,)</f>
        <v>0.32004689331770225</v>
      </c>
      <c r="E90" s="6">
        <f>VLOOKUP(A90,上证指数!A:E,3,)</f>
        <v>19.5892680530234</v>
      </c>
      <c r="F90" s="12">
        <f t="shared" si="40"/>
        <v>0.25</v>
      </c>
      <c r="G90" s="41">
        <f t="shared" si="41"/>
        <v>0</v>
      </c>
      <c r="H90" s="13">
        <f t="shared" si="38"/>
        <v>0</v>
      </c>
      <c r="I90" s="13">
        <f t="shared" si="42"/>
        <v>10970.188431294917</v>
      </c>
      <c r="J90" s="13">
        <f t="shared" si="39"/>
        <v>27179.409751723349</v>
      </c>
      <c r="K90" s="13">
        <f t="shared" si="46"/>
        <v>145042.38381046083</v>
      </c>
      <c r="L90" s="13">
        <f t="shared" si="44"/>
        <v>525350.75132066733</v>
      </c>
      <c r="M90" s="13">
        <f t="shared" si="45"/>
        <v>380308.36751020653</v>
      </c>
      <c r="N90" s="12">
        <f t="shared" si="47"/>
        <v>498171.34156894399</v>
      </c>
      <c r="O90" s="21">
        <f t="shared" si="48"/>
        <v>-96.743389379952902</v>
      </c>
    </row>
    <row r="91" spans="1:18" ht="14.1" customHeight="1">
      <c r="A91" s="10">
        <v>39960</v>
      </c>
      <c r="B91" s="11">
        <v>2.63293</v>
      </c>
      <c r="C91" s="6">
        <f>VLOOKUP(A91,上证指数!A:D,4,)</f>
        <v>2.77051898692915</v>
      </c>
      <c r="D91" s="28">
        <f>VLOOKUP(A91,上证指数!A:E,5,)</f>
        <v>0.38335287221570924</v>
      </c>
      <c r="E91" s="6">
        <f>VLOOKUP(A91,上证指数!A:E,3,)</f>
        <v>20.821463842350699</v>
      </c>
      <c r="F91" s="12">
        <f t="shared" si="40"/>
        <v>0.25</v>
      </c>
      <c r="G91" s="41">
        <f t="shared" si="41"/>
        <v>-2.7892197108550017E-2</v>
      </c>
      <c r="H91" s="13">
        <f t="shared" si="38"/>
        <v>-1.0593596148986117E-2</v>
      </c>
      <c r="I91" s="13">
        <f t="shared" si="42"/>
        <v>10970.177837698768</v>
      </c>
      <c r="J91" s="13">
        <f t="shared" si="39"/>
        <v>28883.710334212217</v>
      </c>
      <c r="K91" s="13">
        <f t="shared" si="46"/>
        <v>145042.38381046083</v>
      </c>
      <c r="L91" s="13">
        <f t="shared" si="44"/>
        <v>528200.87394511397</v>
      </c>
      <c r="M91" s="13">
        <f t="shared" si="45"/>
        <v>383158.49013465317</v>
      </c>
      <c r="N91" s="12">
        <f t="shared" si="47"/>
        <v>499317.16361090174</v>
      </c>
      <c r="O91" s="21">
        <f t="shared" si="48"/>
        <v>-667.51616273177751</v>
      </c>
    </row>
    <row r="92" spans="1:18" ht="14.1" customHeight="1">
      <c r="A92" s="10">
        <v>39994</v>
      </c>
      <c r="B92" s="11">
        <v>2.9593600000000002</v>
      </c>
      <c r="C92" s="6">
        <f>VLOOKUP(A92,上证指数!A:D,4,)</f>
        <v>3.13275959347625</v>
      </c>
      <c r="D92" s="28">
        <f>VLOOKUP(A92,上证指数!A:E,5,)</f>
        <v>0.47362250879249707</v>
      </c>
      <c r="E92" s="6">
        <f>VLOOKUP(A92,上证指数!A:E,3,)</f>
        <v>23.7544871675655</v>
      </c>
      <c r="F92" s="12">
        <f t="shared" si="40"/>
        <v>0.25</v>
      </c>
      <c r="G92" s="41">
        <f t="shared" si="41"/>
        <v>-607.25701968555791</v>
      </c>
      <c r="H92" s="13">
        <f t="shared" si="38"/>
        <v>-205.19876584314105</v>
      </c>
      <c r="I92" s="13">
        <f t="shared" si="42"/>
        <v>10764.979071855627</v>
      </c>
      <c r="J92" s="13">
        <f t="shared" si="39"/>
        <v>31857.448466086669</v>
      </c>
      <c r="K92" s="13">
        <f t="shared" si="46"/>
        <v>145042.38381046083</v>
      </c>
      <c r="L92" s="13">
        <f t="shared" si="44"/>
        <v>532931.69526412431</v>
      </c>
      <c r="M92" s="13">
        <f t="shared" si="45"/>
        <v>387889.31145366351</v>
      </c>
      <c r="N92" s="12">
        <f t="shared" si="47"/>
        <v>501074.24679803767</v>
      </c>
      <c r="O92" s="21">
        <f t="shared" si="48"/>
        <v>-3147.7570822262051</v>
      </c>
    </row>
    <row r="93" spans="1:18" ht="14.1" customHeight="1">
      <c r="A93" s="10">
        <v>40025</v>
      </c>
      <c r="B93" s="11">
        <v>3.4120599999999999</v>
      </c>
      <c r="C93" s="6">
        <f>VLOOKUP(A93,上证指数!A:D,4,)</f>
        <v>3.60492598720402</v>
      </c>
      <c r="D93" s="28">
        <f>VLOOKUP(A93,上证指数!A:E,5,)</f>
        <v>0.55978898007033995</v>
      </c>
      <c r="E93" s="6">
        <f>VLOOKUP(A93,上证指数!A:E,3,)</f>
        <v>27.043282195995001</v>
      </c>
      <c r="F93" s="12">
        <f t="shared" si="40"/>
        <v>0.25</v>
      </c>
      <c r="G93" s="41">
        <f t="shared" si="41"/>
        <v>-4300.5195454984541</v>
      </c>
      <c r="H93" s="13">
        <f t="shared" si="38"/>
        <v>-1260.3880194071776</v>
      </c>
      <c r="I93" s="13">
        <f t="shared" si="42"/>
        <v>9504.5910524484498</v>
      </c>
      <c r="J93" s="13">
        <f t="shared" si="39"/>
        <v>32430.234946417255</v>
      </c>
      <c r="K93" s="13">
        <f t="shared" si="46"/>
        <v>145042.38381046083</v>
      </c>
      <c r="L93" s="13">
        <f t="shared" si="44"/>
        <v>538967.3632525435</v>
      </c>
      <c r="M93" s="13">
        <f t="shared" si="45"/>
        <v>393924.97944208269</v>
      </c>
      <c r="N93" s="12">
        <f t="shared" si="47"/>
        <v>506537.12830612628</v>
      </c>
      <c r="O93" s="21">
        <f>9.42/13</f>
        <v>0.72461538461538466</v>
      </c>
    </row>
    <row r="94" spans="1:18" ht="14.1" customHeight="1">
      <c r="A94" s="10">
        <v>40056</v>
      </c>
      <c r="B94" s="11">
        <v>2.6677499999999998</v>
      </c>
      <c r="C94" s="6">
        <f>VLOOKUP(A94,上证指数!A:D,4,)</f>
        <v>2.8338893640251599</v>
      </c>
      <c r="D94" s="28">
        <f>VLOOKUP(A94,上证指数!A:E,5,)</f>
        <v>0.36107854630715125</v>
      </c>
      <c r="E94" s="6">
        <f>VLOOKUP(A94,上证指数!A:E,3,)</f>
        <v>20.371435765667499</v>
      </c>
      <c r="F94" s="12">
        <f t="shared" si="40"/>
        <v>0.25</v>
      </c>
      <c r="G94" s="41">
        <f t="shared" si="41"/>
        <v>0</v>
      </c>
      <c r="H94" s="13">
        <f t="shared" si="38"/>
        <v>0</v>
      </c>
      <c r="I94" s="13">
        <f t="shared" si="42"/>
        <v>9504.5910524484498</v>
      </c>
      <c r="J94" s="13">
        <f t="shared" si="39"/>
        <v>25355.872780169349</v>
      </c>
      <c r="K94" s="13">
        <f t="shared" si="46"/>
        <v>145042.38381046083</v>
      </c>
      <c r="L94" s="13">
        <f t="shared" si="44"/>
        <v>533426.33296074742</v>
      </c>
      <c r="M94" s="13">
        <f t="shared" si="45"/>
        <v>388383.94915028661</v>
      </c>
      <c r="N94" s="12">
        <f t="shared" si="47"/>
        <v>508070.46018057811</v>
      </c>
      <c r="O94" s="21">
        <f>$O$93*$G$2*(F94-D94)^3</f>
        <v>-367.4513412628645</v>
      </c>
    </row>
    <row r="95" spans="1:18" ht="14.1" customHeight="1">
      <c r="A95" s="10">
        <v>40086</v>
      </c>
      <c r="B95" s="11">
        <v>2.7794299999999996</v>
      </c>
      <c r="C95" s="6">
        <f>VLOOKUP(A95,上证指数!A:D,4,)</f>
        <v>2.8325563711389599</v>
      </c>
      <c r="D95" s="28">
        <f>VLOOKUP(A95,上证指数!A:E,5,)</f>
        <v>0.40914419695193432</v>
      </c>
      <c r="E95" s="6">
        <f>VLOOKUP(A95,上证指数!A:E,3,)</f>
        <v>21.435925939122601</v>
      </c>
      <c r="F95" s="12">
        <f t="shared" si="40"/>
        <v>0.25</v>
      </c>
      <c r="G95" s="41">
        <f t="shared" si="41"/>
        <v>-18.318419449857227</v>
      </c>
      <c r="H95" s="13">
        <f t="shared" si="38"/>
        <v>-6.5907108471367257</v>
      </c>
      <c r="I95" s="13">
        <f t="shared" si="42"/>
        <v>9498.0003416013133</v>
      </c>
      <c r="J95" s="13">
        <f t="shared" si="39"/>
        <v>26399.027089456933</v>
      </c>
      <c r="K95" s="13">
        <f t="shared" si="46"/>
        <v>145042.38381046083</v>
      </c>
      <c r="L95" s="13">
        <f t="shared" si="44"/>
        <v>535656.4098802649</v>
      </c>
      <c r="M95" s="13">
        <f t="shared" si="45"/>
        <v>390614.02606980409</v>
      </c>
      <c r="N95" s="12">
        <f t="shared" si="47"/>
        <v>509257.38279080798</v>
      </c>
      <c r="O95" s="21">
        <f t="shared" ref="O95:O96" si="49">$O$93*$G$2*(F95-D95)^3</f>
        <v>-1080.6416344876459</v>
      </c>
    </row>
    <row r="96" spans="1:18" ht="14.1" customHeight="1">
      <c r="A96" s="10">
        <v>40116</v>
      </c>
      <c r="B96" s="11">
        <v>2.9958499999999999</v>
      </c>
      <c r="C96" s="6">
        <f>VLOOKUP(A96,上证指数!A:D,4,)</f>
        <v>3.0625707942524798</v>
      </c>
      <c r="D96" s="28">
        <f>VLOOKUP(A96,上证指数!A:E,5,)</f>
        <v>0.45076201641266117</v>
      </c>
      <c r="E96" s="6">
        <f>VLOOKUP(A96,上证指数!A:E,3,)</f>
        <v>22.438450236333502</v>
      </c>
      <c r="F96" s="12">
        <f t="shared" si="40"/>
        <v>0.25</v>
      </c>
      <c r="G96" s="41">
        <f t="shared" si="41"/>
        <v>-262.19977793626958</v>
      </c>
      <c r="H96" s="13">
        <f t="shared" si="38"/>
        <v>-87.520996690845536</v>
      </c>
      <c r="I96" s="13">
        <f t="shared" si="42"/>
        <v>9410.4793449104673</v>
      </c>
      <c r="J96" s="13">
        <f t="shared" si="39"/>
        <v>28192.384545450022</v>
      </c>
      <c r="K96" s="13">
        <f t="shared" si="46"/>
        <v>145042.38381046083</v>
      </c>
      <c r="L96" s="13">
        <f t="shared" si="44"/>
        <v>538883.86215410242</v>
      </c>
      <c r="M96" s="13">
        <f t="shared" si="45"/>
        <v>393841.47834364162</v>
      </c>
      <c r="N96" s="12">
        <f t="shared" si="47"/>
        <v>510691.47760865238</v>
      </c>
      <c r="O96" s="21">
        <f t="shared" si="49"/>
        <v>-2169.4713616190165</v>
      </c>
    </row>
    <row r="97" spans="1:18" ht="14.1" customHeight="1">
      <c r="A97" s="10">
        <v>40147</v>
      </c>
      <c r="B97" s="11">
        <v>3.1953</v>
      </c>
      <c r="C97" s="6">
        <f>VLOOKUP(A97,上证指数!A:D,4,)</f>
        <v>3.2567483475471799</v>
      </c>
      <c r="D97" s="28">
        <f>VLOOKUP(A97,上证指数!A:E,5,)</f>
        <v>0.50996483001172332</v>
      </c>
      <c r="E97" s="6">
        <f>VLOOKUP(A97,上证指数!A:E,3,)</f>
        <v>23.785031358439301</v>
      </c>
      <c r="F97" s="12">
        <f t="shared" si="40"/>
        <v>0.25</v>
      </c>
      <c r="G97" s="41">
        <f t="shared" si="41"/>
        <v>-1624.460849325086</v>
      </c>
      <c r="H97" s="13">
        <f t="shared" si="38"/>
        <v>-508.39071427568177</v>
      </c>
      <c r="I97" s="13">
        <f t="shared" si="42"/>
        <v>8902.0886306347857</v>
      </c>
      <c r="J97" s="13">
        <f t="shared" si="39"/>
        <v>28444.84380146733</v>
      </c>
      <c r="K97" s="13">
        <f t="shared" si="46"/>
        <v>145042.38381046083</v>
      </c>
      <c r="L97" s="13">
        <f t="shared" si="44"/>
        <v>541939.10891789815</v>
      </c>
      <c r="M97" s="13">
        <f t="shared" si="45"/>
        <v>396896.72510743735</v>
      </c>
      <c r="N97" s="12">
        <f t="shared" si="47"/>
        <v>513494.26511643082</v>
      </c>
      <c r="O97" s="21"/>
    </row>
    <row r="98" spans="1:18" ht="14.1" customHeight="1">
      <c r="A98" s="10">
        <v>40178</v>
      </c>
      <c r="B98" s="11">
        <v>3.2771399999999997</v>
      </c>
      <c r="C98" s="6">
        <f>VLOOKUP(A98,上证指数!A:D,4,)</f>
        <v>3.1875525019263802</v>
      </c>
      <c r="D98" s="28">
        <f>VLOOKUP(A98,上证指数!A:E,5,)</f>
        <v>0.5398593200468933</v>
      </c>
      <c r="E98" s="6">
        <f>VLOOKUP(A98,上证指数!A:E,3,)</f>
        <v>24.689387280830601</v>
      </c>
      <c r="F98" s="12">
        <f t="shared" si="40"/>
        <v>0.25</v>
      </c>
      <c r="G98" s="41">
        <f t="shared" si="41"/>
        <v>-3023.0519045543874</v>
      </c>
      <c r="H98" s="13">
        <f t="shared" si="38"/>
        <v>-922.46651182262201</v>
      </c>
      <c r="I98" s="13">
        <f t="shared" si="42"/>
        <v>7979.6221188121635</v>
      </c>
      <c r="J98" s="13">
        <f t="shared" si="39"/>
        <v>26150.338830444092</v>
      </c>
      <c r="K98" s="13">
        <f t="shared" si="46"/>
        <v>145042.38381046083</v>
      </c>
      <c r="L98" s="13">
        <f t="shared" si="44"/>
        <v>543855.64568057749</v>
      </c>
      <c r="M98" s="13">
        <f t="shared" si="45"/>
        <v>398813.26187011669</v>
      </c>
      <c r="N98" s="12">
        <f t="shared" si="47"/>
        <v>517705.30685013341</v>
      </c>
      <c r="O98" s="21">
        <f>9.52/13</f>
        <v>0.73230769230769233</v>
      </c>
      <c r="R98" s="14"/>
    </row>
    <row r="99" spans="1:18" ht="14.1" customHeight="1">
      <c r="A99" s="10">
        <v>40207</v>
      </c>
      <c r="B99" s="11">
        <v>2.98929</v>
      </c>
      <c r="C99" s="6">
        <f>VLOOKUP(A99,上证指数!A:D,4,)</f>
        <v>2.9020289941706698</v>
      </c>
      <c r="D99" s="28">
        <f>VLOOKUP(A99,上证指数!A:E,5,)</f>
        <v>0.45486518171160611</v>
      </c>
      <c r="E99" s="6">
        <f>VLOOKUP(A99,上证指数!A:E,3,)</f>
        <v>22.4896525789873</v>
      </c>
      <c r="F99" s="12">
        <f t="shared" si="40"/>
        <v>0.25</v>
      </c>
      <c r="G99" s="41">
        <f t="shared" si="41"/>
        <v>-310.50698110949827</v>
      </c>
      <c r="H99" s="13">
        <f t="shared" si="38"/>
        <v>-103.87315419698265</v>
      </c>
      <c r="I99" s="13">
        <f t="shared" si="42"/>
        <v>7875.7489646151807</v>
      </c>
      <c r="J99" s="13">
        <f t="shared" si="39"/>
        <v>23542.897622434513</v>
      </c>
      <c r="K99" s="13">
        <f t="shared" si="46"/>
        <v>145042.38381046083</v>
      </c>
      <c r="L99" s="13">
        <f t="shared" si="44"/>
        <v>542750.14782548929</v>
      </c>
      <c r="M99" s="13">
        <f t="shared" si="45"/>
        <v>397707.76401502849</v>
      </c>
      <c r="N99" s="12">
        <f t="shared" si="47"/>
        <v>519207.25020305475</v>
      </c>
      <c r="O99" s="21">
        <f>$O$98*$G$2*(F99-D99)^3</f>
        <v>-2329.6988209941337</v>
      </c>
    </row>
    <row r="100" spans="1:18" ht="14.1" customHeight="1">
      <c r="A100" s="10">
        <v>40235</v>
      </c>
      <c r="B100" s="11">
        <v>3.0519400000000001</v>
      </c>
      <c r="C100" s="6">
        <f>VLOOKUP(A100,上证指数!A:D,4,)</f>
        <v>2.9657387628036398</v>
      </c>
      <c r="D100" s="28">
        <f>VLOOKUP(A100,上证指数!A:E,5,)</f>
        <v>0.4783118405627198</v>
      </c>
      <c r="E100" s="6">
        <f>VLOOKUP(A100,上证指数!A:E,3,)</f>
        <v>22.833928679318898</v>
      </c>
      <c r="F100" s="12">
        <f t="shared" si="40"/>
        <v>0.25</v>
      </c>
      <c r="G100" s="41">
        <f t="shared" si="41"/>
        <v>-703.15197417860008</v>
      </c>
      <c r="H100" s="13">
        <f t="shared" si="38"/>
        <v>-230.39508449661528</v>
      </c>
      <c r="I100" s="13">
        <f t="shared" si="42"/>
        <v>7645.353880118565</v>
      </c>
      <c r="J100" s="13">
        <f t="shared" si="39"/>
        <v>23333.161320889056</v>
      </c>
      <c r="K100" s="13">
        <f t="shared" si="46"/>
        <v>145042.38381046083</v>
      </c>
      <c r="L100" s="13">
        <f t="shared" si="44"/>
        <v>544439.35742313007</v>
      </c>
      <c r="M100" s="13">
        <f t="shared" si="45"/>
        <v>399396.97361266927</v>
      </c>
      <c r="N100" s="12">
        <f t="shared" si="47"/>
        <v>521106.196102241</v>
      </c>
      <c r="O100" s="21">
        <f t="shared" ref="O100:O146" si="50">$O$98*$G$2*(F100-D100)^3</f>
        <v>-3224.6354617984871</v>
      </c>
    </row>
    <row r="101" spans="1:18" ht="14.1" customHeight="1">
      <c r="A101" s="10">
        <v>40268</v>
      </c>
      <c r="B101" s="11">
        <v>3.1090999999999998</v>
      </c>
      <c r="C101" s="6">
        <f>VLOOKUP(A101,上证指数!A:D,4,)</f>
        <v>2.8952818578013102</v>
      </c>
      <c r="D101" s="28">
        <f>VLOOKUP(A101,上证指数!A:E,5,)</f>
        <v>0.47186400937866352</v>
      </c>
      <c r="E101" s="6">
        <f>VLOOKUP(A101,上证指数!A:E,3,)</f>
        <v>22.576917931082502</v>
      </c>
      <c r="F101" s="12">
        <f t="shared" si="40"/>
        <v>0.25</v>
      </c>
      <c r="G101" s="41">
        <f t="shared" si="41"/>
        <v>-573.67762058682786</v>
      </c>
      <c r="H101" s="13">
        <f t="shared" si="38"/>
        <v>-184.51565423654046</v>
      </c>
      <c r="I101" s="13">
        <f t="shared" si="42"/>
        <v>7460.8382258820247</v>
      </c>
      <c r="J101" s="13">
        <f t="shared" si="39"/>
        <v>23196.492128089802</v>
      </c>
      <c r="K101" s="13">
        <f t="shared" si="46"/>
        <v>145042.38381046083</v>
      </c>
      <c r="L101" s="13">
        <f t="shared" si="44"/>
        <v>546076.2295604801</v>
      </c>
      <c r="M101" s="13">
        <f t="shared" si="45"/>
        <v>401033.8457500193</v>
      </c>
      <c r="N101" s="12">
        <f t="shared" si="47"/>
        <v>522879.73743239034</v>
      </c>
      <c r="O101" s="21">
        <f t="shared" si="50"/>
        <v>-2959.0744435755164</v>
      </c>
    </row>
    <row r="102" spans="1:18" ht="14.1" customHeight="1">
      <c r="A102" s="10">
        <v>40298</v>
      </c>
      <c r="B102" s="11">
        <v>2.8706100000000001</v>
      </c>
      <c r="C102" s="6">
        <f>VLOOKUP(A102,上证指数!A:D,4,)</f>
        <v>2.6800552539578302</v>
      </c>
      <c r="D102" s="28">
        <f>VLOOKUP(A102,上证指数!A:E,5,)</f>
        <v>0.26318874560375144</v>
      </c>
      <c r="E102" s="6">
        <f>VLOOKUP(A102,上证指数!A:E,3,)</f>
        <v>18.355831294740199</v>
      </c>
      <c r="F102" s="12">
        <f t="shared" si="40"/>
        <v>0.25</v>
      </c>
      <c r="G102" s="41">
        <f t="shared" si="41"/>
        <v>0</v>
      </c>
      <c r="H102" s="13">
        <f t="shared" si="38"/>
        <v>0</v>
      </c>
      <c r="I102" s="13">
        <f t="shared" si="42"/>
        <v>7460.8382258820247</v>
      </c>
      <c r="J102" s="13">
        <f t="shared" si="39"/>
        <v>21417.1568195992</v>
      </c>
      <c r="K102" s="13">
        <f t="shared" si="46"/>
        <v>145042.38381046083</v>
      </c>
      <c r="L102" s="13">
        <f t="shared" si="44"/>
        <v>545500.14067028731</v>
      </c>
      <c r="M102" s="13">
        <f t="shared" si="45"/>
        <v>400457.75685982651</v>
      </c>
      <c r="N102" s="12">
        <f t="shared" si="47"/>
        <v>524082.98385068815</v>
      </c>
      <c r="O102" s="21">
        <f t="shared" si="50"/>
        <v>-0.62159254045134171</v>
      </c>
    </row>
    <row r="103" spans="1:18" ht="14.1" customHeight="1">
      <c r="A103" s="10">
        <v>40329</v>
      </c>
      <c r="B103" s="11">
        <v>2.5921500000000002</v>
      </c>
      <c r="C103" s="6">
        <f>VLOOKUP(A103,上证指数!A:D,4,)</f>
        <v>2.4305911722821101</v>
      </c>
      <c r="D103" s="28">
        <f>VLOOKUP(A103,上证指数!A:E,5,)</f>
        <v>0.21512309495896834</v>
      </c>
      <c r="E103" s="6">
        <f>VLOOKUP(A103,上证指数!A:E,3,)</f>
        <v>16.6579248203474</v>
      </c>
      <c r="F103" s="12">
        <f t="shared" si="40"/>
        <v>0.25</v>
      </c>
      <c r="G103" s="41">
        <f t="shared" si="41"/>
        <v>15.696959608958794</v>
      </c>
      <c r="H103" s="13">
        <f t="shared" si="38"/>
        <v>6.0555753366737237</v>
      </c>
      <c r="I103" s="13">
        <f t="shared" si="42"/>
        <v>7466.8938012186982</v>
      </c>
      <c r="J103" s="13">
        <f t="shared" si="39"/>
        <v>19355.30876682905</v>
      </c>
      <c r="K103" s="13">
        <f t="shared" si="46"/>
        <v>145046.5857658023</v>
      </c>
      <c r="L103" s="13">
        <f t="shared" si="44"/>
        <v>544632.16203759646</v>
      </c>
      <c r="M103" s="13">
        <f t="shared" si="45"/>
        <v>399585.57627179415</v>
      </c>
      <c r="N103" s="12">
        <f t="shared" si="47"/>
        <v>525276.85327076737</v>
      </c>
      <c r="O103" s="21">
        <f t="shared" si="50"/>
        <v>11.495004267483672</v>
      </c>
    </row>
    <row r="104" spans="1:18" ht="14.1" customHeight="1">
      <c r="A104" s="10">
        <v>40359</v>
      </c>
      <c r="B104" s="11">
        <v>2.3983699999999999</v>
      </c>
      <c r="C104" s="6">
        <f>VLOOKUP(A104,上证指数!A:D,4,)</f>
        <v>2.2389764804960102</v>
      </c>
      <c r="D104" s="28">
        <f>VLOOKUP(A104,上证指数!A:E,5,)</f>
        <v>0.14947245017584995</v>
      </c>
      <c r="E104" s="6">
        <f>VLOOKUP(A104,上证指数!A:E,3,)</f>
        <v>15.518909459264799</v>
      </c>
      <c r="F104" s="12">
        <f t="shared" si="40"/>
        <v>0.25</v>
      </c>
      <c r="G104" s="41">
        <f t="shared" si="41"/>
        <v>375.88674965080213</v>
      </c>
      <c r="H104" s="13">
        <f t="shared" si="38"/>
        <v>156.72592204322191</v>
      </c>
      <c r="I104" s="13">
        <f t="shared" si="42"/>
        <v>7623.6197232619197</v>
      </c>
      <c r="J104" s="13">
        <f t="shared" si="39"/>
        <v>18284.260835679688</v>
      </c>
      <c r="K104" s="13">
        <f t="shared" si="46"/>
        <v>145147.20775724726</v>
      </c>
      <c r="L104" s="13">
        <f t="shared" si="44"/>
        <v>544493.35300182016</v>
      </c>
      <c r="M104" s="13">
        <f t="shared" si="45"/>
        <v>399346.14524457289</v>
      </c>
      <c r="N104" s="12">
        <f t="shared" si="47"/>
        <v>526209.09216614044</v>
      </c>
      <c r="O104" s="21">
        <f t="shared" si="50"/>
        <v>275.26475820581823</v>
      </c>
    </row>
    <row r="105" spans="1:18" ht="14.1" customHeight="1">
      <c r="A105" s="10">
        <v>40389</v>
      </c>
      <c r="B105" s="11">
        <v>2.6375000000000002</v>
      </c>
      <c r="C105" s="6">
        <f>VLOOKUP(A105,上证指数!A:D,4,)</f>
        <v>2.4584887046478299</v>
      </c>
      <c r="D105" s="28">
        <f>VLOOKUP(A105,上证指数!A:E,5,)</f>
        <v>0.24443141852286049</v>
      </c>
      <c r="E105" s="6">
        <f>VLOOKUP(A105,上证指数!A:E,3,)</f>
        <v>16.7971071224196</v>
      </c>
      <c r="F105" s="12">
        <f t="shared" si="40"/>
        <v>0.25</v>
      </c>
      <c r="G105" s="41">
        <f t="shared" si="41"/>
        <v>6.3890378271634005E-2</v>
      </c>
      <c r="H105" s="13">
        <f t="shared" si="38"/>
        <v>2.4223840102989194E-2</v>
      </c>
      <c r="I105" s="13">
        <f t="shared" si="42"/>
        <v>7623.643947102023</v>
      </c>
      <c r="J105" s="13">
        <f t="shared" si="39"/>
        <v>20107.360910481588</v>
      </c>
      <c r="K105" s="13">
        <f t="shared" si="46"/>
        <v>145147.22486021006</v>
      </c>
      <c r="L105" s="13">
        <f t="shared" si="44"/>
        <v>547526.68709357746</v>
      </c>
      <c r="M105" s="13">
        <f t="shared" si="45"/>
        <v>402379.46223336738</v>
      </c>
      <c r="N105" s="12">
        <f t="shared" si="47"/>
        <v>527419.32618309592</v>
      </c>
      <c r="O105" s="21">
        <f t="shared" si="50"/>
        <v>4.6787415472765832E-2</v>
      </c>
    </row>
    <row r="106" spans="1:18" ht="14.1" customHeight="1">
      <c r="A106" s="10">
        <v>40421</v>
      </c>
      <c r="B106" s="11">
        <v>2.6388000000000003</v>
      </c>
      <c r="C106" s="6">
        <f>VLOOKUP(A106,上证指数!A:D,4,)</f>
        <v>2.4493329155249901</v>
      </c>
      <c r="D106" s="28">
        <f>VLOOKUP(A106,上证指数!A:E,5,)</f>
        <v>0.17526377491207504</v>
      </c>
      <c r="E106" s="6">
        <f>VLOOKUP(A106,上证指数!A:E,3,)</f>
        <v>15.8406884089764</v>
      </c>
      <c r="F106" s="12">
        <f t="shared" si="40"/>
        <v>0.25</v>
      </c>
      <c r="G106" s="41">
        <f t="shared" si="41"/>
        <v>154.45259090447774</v>
      </c>
      <c r="H106" s="13">
        <f t="shared" si="38"/>
        <v>58.531374452204687</v>
      </c>
      <c r="I106" s="13">
        <f t="shared" si="42"/>
        <v>7682.1753215542276</v>
      </c>
      <c r="J106" s="13">
        <f t="shared" si="39"/>
        <v>20271.724238517298</v>
      </c>
      <c r="K106" s="13">
        <f t="shared" si="46"/>
        <v>145188.57063069835</v>
      </c>
      <c r="L106" s="13">
        <f t="shared" si="44"/>
        <v>548790.7479057312</v>
      </c>
      <c r="M106" s="13">
        <f t="shared" si="45"/>
        <v>403602.17727503285</v>
      </c>
      <c r="N106" s="12">
        <f t="shared" si="47"/>
        <v>528519.02366721386</v>
      </c>
      <c r="O106" s="21">
        <f t="shared" si="50"/>
        <v>113.10682041620218</v>
      </c>
    </row>
    <row r="107" spans="1:18" ht="14.1" customHeight="1">
      <c r="A107" s="10">
        <v>40451</v>
      </c>
      <c r="B107" s="11">
        <v>2.6556599999999997</v>
      </c>
      <c r="C107" s="6">
        <f>VLOOKUP(A107,上证指数!A:D,4,)</f>
        <v>2.3032327095693099</v>
      </c>
      <c r="D107" s="28">
        <f>VLOOKUP(A107,上证指数!A:E,5,)</f>
        <v>0.18757327080890973</v>
      </c>
      <c r="E107" s="6">
        <f>VLOOKUP(A107,上证指数!A:E,3,)</f>
        <v>15.924146281743599</v>
      </c>
      <c r="F107" s="12">
        <f t="shared" si="40"/>
        <v>0.25</v>
      </c>
      <c r="G107" s="41">
        <f t="shared" si="41"/>
        <v>90.014705903867366</v>
      </c>
      <c r="H107" s="13">
        <f t="shared" si="38"/>
        <v>33.89541805195973</v>
      </c>
      <c r="I107" s="13">
        <f t="shared" si="42"/>
        <v>7716.0707396061871</v>
      </c>
      <c r="J107" s="13">
        <f t="shared" si="39"/>
        <v>20491.260420342565</v>
      </c>
      <c r="K107" s="13">
        <f t="shared" si="46"/>
        <v>145212.66687504799</v>
      </c>
      <c r="L107" s="13">
        <f t="shared" si="44"/>
        <v>550159.80776797514</v>
      </c>
      <c r="M107" s="13">
        <f t="shared" si="45"/>
        <v>404947.14089292719</v>
      </c>
      <c r="N107" s="12">
        <f t="shared" si="47"/>
        <v>529668.54734763259</v>
      </c>
      <c r="O107" s="21">
        <f t="shared" si="50"/>
        <v>65.918461554216719</v>
      </c>
    </row>
    <row r="108" spans="1:18" ht="14.1" customHeight="1">
      <c r="A108" s="10">
        <v>40480</v>
      </c>
      <c r="B108" s="11">
        <v>2.9788299999999999</v>
      </c>
      <c r="C108" s="6">
        <f>VLOOKUP(A108,上证指数!A:D,4,)</f>
        <v>2.5959880768508201</v>
      </c>
      <c r="D108" s="28">
        <f>VLOOKUP(A108,上证指数!A:E,5,)</f>
        <v>0.28722157092614303</v>
      </c>
      <c r="E108" s="6">
        <f>VLOOKUP(A108,上证指数!A:E,3,)</f>
        <v>17.190986359856499</v>
      </c>
      <c r="F108" s="12">
        <f t="shared" si="40"/>
        <v>0.25</v>
      </c>
      <c r="G108" s="41">
        <f t="shared" si="41"/>
        <v>0</v>
      </c>
      <c r="H108" s="13">
        <f t="shared" si="38"/>
        <v>0</v>
      </c>
      <c r="I108" s="13">
        <f t="shared" si="42"/>
        <v>7716.0707396061871</v>
      </c>
      <c r="J108" s="13">
        <f t="shared" si="39"/>
        <v>22984.863001261096</v>
      </c>
      <c r="K108" s="13">
        <f t="shared" si="46"/>
        <v>145212.66687504799</v>
      </c>
      <c r="L108" s="13">
        <f t="shared" si="44"/>
        <v>553885.6528153636</v>
      </c>
      <c r="M108" s="13">
        <f t="shared" si="45"/>
        <v>408672.98594031564</v>
      </c>
      <c r="N108" s="12">
        <f t="shared" si="47"/>
        <v>530900.78981410246</v>
      </c>
      <c r="O108" s="21">
        <f t="shared" si="50"/>
        <v>-13.972670428393403</v>
      </c>
    </row>
    <row r="109" spans="1:18" ht="14.1" customHeight="1">
      <c r="A109" s="10">
        <v>40512</v>
      </c>
      <c r="B109" s="11">
        <v>2.8201799999999997</v>
      </c>
      <c r="C109" s="6">
        <f>VLOOKUP(A109,上证指数!A:D,4,)</f>
        <v>2.4720315562217801</v>
      </c>
      <c r="D109" s="28">
        <f>VLOOKUP(A109,上证指数!A:E,5,)</f>
        <v>0.21453692848769051</v>
      </c>
      <c r="E109" s="6">
        <f>VLOOKUP(A109,上证指数!A:E,3,)</f>
        <v>16.121609144929401</v>
      </c>
      <c r="F109" s="12">
        <f t="shared" si="40"/>
        <v>0.25</v>
      </c>
      <c r="G109" s="41">
        <f t="shared" si="41"/>
        <v>16.501779037946328</v>
      </c>
      <c r="H109" s="13">
        <f t="shared" si="38"/>
        <v>5.8513212057196098</v>
      </c>
      <c r="I109" s="13">
        <f t="shared" si="42"/>
        <v>7721.9220608119067</v>
      </c>
      <c r="J109" s="13">
        <f t="shared" si="39"/>
        <v>21777.210157460522</v>
      </c>
      <c r="K109" s="13">
        <f t="shared" si="46"/>
        <v>145217.08427435966</v>
      </c>
      <c r="L109" s="13">
        <f t="shared" si="44"/>
        <v>553886.95961433579</v>
      </c>
      <c r="M109" s="13">
        <f t="shared" si="45"/>
        <v>408669.87533997616</v>
      </c>
      <c r="N109" s="12">
        <f t="shared" si="47"/>
        <v>532109.74945687526</v>
      </c>
      <c r="O109" s="21">
        <f t="shared" si="50"/>
        <v>12.084379726249928</v>
      </c>
    </row>
    <row r="110" spans="1:18" ht="14.1" customHeight="1">
      <c r="A110" s="10">
        <v>40543</v>
      </c>
      <c r="B110" s="11">
        <v>2.8080799999999999</v>
      </c>
      <c r="C110" s="6">
        <f>VLOOKUP(A110,上证指数!A:D,4,)</f>
        <v>2.3209753944989</v>
      </c>
      <c r="D110" s="28">
        <f>VLOOKUP(A110,上证指数!A:E,5,)</f>
        <v>0.22919109026963658</v>
      </c>
      <c r="E110" s="6">
        <f>VLOOKUP(A110,上证指数!A:E,3,)</f>
        <v>16.2274103790085</v>
      </c>
      <c r="F110" s="12">
        <f t="shared" si="40"/>
        <v>0.25</v>
      </c>
      <c r="G110" s="41">
        <f t="shared" si="41"/>
        <v>3.333877996439532</v>
      </c>
      <c r="H110" s="13">
        <f t="shared" si="38"/>
        <v>1.1872446641262115</v>
      </c>
      <c r="I110" s="13">
        <f t="shared" si="42"/>
        <v>7723.1093054760331</v>
      </c>
      <c r="J110" s="13">
        <f t="shared" si="39"/>
        <v>21687.108778521138</v>
      </c>
      <c r="K110" s="13">
        <f t="shared" si="46"/>
        <v>145217.97672785408</v>
      </c>
      <c r="L110" s="13">
        <f t="shared" si="44"/>
        <v>555018.26361936878</v>
      </c>
      <c r="M110" s="13">
        <f t="shared" si="45"/>
        <v>409800.28689151467</v>
      </c>
      <c r="N110" s="12">
        <f t="shared" si="47"/>
        <v>533331.15484084759</v>
      </c>
      <c r="O110" s="21">
        <f t="shared" si="50"/>
        <v>2.4414245020080267</v>
      </c>
      <c r="R110" s="14"/>
    </row>
    <row r="111" spans="1:18" ht="14.1" customHeight="1">
      <c r="A111" s="10">
        <v>40574</v>
      </c>
      <c r="B111" s="11">
        <v>2.7906900000000001</v>
      </c>
      <c r="C111" s="6">
        <f>VLOOKUP(A111,上证指数!A:D,4,)</f>
        <v>2.3233540039754401</v>
      </c>
      <c r="D111" s="28">
        <f>VLOOKUP(A111,上证指数!A:E,5,)</f>
        <v>0.23739742086752638</v>
      </c>
      <c r="E111" s="6">
        <f>VLOOKUP(A111,上证指数!A:E,3,)</f>
        <v>16.241208020434598</v>
      </c>
      <c r="F111" s="12">
        <f t="shared" si="40"/>
        <v>0.25</v>
      </c>
      <c r="G111" s="41">
        <f t="shared" si="41"/>
        <v>0.74059371704953914</v>
      </c>
      <c r="H111" s="13">
        <f t="shared" si="38"/>
        <v>0.26538014507148378</v>
      </c>
      <c r="I111" s="13">
        <f t="shared" si="42"/>
        <v>7723.3746856211046</v>
      </c>
      <c r="J111" s="13">
        <f t="shared" si="39"/>
        <v>21553.54450141596</v>
      </c>
      <c r="K111" s="13">
        <f t="shared" si="46"/>
        <v>145218.17497909526</v>
      </c>
      <c r="L111" s="13">
        <f t="shared" si="44"/>
        <v>556110.81740853388</v>
      </c>
      <c r="M111" s="13">
        <f t="shared" si="45"/>
        <v>410892.64242943865</v>
      </c>
      <c r="N111" s="12">
        <f t="shared" si="47"/>
        <v>534557.27290711796</v>
      </c>
      <c r="O111" s="21">
        <f t="shared" si="50"/>
        <v>0.54234247587012407</v>
      </c>
    </row>
    <row r="112" spans="1:18" ht="14.1" customHeight="1">
      <c r="A112" s="10">
        <v>40602</v>
      </c>
      <c r="B112" s="11">
        <v>2.9050500000000001</v>
      </c>
      <c r="C112" s="6">
        <f>VLOOKUP(A112,上证指数!A:D,4,)</f>
        <v>2.4148901805434599</v>
      </c>
      <c r="D112" s="28">
        <f>VLOOKUP(A112,上证指数!A:E,5,)</f>
        <v>0.31008206330597887</v>
      </c>
      <c r="E112" s="6">
        <f>VLOOKUP(A112,上证指数!A:E,3,)</f>
        <v>16.863694567710802</v>
      </c>
      <c r="F112" s="12">
        <f t="shared" si="40"/>
        <v>0.25</v>
      </c>
      <c r="G112" s="41">
        <f t="shared" si="41"/>
        <v>0</v>
      </c>
      <c r="H112" s="13">
        <f t="shared" si="38"/>
        <v>0</v>
      </c>
      <c r="I112" s="13">
        <f t="shared" si="42"/>
        <v>7723.3746856211046</v>
      </c>
      <c r="J112" s="13">
        <f t="shared" si="39"/>
        <v>22436.789630463591</v>
      </c>
      <c r="K112" s="13">
        <f t="shared" si="46"/>
        <v>145218.17497909526</v>
      </c>
      <c r="L112" s="13">
        <f t="shared" si="44"/>
        <v>558282.44592956593</v>
      </c>
      <c r="M112" s="13">
        <f t="shared" si="45"/>
        <v>413064.2709504707</v>
      </c>
      <c r="N112" s="12">
        <f t="shared" si="47"/>
        <v>535845.65629910235</v>
      </c>
      <c r="O112" s="21">
        <f t="shared" si="50"/>
        <v>-58.766501344920599</v>
      </c>
    </row>
    <row r="113" spans="1:18" ht="14.1" customHeight="1">
      <c r="A113" s="10">
        <v>40633</v>
      </c>
      <c r="B113" s="11">
        <v>2.9281100000000002</v>
      </c>
      <c r="C113" s="6">
        <f>VLOOKUP(A113,上证指数!A:D,4,)</f>
        <v>2.3270238623013602</v>
      </c>
      <c r="D113" s="28">
        <f>VLOOKUP(A113,上证指数!A:E,5,)</f>
        <v>0.21688159437280188</v>
      </c>
      <c r="E113" s="6">
        <f>VLOOKUP(A113,上证指数!A:E,3,)</f>
        <v>16.084223412474898</v>
      </c>
      <c r="F113" s="12">
        <f t="shared" si="40"/>
        <v>0.25</v>
      </c>
      <c r="G113" s="41">
        <f t="shared" si="41"/>
        <v>13.440331700977641</v>
      </c>
      <c r="H113" s="13">
        <f t="shared" si="38"/>
        <v>4.5901047778183335</v>
      </c>
      <c r="I113" s="13">
        <f t="shared" si="42"/>
        <v>7727.9647903989226</v>
      </c>
      <c r="J113" s="13">
        <f t="shared" si="39"/>
        <v>22628.330982414991</v>
      </c>
      <c r="K113" s="13">
        <f t="shared" si="46"/>
        <v>145221.77285250445</v>
      </c>
      <c r="L113" s="13">
        <f t="shared" si="44"/>
        <v>559696.56719505938</v>
      </c>
      <c r="M113" s="13">
        <f t="shared" si="45"/>
        <v>414474.79434255493</v>
      </c>
      <c r="N113" s="12">
        <f t="shared" si="47"/>
        <v>537068.23621264438</v>
      </c>
      <c r="O113" s="21">
        <f t="shared" si="50"/>
        <v>9.8424582917928571</v>
      </c>
    </row>
    <row r="114" spans="1:18" ht="14.1" customHeight="1">
      <c r="A114" s="10">
        <v>40662</v>
      </c>
      <c r="B114" s="11">
        <v>2.9115100000000003</v>
      </c>
      <c r="C114" s="6">
        <f>VLOOKUP(A114,上证指数!A:D,4,)</f>
        <v>2.3285363376756698</v>
      </c>
      <c r="D114" s="28">
        <f>VLOOKUP(A114,上证指数!A:E,5,)</f>
        <v>0.11664712778429073</v>
      </c>
      <c r="E114" s="6">
        <f>VLOOKUP(A114,上证指数!A:E,3,)</f>
        <v>15.1374861318961</v>
      </c>
      <c r="F114" s="12">
        <f t="shared" si="40"/>
        <v>0.25</v>
      </c>
      <c r="G114" s="41">
        <f t="shared" si="41"/>
        <v>877.42266082033484</v>
      </c>
      <c r="H114" s="13">
        <f t="shared" si="38"/>
        <v>301.36343712380682</v>
      </c>
      <c r="I114" s="13">
        <f t="shared" si="42"/>
        <v>8029.3282275227293</v>
      </c>
      <c r="J114" s="13">
        <f t="shared" si="39"/>
        <v>23377.469427714703</v>
      </c>
      <c r="K114" s="13">
        <f t="shared" si="46"/>
        <v>145456.65214940096</v>
      </c>
      <c r="L114" s="13">
        <f t="shared" si="44"/>
        <v>561036.94136998733</v>
      </c>
      <c r="M114" s="13">
        <f t="shared" si="45"/>
        <v>415580.28922058636</v>
      </c>
      <c r="N114" s="12">
        <f t="shared" si="47"/>
        <v>537659.47194227262</v>
      </c>
      <c r="O114" s="21">
        <f t="shared" si="50"/>
        <v>642.54336392381447</v>
      </c>
    </row>
    <row r="115" spans="1:18" ht="14.1" customHeight="1">
      <c r="A115" s="10">
        <v>40694</v>
      </c>
      <c r="B115" s="11">
        <v>2.7434699999999999</v>
      </c>
      <c r="C115" s="6">
        <f>VLOOKUP(A115,上证指数!A:D,4,)</f>
        <v>2.2069225990360102</v>
      </c>
      <c r="D115" s="28">
        <f>VLOOKUP(A115,上证指数!A:E,5,)</f>
        <v>6.3892145369284878E-2</v>
      </c>
      <c r="E115" s="6">
        <f>VLOOKUP(A115,上证指数!A:E,3,)</f>
        <v>14.280072033174299</v>
      </c>
      <c r="F115" s="12">
        <f t="shared" si="40"/>
        <v>0.25</v>
      </c>
      <c r="G115" s="41">
        <f t="shared" si="41"/>
        <v>2385.0409082079054</v>
      </c>
      <c r="H115" s="13">
        <f t="shared" si="38"/>
        <v>869.35191863147963</v>
      </c>
      <c r="I115" s="13">
        <f t="shared" si="42"/>
        <v>8898.6801461542091</v>
      </c>
      <c r="J115" s="13">
        <f t="shared" si="39"/>
        <v>24413.262020569688</v>
      </c>
      <c r="K115" s="13">
        <f t="shared" si="46"/>
        <v>146095.1092540597</v>
      </c>
      <c r="L115" s="13">
        <f t="shared" si="44"/>
        <v>561558.74980201211</v>
      </c>
      <c r="M115" s="13">
        <f t="shared" si="45"/>
        <v>415463.64054795238</v>
      </c>
      <c r="N115" s="12">
        <f t="shared" si="47"/>
        <v>537145.48778144247</v>
      </c>
      <c r="O115" s="21">
        <f t="shared" si="50"/>
        <v>1746.583803549174</v>
      </c>
    </row>
    <row r="116" spans="1:18" ht="14.1" customHeight="1">
      <c r="A116" s="10">
        <v>40724</v>
      </c>
      <c r="B116" s="11">
        <v>2.7620800000000001</v>
      </c>
      <c r="C116" s="6">
        <f>VLOOKUP(A116,上证指数!A:D,4,)</f>
        <v>2.1901713941802101</v>
      </c>
      <c r="D116" s="28">
        <f>VLOOKUP(A116,上证指数!A:E,5,)</f>
        <v>8.0890973036342323E-2</v>
      </c>
      <c r="E116" s="6">
        <f>VLOOKUP(A116,上证指数!A:E,3,)</f>
        <v>14.3483962329229</v>
      </c>
      <c r="F116" s="12">
        <f t="shared" si="40"/>
        <v>0.25</v>
      </c>
      <c r="G116" s="41">
        <f t="shared" si="41"/>
        <v>1789.3780105501312</v>
      </c>
      <c r="H116" s="13">
        <f t="shared" si="38"/>
        <v>647.8371410495464</v>
      </c>
      <c r="I116" s="13">
        <f t="shared" si="42"/>
        <v>9546.5172872037547</v>
      </c>
      <c r="J116" s="13">
        <f t="shared" si="39"/>
        <v>26368.244468639747</v>
      </c>
      <c r="K116" s="13">
        <f t="shared" si="46"/>
        <v>146574.11198303773</v>
      </c>
      <c r="L116" s="13">
        <f t="shared" si="44"/>
        <v>563435.77772725979</v>
      </c>
      <c r="M116" s="13">
        <f t="shared" si="45"/>
        <v>416861.66574422206</v>
      </c>
      <c r="N116" s="12">
        <f t="shared" si="47"/>
        <v>537067.53325862007</v>
      </c>
      <c r="O116" s="21">
        <f t="shared" si="50"/>
        <v>1310.3752815720961</v>
      </c>
    </row>
    <row r="117" spans="1:18" ht="14.1" customHeight="1">
      <c r="A117" s="10">
        <v>40753</v>
      </c>
      <c r="B117" s="11">
        <v>2.70173</v>
      </c>
      <c r="C117" s="6">
        <f>VLOOKUP(A117,上证指数!A:D,4,)</f>
        <v>2.1400250345629299</v>
      </c>
      <c r="D117" s="28">
        <f>VLOOKUP(A117,上证指数!A:E,5,)</f>
        <v>4.6893317702227433E-2</v>
      </c>
      <c r="E117" s="6">
        <f>VLOOKUP(A117,上证指数!A:E,3,)</f>
        <v>13.9930766113727</v>
      </c>
      <c r="F117" s="12">
        <f t="shared" si="40"/>
        <v>0.25</v>
      </c>
      <c r="G117" s="41">
        <f t="shared" si="41"/>
        <v>3100.0904155532453</v>
      </c>
      <c r="H117" s="13">
        <f t="shared" si="38"/>
        <v>1147.4464197211585</v>
      </c>
      <c r="I117" s="13">
        <f t="shared" si="42"/>
        <v>10693.963706924913</v>
      </c>
      <c r="J117" s="13">
        <f t="shared" si="39"/>
        <v>28892.202565910244</v>
      </c>
      <c r="K117" s="13">
        <f t="shared" si="46"/>
        <v>147403.98234043198</v>
      </c>
      <c r="L117" s="13">
        <f t="shared" si="44"/>
        <v>564919.54958673241</v>
      </c>
      <c r="M117" s="13">
        <f t="shared" si="45"/>
        <v>417515.5672463004</v>
      </c>
      <c r="N117" s="12">
        <f t="shared" si="47"/>
        <v>536027.34702082211</v>
      </c>
      <c r="O117" s="21">
        <f t="shared" si="50"/>
        <v>2270.2200581589923</v>
      </c>
    </row>
    <row r="118" spans="1:18" ht="14.1" customHeight="1">
      <c r="A118" s="10">
        <v>40786</v>
      </c>
      <c r="B118" s="11">
        <v>2.5673400000000002</v>
      </c>
      <c r="C118" s="6">
        <f>VLOOKUP(A118,上证指数!A:D,4,)</f>
        <v>2.0427738361089598</v>
      </c>
      <c r="D118" s="28">
        <f>VLOOKUP(A118,上证指数!A:E,5,)</f>
        <v>4.1031652989449007E-3</v>
      </c>
      <c r="E118" s="6">
        <f>VLOOKUP(A118,上证指数!A:E,3,)</f>
        <v>12.7109336914097</v>
      </c>
      <c r="F118" s="12">
        <f t="shared" si="40"/>
        <v>0.25</v>
      </c>
      <c r="G118" s="41">
        <f t="shared" si="41"/>
        <v>5501.2393279265143</v>
      </c>
      <c r="H118" s="13">
        <f t="shared" si="38"/>
        <v>2142.7778665570254</v>
      </c>
      <c r="I118" s="13">
        <f t="shared" si="42"/>
        <v>12836.741573481939</v>
      </c>
      <c r="J118" s="13">
        <f t="shared" si="39"/>
        <v>32956.28011126312</v>
      </c>
      <c r="K118" s="13">
        <f t="shared" si="46"/>
        <v>148876.6217912923</v>
      </c>
      <c r="L118" s="13">
        <f t="shared" si="44"/>
        <v>566178.62437344971</v>
      </c>
      <c r="M118" s="13">
        <f t="shared" si="45"/>
        <v>417302.00258215738</v>
      </c>
      <c r="N118" s="12">
        <f t="shared" si="47"/>
        <v>533222.34426218655</v>
      </c>
      <c r="O118" s="21">
        <f t="shared" si="50"/>
        <v>4028.5998770661868</v>
      </c>
    </row>
    <row r="119" spans="1:18" ht="14.1" customHeight="1">
      <c r="A119" s="10">
        <v>40816</v>
      </c>
      <c r="B119" s="11">
        <v>2.3592199999999997</v>
      </c>
      <c r="C119" s="6">
        <f>VLOOKUP(A119,上证指数!A:D,4,)</f>
        <v>1.8249828213859101</v>
      </c>
      <c r="D119" s="28">
        <f>VLOOKUP(A119,上证指数!A:E,5,)</f>
        <v>0</v>
      </c>
      <c r="E119" s="6">
        <f>VLOOKUP(A119,上证指数!A:E,3,)</f>
        <v>11.7471491456875</v>
      </c>
      <c r="F119" s="12">
        <f t="shared" si="40"/>
        <v>0.25</v>
      </c>
      <c r="G119" s="41">
        <f t="shared" si="41"/>
        <v>5781.25</v>
      </c>
      <c r="H119" s="13">
        <f t="shared" si="38"/>
        <v>2450.4921117996628</v>
      </c>
      <c r="I119" s="13">
        <f t="shared" si="42"/>
        <v>15287.233685281601</v>
      </c>
      <c r="J119" s="13">
        <f t="shared" si="39"/>
        <v>36065.947454990055</v>
      </c>
      <c r="K119" s="13">
        <f t="shared" si="46"/>
        <v>150424.21794513846</v>
      </c>
      <c r="L119" s="13">
        <f t="shared" si="44"/>
        <v>566271.31185897952</v>
      </c>
      <c r="M119" s="13">
        <f t="shared" si="45"/>
        <v>415847.09391384106</v>
      </c>
      <c r="N119" s="12">
        <f t="shared" si="47"/>
        <v>530205.36440398952</v>
      </c>
      <c r="O119" s="21">
        <f t="shared" si="50"/>
        <v>4233.6538461538466</v>
      </c>
    </row>
    <row r="120" spans="1:18" ht="14.1" customHeight="1">
      <c r="A120" s="10">
        <v>40847</v>
      </c>
      <c r="B120" s="11">
        <v>2.4682499999999998</v>
      </c>
      <c r="C120" s="6">
        <f>VLOOKUP(A120,上证指数!A:D,4,)</f>
        <v>1.92131093148292</v>
      </c>
      <c r="D120" s="28">
        <f>VLOOKUP(A120,上证指数!A:E,5,)</f>
        <v>5.275498241500586E-3</v>
      </c>
      <c r="E120" s="6">
        <f>VLOOKUP(A120,上证指数!A:E,3,)</f>
        <v>11.8812544074916</v>
      </c>
      <c r="F120" s="12">
        <f t="shared" si="40"/>
        <v>0.25</v>
      </c>
      <c r="G120" s="41">
        <f t="shared" si="41"/>
        <v>5422.9310551126027</v>
      </c>
      <c r="H120" s="13">
        <f t="shared" si="38"/>
        <v>2197.0752780766143</v>
      </c>
      <c r="I120" s="13">
        <f t="shared" si="42"/>
        <v>17484.308963358213</v>
      </c>
      <c r="J120" s="13">
        <f t="shared" si="39"/>
        <v>43155.645598808907</v>
      </c>
      <c r="K120" s="13">
        <f t="shared" si="46"/>
        <v>151875.89487373782</v>
      </c>
      <c r="L120" s="13">
        <f t="shared" si="44"/>
        <v>570600.09432992327</v>
      </c>
      <c r="M120" s="13">
        <f t="shared" si="45"/>
        <v>418724.19945618545</v>
      </c>
      <c r="N120" s="12">
        <f t="shared" si="47"/>
        <v>527444.44873111439</v>
      </c>
      <c r="O120" s="21">
        <f t="shared" si="50"/>
        <v>3971.2541265132295</v>
      </c>
    </row>
    <row r="121" spans="1:18" ht="14.1" customHeight="1">
      <c r="A121" s="10">
        <v>40877</v>
      </c>
      <c r="B121" s="11">
        <v>2.3334099999999998</v>
      </c>
      <c r="C121" s="6">
        <f>VLOOKUP(A121,上证指数!A:D,4,)</f>
        <v>1.82129545450721</v>
      </c>
      <c r="D121" s="28">
        <f>VLOOKUP(A121,上证指数!A:E,5,)</f>
        <v>0</v>
      </c>
      <c r="E121" s="6">
        <f>VLOOKUP(A121,上证指数!A:E,3,)</f>
        <v>11.272161082714801</v>
      </c>
      <c r="F121" s="12">
        <f t="shared" si="40"/>
        <v>0.25</v>
      </c>
      <c r="G121" s="41">
        <f t="shared" si="41"/>
        <v>5781.25</v>
      </c>
      <c r="H121" s="13">
        <f t="shared" si="38"/>
        <v>2477.5971646645899</v>
      </c>
      <c r="I121" s="13">
        <f t="shared" si="42"/>
        <v>19961.906128022802</v>
      </c>
      <c r="J121" s="13">
        <f t="shared" si="39"/>
        <v>46579.311378189683</v>
      </c>
      <c r="K121" s="13">
        <f t="shared" si="46"/>
        <v>153423.49102758398</v>
      </c>
      <c r="L121" s="13">
        <f t="shared" si="44"/>
        <v>570993.4910913856</v>
      </c>
      <c r="M121" s="13">
        <f t="shared" si="45"/>
        <v>417570.00006380165</v>
      </c>
      <c r="N121" s="12">
        <f t="shared" si="47"/>
        <v>524414.17971319589</v>
      </c>
      <c r="O121" s="21">
        <f t="shared" si="50"/>
        <v>4233.6538461538466</v>
      </c>
    </row>
    <row r="122" spans="1:18" ht="14.1" customHeight="1">
      <c r="A122" s="10">
        <v>40907</v>
      </c>
      <c r="B122" s="11">
        <v>2.1994199999999999</v>
      </c>
      <c r="C122" s="6">
        <f>VLOOKUP(A122,上证指数!A:D,4,)</f>
        <v>1.7404230545941799</v>
      </c>
      <c r="D122" s="28">
        <f>VLOOKUP(A122,上证指数!A:E,5,)</f>
        <v>5.275498241500586E-3</v>
      </c>
      <c r="E122" s="6">
        <f>VLOOKUP(A122,上证指数!A:E,3,)</f>
        <v>10.8058992596529</v>
      </c>
      <c r="F122" s="12">
        <f t="shared" si="40"/>
        <v>0.25</v>
      </c>
      <c r="G122" s="41">
        <f t="shared" si="41"/>
        <v>5422.9310551126027</v>
      </c>
      <c r="H122" s="13">
        <f t="shared" si="38"/>
        <v>2465.6186881598796</v>
      </c>
      <c r="I122" s="13">
        <f t="shared" si="42"/>
        <v>22427.524816182682</v>
      </c>
      <c r="J122" s="13">
        <f t="shared" si="39"/>
        <v>49327.546631208512</v>
      </c>
      <c r="K122" s="13">
        <f t="shared" si="46"/>
        <v>154875.16795618334</v>
      </c>
      <c r="L122" s="13">
        <f t="shared" si="44"/>
        <v>570967.49094674061</v>
      </c>
      <c r="M122" s="13">
        <f t="shared" si="45"/>
        <v>416092.3229905573</v>
      </c>
      <c r="N122" s="12">
        <f t="shared" si="47"/>
        <v>521639.94431553205</v>
      </c>
      <c r="O122" s="21">
        <f t="shared" si="50"/>
        <v>3971.2541265132295</v>
      </c>
      <c r="R122" s="14"/>
    </row>
    <row r="123" spans="1:18" ht="14.1" customHeight="1">
      <c r="A123" s="10">
        <v>40939</v>
      </c>
      <c r="B123" s="11">
        <v>2.2926100000000003</v>
      </c>
      <c r="C123" s="6">
        <f>VLOOKUP(A123,上证指数!A:D,4,)</f>
        <v>1.74300862979614</v>
      </c>
      <c r="D123" s="28">
        <f>VLOOKUP(A123,上证指数!A:E,5,)</f>
        <v>1.6412661195779603E-2</v>
      </c>
      <c r="E123" s="6">
        <f>VLOOKUP(A123,上证指数!A:E,3,)</f>
        <v>11.280959854056199</v>
      </c>
      <c r="F123" s="12">
        <f t="shared" si="40"/>
        <v>0.25</v>
      </c>
      <c r="G123" s="41">
        <f t="shared" si="41"/>
        <v>4715.7374840884067</v>
      </c>
      <c r="H123" s="13">
        <f t="shared" si="38"/>
        <v>2056.9296496518841</v>
      </c>
      <c r="I123" s="13">
        <f t="shared" si="42"/>
        <v>24484.454465834566</v>
      </c>
      <c r="J123" s="13">
        <f t="shared" si="39"/>
        <v>56133.30515291699</v>
      </c>
      <c r="K123" s="13">
        <f t="shared" si="46"/>
        <v>156137.53460577008</v>
      </c>
      <c r="L123" s="13">
        <f t="shared" si="44"/>
        <v>575511.70775295375</v>
      </c>
      <c r="M123" s="13">
        <f t="shared" si="45"/>
        <v>419374.17314718367</v>
      </c>
      <c r="N123" s="12">
        <f t="shared" si="47"/>
        <v>519378.4026000367</v>
      </c>
      <c r="O123" s="21">
        <f t="shared" si="50"/>
        <v>3453.3708345016644</v>
      </c>
    </row>
    <row r="124" spans="1:18" ht="14.1" customHeight="1">
      <c r="A124" s="10">
        <v>40968</v>
      </c>
      <c r="B124" s="11">
        <v>2.4284899999999996</v>
      </c>
      <c r="C124" s="6">
        <f>VLOOKUP(A124,上证指数!A:D,4,)</f>
        <v>1.8396802152658001</v>
      </c>
      <c r="D124" s="28">
        <f>VLOOKUP(A124,上证指数!A:E,5,)</f>
        <v>4.4548651817116064E-2</v>
      </c>
      <c r="E124" s="6">
        <f>VLOOKUP(A124,上证指数!A:E,3,)</f>
        <v>11.893597946800799</v>
      </c>
      <c r="F124" s="12">
        <f t="shared" si="40"/>
        <v>0.25</v>
      </c>
      <c r="G124" s="41">
        <f t="shared" si="41"/>
        <v>3208.6970166080287</v>
      </c>
      <c r="H124" s="13">
        <f t="shared" si="38"/>
        <v>1321.2724847983848</v>
      </c>
      <c r="I124" s="13">
        <f t="shared" si="42"/>
        <v>25805.72695063295</v>
      </c>
      <c r="J124" s="13">
        <f t="shared" si="39"/>
        <v>62668.949842342605</v>
      </c>
      <c r="K124" s="13">
        <f t="shared" si="46"/>
        <v>156996.47811483132</v>
      </c>
      <c r="L124" s="13">
        <f t="shared" si="44"/>
        <v>580886.76482774527</v>
      </c>
      <c r="M124" s="13">
        <f t="shared" si="45"/>
        <v>423890.28671291395</v>
      </c>
      <c r="N124" s="12">
        <f t="shared" si="47"/>
        <v>518217.81498540263</v>
      </c>
      <c r="O124" s="21">
        <f t="shared" si="50"/>
        <v>2349.7535075468027</v>
      </c>
    </row>
    <row r="125" spans="1:18" ht="14.1" customHeight="1">
      <c r="A125" s="10">
        <v>40998</v>
      </c>
      <c r="B125" s="11">
        <v>2.2627899999999999</v>
      </c>
      <c r="C125" s="6">
        <f>VLOOKUP(A125,上证指数!A:D,4,)</f>
        <v>1.7247251596294</v>
      </c>
      <c r="D125" s="28">
        <f>VLOOKUP(A125,上证指数!A:E,5,)</f>
        <v>1.6412661195779603E-2</v>
      </c>
      <c r="E125" s="6">
        <f>VLOOKUP(A125,上证指数!A:E,3,)</f>
        <v>11.2426709675235</v>
      </c>
      <c r="F125" s="12">
        <f t="shared" si="40"/>
        <v>0.25</v>
      </c>
      <c r="G125" s="41">
        <f t="shared" si="41"/>
        <v>4715.7374840884067</v>
      </c>
      <c r="H125" s="13">
        <f t="shared" si="38"/>
        <v>2084.0367352199751</v>
      </c>
      <c r="I125" s="13">
        <f t="shared" si="42"/>
        <v>27889.763685852926</v>
      </c>
      <c r="J125" s="13">
        <f t="shared" si="39"/>
        <v>63108.678370711139</v>
      </c>
      <c r="K125" s="13">
        <f t="shared" si="46"/>
        <v>158258.84476441806</v>
      </c>
      <c r="L125" s="13">
        <f t="shared" si="44"/>
        <v>579057.08074315917</v>
      </c>
      <c r="M125" s="13">
        <f t="shared" si="45"/>
        <v>420798.23597874108</v>
      </c>
      <c r="N125" s="12">
        <f t="shared" si="47"/>
        <v>515948.40237244801</v>
      </c>
      <c r="O125" s="21">
        <f t="shared" si="50"/>
        <v>3453.3708345016644</v>
      </c>
    </row>
    <row r="126" spans="1:18" ht="14.1" customHeight="1">
      <c r="A126" s="10">
        <v>41026</v>
      </c>
      <c r="B126" s="11">
        <v>2.3963200000000002</v>
      </c>
      <c r="C126" s="6">
        <f>VLOOKUP(A126,上证指数!A:D,4,)</f>
        <v>1.7337202420914199</v>
      </c>
      <c r="D126" s="28">
        <f>VLOOKUP(A126,上证指数!A:E,5,)</f>
        <v>5.1582649472450177E-2</v>
      </c>
      <c r="E126" s="6">
        <f>VLOOKUP(A126,上证指数!A:E,3,)</f>
        <v>11.744995192415301</v>
      </c>
      <c r="F126" s="12">
        <f t="shared" si="40"/>
        <v>0.25</v>
      </c>
      <c r="G126" s="41">
        <f t="shared" si="41"/>
        <v>2890.284957690043</v>
      </c>
      <c r="H126" s="13">
        <f t="shared" si="38"/>
        <v>1206.1348057396519</v>
      </c>
      <c r="I126" s="13">
        <f t="shared" si="42"/>
        <v>29095.898491592579</v>
      </c>
      <c r="J126" s="13">
        <f t="shared" si="39"/>
        <v>69723.083473373132</v>
      </c>
      <c r="K126" s="13">
        <f t="shared" si="46"/>
        <v>159032.55181463048</v>
      </c>
      <c r="L126" s="13">
        <f t="shared" si="44"/>
        <v>584736.72113461292</v>
      </c>
      <c r="M126" s="13">
        <f t="shared" si="45"/>
        <v>425704.16931998241</v>
      </c>
      <c r="N126" s="12">
        <f t="shared" si="47"/>
        <v>515013.63766123977</v>
      </c>
      <c r="O126" s="21">
        <f t="shared" si="50"/>
        <v>2116.5779074776319</v>
      </c>
    </row>
    <row r="127" spans="1:18" ht="14.1" customHeight="1">
      <c r="A127" s="10">
        <v>41060</v>
      </c>
      <c r="B127" s="11">
        <v>2.3722300000000001</v>
      </c>
      <c r="C127" s="6">
        <f>VLOOKUP(A127,上证指数!A:D,4,)</f>
        <v>1.71052677092422</v>
      </c>
      <c r="D127" s="28">
        <f>VLOOKUP(A127,上证指数!A:E,5,)</f>
        <v>2.8135990621336461E-2</v>
      </c>
      <c r="E127" s="6">
        <f>VLOOKUP(A127,上证指数!A:E,3,)</f>
        <v>11.3442141555101</v>
      </c>
      <c r="F127" s="12">
        <f t="shared" si="40"/>
        <v>0.25</v>
      </c>
      <c r="G127" s="41">
        <f t="shared" si="41"/>
        <v>4040.7529166472395</v>
      </c>
      <c r="H127" s="13">
        <f t="shared" si="38"/>
        <v>1703.3563004629566</v>
      </c>
      <c r="I127" s="13">
        <f t="shared" si="42"/>
        <v>30799.254792055537</v>
      </c>
      <c r="J127" s="13">
        <f t="shared" si="39"/>
        <v>73062.916195357902</v>
      </c>
      <c r="K127" s="13">
        <f t="shared" si="46"/>
        <v>160114.2302877022</v>
      </c>
      <c r="L127" s="13">
        <f t="shared" si="44"/>
        <v>586295.20490842278</v>
      </c>
      <c r="M127" s="13">
        <f t="shared" si="45"/>
        <v>426180.9746207206</v>
      </c>
      <c r="N127" s="12">
        <f t="shared" si="47"/>
        <v>513232.28871306486</v>
      </c>
      <c r="O127" s="21">
        <f t="shared" si="50"/>
        <v>2959.0744435755173</v>
      </c>
    </row>
    <row r="128" spans="1:18" ht="14.1" customHeight="1">
      <c r="A128" s="10">
        <v>41089</v>
      </c>
      <c r="B128" s="11">
        <v>2.2254299999999998</v>
      </c>
      <c r="C128" s="6">
        <f>VLOOKUP(A128,上证指数!A:D,4,)</f>
        <v>1.6113323182756401</v>
      </c>
      <c r="D128" s="28">
        <f>VLOOKUP(A128,上证指数!A:E,5,)</f>
        <v>7.6201641266119575E-3</v>
      </c>
      <c r="E128" s="6">
        <f>VLOOKUP(A128,上证指数!A:E,3,)</f>
        <v>10.699713837771</v>
      </c>
      <c r="F128" s="12">
        <f t="shared" si="40"/>
        <v>0.25</v>
      </c>
      <c r="G128" s="41">
        <f t="shared" si="41"/>
        <v>5268.5509614838338</v>
      </c>
      <c r="H128" s="13">
        <f t="shared" si="38"/>
        <v>2367.4305466736023</v>
      </c>
      <c r="I128" s="13">
        <f t="shared" si="42"/>
        <v>33166.685338729141</v>
      </c>
      <c r="J128" s="13">
        <f t="shared" si="39"/>
        <v>73810.136553367993</v>
      </c>
      <c r="K128" s="13">
        <f t="shared" si="46"/>
        <v>161524.58085277633</v>
      </c>
      <c r="L128" s="13">
        <f t="shared" si="44"/>
        <v>584355.78527315136</v>
      </c>
      <c r="M128" s="13">
        <f t="shared" si="45"/>
        <v>422831.20442037506</v>
      </c>
      <c r="N128" s="12">
        <f t="shared" si="47"/>
        <v>510545.64871978341</v>
      </c>
      <c r="O128" s="21">
        <f t="shared" si="50"/>
        <v>3858.2003964097003</v>
      </c>
    </row>
    <row r="129" spans="1:18" ht="14.1" customHeight="1">
      <c r="A129" s="10">
        <v>41121</v>
      </c>
      <c r="B129" s="11">
        <v>2.1036299999999999</v>
      </c>
      <c r="C129" s="6">
        <f>VLOOKUP(A129,上证指数!A:D,4,)</f>
        <v>1.5173868063846401</v>
      </c>
      <c r="D129" s="28">
        <f>VLOOKUP(A129,上证指数!A:E,5,)</f>
        <v>0</v>
      </c>
      <c r="E129" s="6">
        <f>VLOOKUP(A129,上证指数!A:E,3,)</f>
        <v>10.164540819613499</v>
      </c>
      <c r="F129" s="12">
        <f t="shared" si="40"/>
        <v>0.25</v>
      </c>
      <c r="G129" s="41">
        <f t="shared" si="41"/>
        <v>5781.25</v>
      </c>
      <c r="H129" s="13">
        <f t="shared" si="38"/>
        <v>2748.2256860759735</v>
      </c>
      <c r="I129" s="13">
        <f t="shared" si="42"/>
        <v>35914.911024805115</v>
      </c>
      <c r="J129" s="13">
        <f t="shared" si="39"/>
        <v>75551.684279110777</v>
      </c>
      <c r="K129" s="13">
        <f t="shared" si="46"/>
        <v>163072.17700662249</v>
      </c>
      <c r="L129" s="13">
        <f t="shared" si="44"/>
        <v>583028.19674094964</v>
      </c>
      <c r="M129" s="13">
        <f t="shared" si="45"/>
        <v>419956.01973432716</v>
      </c>
      <c r="N129" s="12">
        <f t="shared" si="47"/>
        <v>507476.51246183889</v>
      </c>
      <c r="O129" s="21">
        <f t="shared" si="50"/>
        <v>4233.6538461538466</v>
      </c>
    </row>
    <row r="130" spans="1:18" ht="14.1" customHeight="1">
      <c r="A130" s="10">
        <v>41152</v>
      </c>
      <c r="B130" s="11">
        <v>2.04752</v>
      </c>
      <c r="C130" s="6">
        <f>VLOOKUP(A130,上证指数!A:D,4,)</f>
        <v>1.48850387508626</v>
      </c>
      <c r="D130" s="28">
        <f>VLOOKUP(A130,上证指数!A:E,5,)</f>
        <v>0</v>
      </c>
      <c r="E130" s="6">
        <f>VLOOKUP(A130,上证指数!A:E,3,)</f>
        <v>9.8109965076445</v>
      </c>
      <c r="F130" s="12">
        <f t="shared" si="40"/>
        <v>0.25</v>
      </c>
      <c r="G130" s="41">
        <f t="shared" si="41"/>
        <v>5781.25</v>
      </c>
      <c r="H130" s="13">
        <f t="shared" si="38"/>
        <v>2823.5377432210676</v>
      </c>
      <c r="I130" s="13">
        <f t="shared" si="42"/>
        <v>38738.448768026181</v>
      </c>
      <c r="J130" s="13">
        <f t="shared" si="39"/>
        <v>79317.748621508959</v>
      </c>
      <c r="K130" s="13">
        <f t="shared" si="46"/>
        <v>164619.77316046864</v>
      </c>
      <c r="L130" s="13">
        <f t="shared" si="44"/>
        <v>583718.06581201009</v>
      </c>
      <c r="M130" s="13">
        <f t="shared" si="45"/>
        <v>419098.29265154141</v>
      </c>
      <c r="N130" s="12">
        <f t="shared" si="47"/>
        <v>504400.31719050108</v>
      </c>
      <c r="O130" s="21">
        <f t="shared" si="50"/>
        <v>4233.6538461538466</v>
      </c>
    </row>
    <row r="131" spans="1:18" ht="14.1" customHeight="1">
      <c r="A131" s="10">
        <v>41180</v>
      </c>
      <c r="B131" s="11">
        <v>2.0861700000000001</v>
      </c>
      <c r="C131" s="6">
        <f>VLOOKUP(A131,上证指数!A:D,4,)</f>
        <v>1.5136379270670499</v>
      </c>
      <c r="D131" s="28">
        <f>VLOOKUP(A131,上证指数!A:E,5,)</f>
        <v>1.0550996483001172E-2</v>
      </c>
      <c r="E131" s="6">
        <f>VLOOKUP(A131,上证指数!A:E,3,)</f>
        <v>9.9803253321321606</v>
      </c>
      <c r="F131" s="12">
        <f t="shared" si="40"/>
        <v>0.25</v>
      </c>
      <c r="G131" s="41">
        <f t="shared" si="41"/>
        <v>5079.7323052427937</v>
      </c>
      <c r="H131" s="13">
        <f t="shared" ref="H131:H182" si="51">G131/B131</f>
        <v>2434.9560703311781</v>
      </c>
      <c r="I131" s="13">
        <f t="shared" si="42"/>
        <v>41173.404838357361</v>
      </c>
      <c r="J131" s="13">
        <f t="shared" ref="J131:J182" si="52">I131*B131</f>
        <v>85894.721971635983</v>
      </c>
      <c r="K131" s="13">
        <f t="shared" si="46"/>
        <v>165979.57842371825</v>
      </c>
      <c r="L131" s="13">
        <f t="shared" si="44"/>
        <v>587726.67701748537</v>
      </c>
      <c r="M131" s="13">
        <f t="shared" si="45"/>
        <v>421747.09859376715</v>
      </c>
      <c r="N131" s="12">
        <f t="shared" si="47"/>
        <v>501831.95504584943</v>
      </c>
      <c r="O131" s="21">
        <f t="shared" si="50"/>
        <v>3719.927041993185</v>
      </c>
    </row>
    <row r="132" spans="1:18" ht="14.1" customHeight="1">
      <c r="A132" s="10">
        <v>41213</v>
      </c>
      <c r="B132" s="11">
        <v>2.0688800000000001</v>
      </c>
      <c r="C132" s="6">
        <f>VLOOKUP(A132,上证指数!A:D,4,)</f>
        <v>1.4539116043648701</v>
      </c>
      <c r="D132" s="28">
        <f>VLOOKUP(A132,上证指数!A:E,5,)</f>
        <v>4.6893317702227429E-3</v>
      </c>
      <c r="E132" s="6">
        <f>VLOOKUP(A132,上证指数!A:E,3,)</f>
        <v>9.81080356588601</v>
      </c>
      <c r="F132" s="12">
        <f t="shared" ref="F132:F182" si="53">$F$2</f>
        <v>0.25</v>
      </c>
      <c r="G132" s="41">
        <f t="shared" ref="G132:G182" si="54">IF(D132&lt;F132,$G$2*(F132-D132)^3,IF(D132&lt;$E$2,0,IF(((I131*B132)+(2*$G$2*($E$2-D132)^3))&lt;=0,IF((I131*B132)&gt;=0,-(I131*B132),0),2*$G$2*($E$2-D132)^3)))</f>
        <v>5461.9916334266354</v>
      </c>
      <c r="H132" s="13">
        <f t="shared" si="51"/>
        <v>2640.0717457883661</v>
      </c>
      <c r="I132" s="13">
        <f t="shared" ref="I132:I182" si="55">I131+H132</f>
        <v>43813.476584145727</v>
      </c>
      <c r="J132" s="13">
        <f t="shared" si="52"/>
        <v>90644.825435407416</v>
      </c>
      <c r="K132" s="13">
        <f t="shared" si="46"/>
        <v>167441.7115686663</v>
      </c>
      <c r="L132" s="13">
        <f t="shared" ref="L132:L182" si="56">J132+N132</f>
        <v>589621.93581486028</v>
      </c>
      <c r="M132" s="13">
        <f t="shared" ref="M132:M182" si="57">L132-K132</f>
        <v>422180.224246194</v>
      </c>
      <c r="N132" s="12">
        <f t="shared" si="47"/>
        <v>498977.11037945282</v>
      </c>
      <c r="O132" s="21">
        <f t="shared" si="50"/>
        <v>3999.8584884785828</v>
      </c>
    </row>
    <row r="133" spans="1:18" ht="14.1" customHeight="1">
      <c r="A133" s="10">
        <v>41243</v>
      </c>
      <c r="B133" s="11">
        <v>1.9801199999999999</v>
      </c>
      <c r="C133" s="6">
        <f>VLOOKUP(A133,上证指数!A:D,4,)</f>
        <v>1.40169765078203</v>
      </c>
      <c r="D133" s="28">
        <f>VLOOKUP(A133,上证指数!A:E,5,)</f>
        <v>1.1723329425556857E-3</v>
      </c>
      <c r="E133" s="6">
        <f>VLOOKUP(A133,上证指数!A:E,3,)</f>
        <v>9.4813650454884293</v>
      </c>
      <c r="F133" s="12">
        <f t="shared" si="53"/>
        <v>0.25</v>
      </c>
      <c r="G133" s="41">
        <f t="shared" si="54"/>
        <v>5700.3001921180348</v>
      </c>
      <c r="H133" s="13">
        <f t="shared" si="51"/>
        <v>2878.7650203614098</v>
      </c>
      <c r="I133" s="13">
        <f t="shared" si="55"/>
        <v>46692.241604507137</v>
      </c>
      <c r="J133" s="13">
        <f t="shared" si="52"/>
        <v>92456.241445916661</v>
      </c>
      <c r="K133" s="13">
        <f t="shared" si="46"/>
        <v>168967.63808163328</v>
      </c>
      <c r="L133" s="13">
        <f t="shared" si="56"/>
        <v>588397.02444062906</v>
      </c>
      <c r="M133" s="13">
        <f t="shared" si="57"/>
        <v>419429.38635899581</v>
      </c>
      <c r="N133" s="12">
        <f t="shared" si="47"/>
        <v>495940.78299471241</v>
      </c>
      <c r="O133" s="21">
        <f t="shared" si="50"/>
        <v>4174.3736791510537</v>
      </c>
    </row>
    <row r="134" spans="1:18" ht="14.1" customHeight="1">
      <c r="A134" s="10">
        <v>41274</v>
      </c>
      <c r="B134" s="11">
        <v>2.2691300000000001</v>
      </c>
      <c r="C134" s="6">
        <f>VLOOKUP(A134,上证指数!A:D,4,)</f>
        <v>1.547559466861</v>
      </c>
      <c r="D134" s="28">
        <f>VLOOKUP(A134,上证指数!A:E,5,)</f>
        <v>8.4994138335287225E-2</v>
      </c>
      <c r="E134" s="6">
        <f>VLOOKUP(A134,上证指数!A:E,3,)</f>
        <v>10.8622785758978</v>
      </c>
      <c r="F134" s="12">
        <f t="shared" si="53"/>
        <v>0.25</v>
      </c>
      <c r="G134" s="41">
        <f t="shared" si="54"/>
        <v>1662.2633943351495</v>
      </c>
      <c r="H134" s="13">
        <f t="shared" si="51"/>
        <v>732.55538216635864</v>
      </c>
      <c r="I134" s="13">
        <f t="shared" si="55"/>
        <v>47424.796986673493</v>
      </c>
      <c r="J134" s="13">
        <f t="shared" si="52"/>
        <v>107613.02958637042</v>
      </c>
      <c r="K134" s="13">
        <f t="shared" si="46"/>
        <v>169412.6132056553</v>
      </c>
      <c r="L134" s="13">
        <f t="shared" si="56"/>
        <v>603474.38834863587</v>
      </c>
      <c r="M134" s="13">
        <f t="shared" si="57"/>
        <v>434061.77514298056</v>
      </c>
      <c r="N134" s="12">
        <f t="shared" si="47"/>
        <v>495861.35876226542</v>
      </c>
      <c r="O134" s="21">
        <f t="shared" si="50"/>
        <v>1217.2882703131252</v>
      </c>
      <c r="R134" s="14"/>
    </row>
    <row r="135" spans="1:18" ht="14.1" customHeight="1">
      <c r="A135" s="10">
        <v>41305</v>
      </c>
      <c r="B135" s="11">
        <v>2.3854199999999999</v>
      </c>
      <c r="C135" s="6">
        <f>VLOOKUP(A135,上证指数!A:D,4,)</f>
        <v>1.6426467899181201</v>
      </c>
      <c r="D135" s="28">
        <f>VLOOKUP(A135,上证指数!A:E,5,)</f>
        <v>0.14536928487690504</v>
      </c>
      <c r="E135" s="6">
        <f>VLOOKUP(A135,上证指数!A:E,3,)</f>
        <v>11.5897945377403</v>
      </c>
      <c r="F135" s="12">
        <f t="shared" si="53"/>
        <v>0.25</v>
      </c>
      <c r="G135" s="41">
        <f t="shared" si="54"/>
        <v>423.81790944188714</v>
      </c>
      <c r="H135" s="13">
        <f t="shared" si="51"/>
        <v>177.67014171168481</v>
      </c>
      <c r="I135" s="13">
        <f t="shared" si="55"/>
        <v>47602.467128385179</v>
      </c>
      <c r="J135" s="13">
        <f t="shared" si="52"/>
        <v>113551.87713739257</v>
      </c>
      <c r="K135" s="13">
        <f t="shared" si="46"/>
        <v>169526.06599987514</v>
      </c>
      <c r="L135" s="13">
        <f t="shared" si="56"/>
        <v>610242.63806982408</v>
      </c>
      <c r="M135" s="13">
        <f t="shared" si="57"/>
        <v>440716.57206994895</v>
      </c>
      <c r="N135" s="12">
        <f t="shared" si="47"/>
        <v>496690.76093243156</v>
      </c>
      <c r="O135" s="21">
        <f t="shared" si="50"/>
        <v>310.36511522205893</v>
      </c>
    </row>
    <row r="136" spans="1:18" ht="14.1" customHeight="1">
      <c r="A136" s="10">
        <v>41333</v>
      </c>
      <c r="B136" s="11">
        <v>2.3655900000000001</v>
      </c>
      <c r="C136" s="6">
        <f>VLOOKUP(A136,上证指数!A:D,4,)</f>
        <v>1.62237373775111</v>
      </c>
      <c r="D136" s="28">
        <f>VLOOKUP(A136,上证指数!A:E,5,)</f>
        <v>0.13540445486518171</v>
      </c>
      <c r="E136" s="6">
        <f>VLOOKUP(A136,上证指数!A:E,3,)</f>
        <v>11.4453052221763</v>
      </c>
      <c r="F136" s="12">
        <f t="shared" si="53"/>
        <v>0.25</v>
      </c>
      <c r="G136" s="41">
        <f t="shared" si="54"/>
        <v>556.80731067697218</v>
      </c>
      <c r="H136" s="13">
        <f t="shared" si="51"/>
        <v>235.37777496395071</v>
      </c>
      <c r="I136" s="13">
        <f t="shared" si="55"/>
        <v>47837.844903349127</v>
      </c>
      <c r="J136" s="13">
        <f t="shared" si="52"/>
        <v>113164.72752491366</v>
      </c>
      <c r="K136" s="13">
        <f t="shared" si="46"/>
        <v>169675.11903381019</v>
      </c>
      <c r="L136" s="13">
        <f t="shared" si="56"/>
        <v>610589.18509591138</v>
      </c>
      <c r="M136" s="13">
        <f t="shared" si="57"/>
        <v>440914.06606210116</v>
      </c>
      <c r="N136" s="12">
        <f t="shared" si="47"/>
        <v>497424.45757099777</v>
      </c>
      <c r="O136" s="21">
        <f t="shared" si="50"/>
        <v>407.75427674190587</v>
      </c>
    </row>
    <row r="137" spans="1:18" ht="14.1" customHeight="1">
      <c r="A137" s="10">
        <v>41362</v>
      </c>
      <c r="B137" s="11">
        <v>2.2366199999999998</v>
      </c>
      <c r="C137" s="6">
        <f>VLOOKUP(A137,上证指数!A:D,4,)</f>
        <v>1.5385282097408299</v>
      </c>
      <c r="D137" s="28">
        <f>VLOOKUP(A137,上证指数!A:E,5,)</f>
        <v>7.3270808909730367E-2</v>
      </c>
      <c r="E137" s="6">
        <f>VLOOKUP(A137,上证指数!A:E,3,)</f>
        <v>10.6411169750155</v>
      </c>
      <c r="F137" s="12">
        <f t="shared" si="53"/>
        <v>0.25</v>
      </c>
      <c r="G137" s="41">
        <f t="shared" si="54"/>
        <v>2042.3331799739353</v>
      </c>
      <c r="H137" s="13">
        <f t="shared" si="51"/>
        <v>913.13373750298911</v>
      </c>
      <c r="I137" s="13">
        <f t="shared" si="55"/>
        <v>48750.978640852118</v>
      </c>
      <c r="J137" s="13">
        <f t="shared" si="52"/>
        <v>109037.41384770266</v>
      </c>
      <c r="K137" s="13">
        <f t="shared" si="46"/>
        <v>170221.83591583397</v>
      </c>
      <c r="L137" s="13">
        <f t="shared" si="56"/>
        <v>606106.89145567827</v>
      </c>
      <c r="M137" s="13">
        <f t="shared" si="57"/>
        <v>435885.05553984432</v>
      </c>
      <c r="N137" s="12">
        <f t="shared" si="47"/>
        <v>497069.4776079756</v>
      </c>
      <c r="O137" s="21">
        <f t="shared" si="50"/>
        <v>1495.6162979501437</v>
      </c>
    </row>
    <row r="138" spans="1:18" ht="14.1" customHeight="1">
      <c r="A138" s="10">
        <v>41390</v>
      </c>
      <c r="B138" s="11">
        <v>2.1779099999999998</v>
      </c>
      <c r="C138" s="6">
        <f>VLOOKUP(A138,上证指数!A:D,4,)</f>
        <v>1.4397748002739901</v>
      </c>
      <c r="D138" s="28">
        <f>VLOOKUP(A138,上证指数!A:E,5,)</f>
        <v>5.0996483001172335E-2</v>
      </c>
      <c r="E138" s="6">
        <f>VLOOKUP(A138,上证指数!A:E,3,)</f>
        <v>10.257489382429901</v>
      </c>
      <c r="F138" s="12">
        <f t="shared" si="53"/>
        <v>0.25</v>
      </c>
      <c r="G138" s="41">
        <f t="shared" si="54"/>
        <v>2915.9762298366045</v>
      </c>
      <c r="H138" s="13">
        <f t="shared" si="51"/>
        <v>1338.8873873744117</v>
      </c>
      <c r="I138" s="13">
        <f t="shared" si="55"/>
        <v>50089.866028226526</v>
      </c>
      <c r="J138" s="13">
        <f t="shared" si="52"/>
        <v>109091.22012153482</v>
      </c>
      <c r="K138" s="13">
        <f t="shared" si="46"/>
        <v>171002.42032197485</v>
      </c>
      <c r="L138" s="13">
        <f t="shared" si="56"/>
        <v>605163.65430311847</v>
      </c>
      <c r="M138" s="13">
        <f t="shared" si="57"/>
        <v>434161.23398114362</v>
      </c>
      <c r="N138" s="12">
        <f t="shared" si="47"/>
        <v>496072.4341815837</v>
      </c>
      <c r="O138" s="21">
        <f t="shared" si="50"/>
        <v>2135.3918236957288</v>
      </c>
    </row>
    <row r="139" spans="1:18" ht="14.1" customHeight="1">
      <c r="A139" s="10">
        <v>41425</v>
      </c>
      <c r="B139" s="11">
        <v>2.3005999999999998</v>
      </c>
      <c r="C139" s="6">
        <f>VLOOKUP(A139,上证指数!A:D,4,)</f>
        <v>1.5147749757140401</v>
      </c>
      <c r="D139" s="28">
        <f>VLOOKUP(A139,上证指数!A:E,5,)</f>
        <v>8.4407971864009376E-2</v>
      </c>
      <c r="E139" s="6">
        <f>VLOOKUP(A139,上证指数!A:E,3,)</f>
        <v>10.594855393549301</v>
      </c>
      <c r="F139" s="12">
        <f t="shared" si="53"/>
        <v>0.25</v>
      </c>
      <c r="G139" s="41">
        <f t="shared" si="54"/>
        <v>1680.0414626222059</v>
      </c>
      <c r="H139" s="13">
        <f t="shared" si="51"/>
        <v>730.26230662531782</v>
      </c>
      <c r="I139" s="13">
        <f t="shared" si="55"/>
        <v>50820.128334851841</v>
      </c>
      <c r="J139" s="13">
        <f t="shared" si="52"/>
        <v>116916.78724716013</v>
      </c>
      <c r="K139" s="13">
        <f t="shared" si="46"/>
        <v>171452.15449812295</v>
      </c>
      <c r="L139" s="13">
        <f t="shared" si="56"/>
        <v>612897.05103412841</v>
      </c>
      <c r="M139" s="13">
        <f t="shared" si="57"/>
        <v>441444.89653600543</v>
      </c>
      <c r="N139" s="12">
        <f t="shared" si="47"/>
        <v>495980.26378696831</v>
      </c>
      <c r="O139" s="21">
        <f t="shared" si="50"/>
        <v>1230.307286474108</v>
      </c>
    </row>
    <row r="140" spans="1:18" ht="14.1" customHeight="1">
      <c r="A140" s="10">
        <v>41453</v>
      </c>
      <c r="B140" s="11">
        <v>1.9792100000000001</v>
      </c>
      <c r="C140" s="6">
        <f>VLOOKUP(A140,上证指数!A:D,4,)</f>
        <v>1.3029502265086399</v>
      </c>
      <c r="D140" s="28">
        <f>VLOOKUP(A140,上证指数!A:E,5,)</f>
        <v>2.3446658851113715E-3</v>
      </c>
      <c r="E140" s="6">
        <f>VLOOKUP(A140,上证指数!A:E,3,)</f>
        <v>9.0724274112433996</v>
      </c>
      <c r="F140" s="12">
        <f t="shared" si="53"/>
        <v>0.25</v>
      </c>
      <c r="G140" s="41">
        <f t="shared" si="54"/>
        <v>5620.1095796567806</v>
      </c>
      <c r="H140" s="13">
        <f t="shared" si="51"/>
        <v>2839.5721422470483</v>
      </c>
      <c r="I140" s="13">
        <f t="shared" si="55"/>
        <v>53659.700477098886</v>
      </c>
      <c r="J140" s="13">
        <f t="shared" si="52"/>
        <v>106203.8157812789</v>
      </c>
      <c r="K140" s="13">
        <f t="shared" si="46"/>
        <v>172956.6146009849</v>
      </c>
      <c r="L140" s="13">
        <f t="shared" si="56"/>
        <v>599199.71870436578</v>
      </c>
      <c r="M140" s="13">
        <f t="shared" si="57"/>
        <v>426243.10410338087</v>
      </c>
      <c r="N140" s="12">
        <f t="shared" si="47"/>
        <v>492995.90292308689</v>
      </c>
      <c r="O140" s="21">
        <f t="shared" si="50"/>
        <v>4115.6494767948116</v>
      </c>
    </row>
    <row r="141" spans="1:18" ht="14.1" customHeight="1">
      <c r="A141" s="10">
        <v>41486</v>
      </c>
      <c r="B141" s="11">
        <v>1.9938</v>
      </c>
      <c r="C141" s="6">
        <f>VLOOKUP(A141,上证指数!A:D,4,)</f>
        <v>1.31700453822968</v>
      </c>
      <c r="D141" s="28">
        <f>VLOOKUP(A141,上证指数!A:E,5,)</f>
        <v>5.275498241500586E-3</v>
      </c>
      <c r="E141" s="6">
        <f>VLOOKUP(A141,上证指数!A:E,3,)</f>
        <v>9.1308434163286503</v>
      </c>
      <c r="F141" s="12">
        <f t="shared" si="53"/>
        <v>0.25</v>
      </c>
      <c r="G141" s="41">
        <f t="shared" si="54"/>
        <v>5422.9310551126027</v>
      </c>
      <c r="H141" s="13">
        <f t="shared" si="51"/>
        <v>2719.8972089039034</v>
      </c>
      <c r="I141" s="13">
        <f t="shared" si="55"/>
        <v>56379.597686002788</v>
      </c>
      <c r="J141" s="13">
        <f t="shared" si="52"/>
        <v>112409.64186635237</v>
      </c>
      <c r="K141" s="13">
        <f t="shared" si="46"/>
        <v>174408.29152958427</v>
      </c>
      <c r="L141" s="13">
        <f t="shared" si="56"/>
        <v>602559.04735515814</v>
      </c>
      <c r="M141" s="13">
        <f t="shared" si="57"/>
        <v>428150.75582557387</v>
      </c>
      <c r="N141" s="12">
        <f t="shared" si="47"/>
        <v>490149.40548880579</v>
      </c>
      <c r="O141" s="21">
        <f t="shared" si="50"/>
        <v>3971.2541265132295</v>
      </c>
    </row>
    <row r="142" spans="1:18" ht="14.1" customHeight="1">
      <c r="A142" s="10">
        <v>41516</v>
      </c>
      <c r="B142" s="11">
        <v>2.0983800000000001</v>
      </c>
      <c r="C142" s="6">
        <f>VLOOKUP(A142,上证指数!A:D,4,)</f>
        <v>1.37721619702044</v>
      </c>
      <c r="D142" s="28">
        <f>VLOOKUP(A142,上证指数!A:E,5,)</f>
        <v>1.1723329425556858E-2</v>
      </c>
      <c r="E142" s="6">
        <f>VLOOKUP(A142,上证指数!A:E,3,)</f>
        <v>9.2556507981775908</v>
      </c>
      <c r="F142" s="12">
        <f t="shared" si="53"/>
        <v>0.25</v>
      </c>
      <c r="G142" s="41">
        <f t="shared" si="54"/>
        <v>5005.4864880193263</v>
      </c>
      <c r="H142" s="13">
        <f t="shared" si="51"/>
        <v>2385.4051639928543</v>
      </c>
      <c r="I142" s="13">
        <f t="shared" si="55"/>
        <v>58765.002849995639</v>
      </c>
      <c r="J142" s="13">
        <f t="shared" si="52"/>
        <v>123311.30668037386</v>
      </c>
      <c r="K142" s="13">
        <f t="shared" si="46"/>
        <v>175748.22175868481</v>
      </c>
      <c r="L142" s="13">
        <f t="shared" si="56"/>
        <v>610914.0687634896</v>
      </c>
      <c r="M142" s="13">
        <f t="shared" si="57"/>
        <v>435165.84700480476</v>
      </c>
      <c r="N142" s="12">
        <f t="shared" si="47"/>
        <v>487602.76208311575</v>
      </c>
      <c r="O142" s="21">
        <f t="shared" si="50"/>
        <v>3665.5562589187684</v>
      </c>
    </row>
    <row r="143" spans="1:18" ht="14.1" customHeight="1">
      <c r="A143" s="10">
        <v>41547</v>
      </c>
      <c r="B143" s="11">
        <v>2.1746699999999999</v>
      </c>
      <c r="C143" s="6">
        <f>VLOOKUP(A143,上证指数!A:D,4,)</f>
        <v>1.3763212316746001</v>
      </c>
      <c r="D143" s="28">
        <f>VLOOKUP(A143,上证指数!A:E,5,)</f>
        <v>3.6928487690504101E-2</v>
      </c>
      <c r="E143" s="6">
        <f>VLOOKUP(A143,上证指数!A:E,3,)</f>
        <v>9.5747906721522593</v>
      </c>
      <c r="F143" s="12">
        <f t="shared" si="53"/>
        <v>0.25</v>
      </c>
      <c r="G143" s="41">
        <f t="shared" si="54"/>
        <v>3579.1334298269617</v>
      </c>
      <c r="H143" s="13">
        <f t="shared" si="51"/>
        <v>1645.8283003062359</v>
      </c>
      <c r="I143" s="13">
        <f t="shared" si="55"/>
        <v>60410.831150301878</v>
      </c>
      <c r="J143" s="13">
        <f t="shared" si="52"/>
        <v>131373.62217762697</v>
      </c>
      <c r="K143" s="13">
        <f t="shared" si="46"/>
        <v>176706.32824605389</v>
      </c>
      <c r="L143" s="13">
        <f t="shared" si="56"/>
        <v>617470.81530910835</v>
      </c>
      <c r="M143" s="13">
        <f t="shared" si="57"/>
        <v>440764.48706305446</v>
      </c>
      <c r="N143" s="12">
        <f t="shared" si="47"/>
        <v>486097.19313148136</v>
      </c>
      <c r="O143" s="21">
        <f t="shared" si="50"/>
        <v>2621.0269424578987</v>
      </c>
    </row>
    <row r="144" spans="1:18" ht="14.1" customHeight="1">
      <c r="A144" s="10">
        <v>41578</v>
      </c>
      <c r="B144" s="11">
        <v>2.14161</v>
      </c>
      <c r="C144" s="6">
        <f>VLOOKUP(A144,上证指数!A:D,4,)</f>
        <v>1.3587005756311701</v>
      </c>
      <c r="D144" s="28">
        <f>VLOOKUP(A144,上证指数!A:E,5,)</f>
        <v>4.6893317702227429E-3</v>
      </c>
      <c r="E144" s="6">
        <f>VLOOKUP(A144,上证指数!A:E,3,)</f>
        <v>9.0995599363275694</v>
      </c>
      <c r="F144" s="12">
        <f t="shared" si="53"/>
        <v>0.25</v>
      </c>
      <c r="G144" s="41">
        <f t="shared" si="54"/>
        <v>5461.9916334266354</v>
      </c>
      <c r="H144" s="13">
        <f t="shared" si="51"/>
        <v>2550.4137697464221</v>
      </c>
      <c r="I144" s="13">
        <f t="shared" si="55"/>
        <v>62961.244920048302</v>
      </c>
      <c r="J144" s="13">
        <f t="shared" si="52"/>
        <v>134838.43173322466</v>
      </c>
      <c r="K144" s="13">
        <f t="shared" si="46"/>
        <v>178168.46139100194</v>
      </c>
      <c r="L144" s="13">
        <f t="shared" si="56"/>
        <v>618044.59024590626</v>
      </c>
      <c r="M144" s="13">
        <f t="shared" si="57"/>
        <v>439876.12885490432</v>
      </c>
      <c r="N144" s="12">
        <f t="shared" si="47"/>
        <v>483206.15851268166</v>
      </c>
      <c r="O144" s="21">
        <f t="shared" si="50"/>
        <v>3999.8584884785828</v>
      </c>
    </row>
    <row r="145" spans="1:18" ht="14.1" customHeight="1">
      <c r="A145" s="10">
        <v>41607</v>
      </c>
      <c r="B145" s="11">
        <v>2.2204999999999999</v>
      </c>
      <c r="C145" s="6">
        <f>VLOOKUP(A145,上证指数!A:D,4,)</f>
        <v>1.4092023591034499</v>
      </c>
      <c r="D145" s="28">
        <f>VLOOKUP(A145,上证指数!A:E,5,)</f>
        <v>4.0445486518171161E-2</v>
      </c>
      <c r="E145" s="6">
        <f>VLOOKUP(A145,上证指数!A:E,3,)</f>
        <v>9.4206666103614207</v>
      </c>
      <c r="F145" s="12">
        <f t="shared" si="53"/>
        <v>0.25</v>
      </c>
      <c r="G145" s="41">
        <f t="shared" si="54"/>
        <v>3404.8092173523787</v>
      </c>
      <c r="H145" s="13">
        <f t="shared" si="51"/>
        <v>1533.352495992965</v>
      </c>
      <c r="I145" s="13">
        <f t="shared" si="55"/>
        <v>64494.597416041266</v>
      </c>
      <c r="J145" s="13">
        <f t="shared" si="52"/>
        <v>143210.25356231962</v>
      </c>
      <c r="K145" s="13">
        <f t="shared" ref="K145:K182" si="58">IF(G145&gt;0,K144+G145-O145,K144)</f>
        <v>179079.90262764704</v>
      </c>
      <c r="L145" s="13">
        <f t="shared" si="56"/>
        <v>625028.68351251748</v>
      </c>
      <c r="M145" s="13">
        <f t="shared" si="57"/>
        <v>445948.78088487044</v>
      </c>
      <c r="N145" s="12">
        <f t="shared" ref="N145:N182" si="59">(IF(G145&lt;0,N144-G145,N144-O145))*1.0023</f>
        <v>481818.42995019793</v>
      </c>
      <c r="O145" s="21">
        <f t="shared" si="50"/>
        <v>2493.3679807072804</v>
      </c>
    </row>
    <row r="146" spans="1:18" ht="14.1" customHeight="1">
      <c r="A146" s="10">
        <v>41639</v>
      </c>
      <c r="B146" s="11">
        <v>2.11598</v>
      </c>
      <c r="C146" s="6">
        <f>VLOOKUP(A146,上证指数!A:D,4,)</f>
        <v>1.3132688483585699</v>
      </c>
      <c r="D146" s="28">
        <f>VLOOKUP(A146,上证指数!A:E,5,)</f>
        <v>8.7924970691676436E-3</v>
      </c>
      <c r="E146" s="6">
        <f>VLOOKUP(A146,上证指数!A:E,3,)</f>
        <v>8.9996302222321702</v>
      </c>
      <c r="F146" s="12">
        <f t="shared" si="53"/>
        <v>0.25</v>
      </c>
      <c r="G146" s="41">
        <f t="shared" si="54"/>
        <v>5192.4719868840921</v>
      </c>
      <c r="H146" s="13">
        <f t="shared" si="51"/>
        <v>2453.9324506300118</v>
      </c>
      <c r="I146" s="13">
        <f t="shared" si="55"/>
        <v>66948.529866671277</v>
      </c>
      <c r="J146" s="13">
        <f t="shared" si="52"/>
        <v>141661.75022727909</v>
      </c>
      <c r="K146" s="13">
        <f t="shared" si="58"/>
        <v>180469.88743644371</v>
      </c>
      <c r="L146" s="13">
        <f t="shared" si="56"/>
        <v>620777.12966776546</v>
      </c>
      <c r="M146" s="13">
        <f t="shared" si="57"/>
        <v>440307.24223132175</v>
      </c>
      <c r="N146" s="12">
        <f t="shared" si="59"/>
        <v>479115.37944048637</v>
      </c>
      <c r="O146" s="21">
        <f t="shared" si="50"/>
        <v>3802.4871780874278</v>
      </c>
      <c r="R146" s="14"/>
    </row>
    <row r="147" spans="1:18" ht="14.1" customHeight="1">
      <c r="A147" s="10">
        <v>41669</v>
      </c>
      <c r="B147" s="11">
        <v>2.03308</v>
      </c>
      <c r="C147" s="6">
        <f>VLOOKUP(A147,上证指数!A:D,4,)</f>
        <v>1.26259337756868</v>
      </c>
      <c r="D147" s="28">
        <f>VLOOKUP(A147,上证指数!A:E,5,)</f>
        <v>5.8616647127784291E-3</v>
      </c>
      <c r="E147" s="6">
        <f>VLOOKUP(A147,上证指数!A:E,3,)</f>
        <v>8.6595772197163008</v>
      </c>
      <c r="F147" s="12">
        <f t="shared" si="53"/>
        <v>0.25</v>
      </c>
      <c r="G147" s="41">
        <f t="shared" si="54"/>
        <v>5384.0571458728609</v>
      </c>
      <c r="H147" s="13">
        <f t="shared" si="51"/>
        <v>2648.2269000102606</v>
      </c>
      <c r="I147" s="13">
        <f t="shared" si="55"/>
        <v>69596.75676668153</v>
      </c>
      <c r="J147" s="13">
        <f t="shared" si="52"/>
        <v>141495.77424720488</v>
      </c>
      <c r="K147" s="13">
        <f t="shared" si="58"/>
        <v>183447.64458231657</v>
      </c>
      <c r="L147" s="13">
        <f t="shared" si="56"/>
        <v>619301.28457040433</v>
      </c>
      <c r="M147" s="13">
        <f t="shared" si="57"/>
        <v>435853.63998808776</v>
      </c>
      <c r="N147" s="12">
        <f t="shared" si="59"/>
        <v>477805.5103231995</v>
      </c>
      <c r="O147" s="21">
        <v>2406.3000000000002</v>
      </c>
    </row>
    <row r="148" spans="1:18" ht="14.1" customHeight="1">
      <c r="A148" s="10">
        <v>41698</v>
      </c>
      <c r="B148" s="11">
        <v>2.0563000000000002</v>
      </c>
      <c r="C148" s="6">
        <f>VLOOKUP(A148,上证指数!A:D,4,)</f>
        <v>1.28183067764347</v>
      </c>
      <c r="D148" s="28">
        <f>VLOOKUP(A148,上证指数!A:E,5,)</f>
        <v>1.3481828839390387E-2</v>
      </c>
      <c r="E148" s="6">
        <f>VLOOKUP(A148,上证指数!A:E,3,)</f>
        <v>8.7835723573980697</v>
      </c>
      <c r="F148" s="12">
        <f t="shared" si="53"/>
        <v>0.25</v>
      </c>
      <c r="G148" s="41">
        <f t="shared" si="54"/>
        <v>4895.4797757591186</v>
      </c>
      <c r="H148" s="13">
        <f t="shared" si="51"/>
        <v>2380.72254814916</v>
      </c>
      <c r="I148" s="13">
        <f t="shared" si="55"/>
        <v>71977.479314830693</v>
      </c>
      <c r="J148" s="13">
        <f t="shared" si="52"/>
        <v>148007.29071508636</v>
      </c>
      <c r="K148" s="13">
        <f t="shared" si="58"/>
        <v>188343.1243580757</v>
      </c>
      <c r="L148" s="13">
        <f t="shared" si="56"/>
        <v>626911.7537120292</v>
      </c>
      <c r="M148" s="13">
        <f t="shared" si="57"/>
        <v>438568.62935395353</v>
      </c>
      <c r="N148" s="12">
        <f t="shared" si="59"/>
        <v>478904.46299694286</v>
      </c>
      <c r="O148" s="21">
        <v>0</v>
      </c>
    </row>
    <row r="149" spans="1:18" ht="14.1" customHeight="1">
      <c r="A149" s="10">
        <v>41729</v>
      </c>
      <c r="B149" s="11">
        <v>2.0333099999999997</v>
      </c>
      <c r="C149" s="6">
        <f>VLOOKUP(A149,上证指数!A:D,4,)</f>
        <v>1.22073467390581</v>
      </c>
      <c r="D149" s="28">
        <f>VLOOKUP(A149,上证指数!A:E,5,)</f>
        <v>1.817116060961313E-2</v>
      </c>
      <c r="E149" s="6">
        <f>VLOOKUP(A149,上证指数!A:E,3,)</f>
        <v>8.7460851572397296</v>
      </c>
      <c r="F149" s="12">
        <f t="shared" si="53"/>
        <v>0.25</v>
      </c>
      <c r="G149" s="41">
        <f t="shared" si="54"/>
        <v>4610.0337734353334</v>
      </c>
      <c r="H149" s="13">
        <f t="shared" si="51"/>
        <v>2267.2557423291746</v>
      </c>
      <c r="I149" s="13">
        <f t="shared" si="55"/>
        <v>74244.735057159865</v>
      </c>
      <c r="J149" s="13">
        <f t="shared" si="52"/>
        <v>150962.56223907371</v>
      </c>
      <c r="K149" s="13">
        <f t="shared" si="58"/>
        <v>192953.15813151104</v>
      </c>
      <c r="L149" s="13">
        <f t="shared" si="56"/>
        <v>630968.50550090952</v>
      </c>
      <c r="M149" s="13">
        <f t="shared" si="57"/>
        <v>438015.34736939846</v>
      </c>
      <c r="N149" s="12">
        <f t="shared" si="59"/>
        <v>480005.94326183584</v>
      </c>
      <c r="O149" s="21">
        <v>0</v>
      </c>
    </row>
    <row r="150" spans="1:18" ht="14.1" customHeight="1">
      <c r="A150" s="10">
        <v>41759</v>
      </c>
      <c r="B150" s="11">
        <v>2.0263599999999999</v>
      </c>
      <c r="C150" s="6">
        <f>VLOOKUP(A150,上证指数!A:D,4,)</f>
        <v>1.2181052869358999</v>
      </c>
      <c r="D150" s="28">
        <f>VLOOKUP(A150,上证指数!A:E,5,)</f>
        <v>1.1723329425556857E-3</v>
      </c>
      <c r="E150" s="6">
        <f>VLOOKUP(A150,上证指数!A:E,3,)</f>
        <v>8.5449360965076195</v>
      </c>
      <c r="F150" s="12">
        <f t="shared" si="53"/>
        <v>0.25</v>
      </c>
      <c r="G150" s="41">
        <f t="shared" si="54"/>
        <v>5700.3001921180348</v>
      </c>
      <c r="H150" s="13">
        <f t="shared" si="51"/>
        <v>2813.0737835912842</v>
      </c>
      <c r="I150" s="13">
        <f t="shared" si="55"/>
        <v>77057.808840751153</v>
      </c>
      <c r="J150" s="13">
        <f t="shared" si="52"/>
        <v>156146.8615225445</v>
      </c>
      <c r="K150" s="13">
        <f t="shared" si="58"/>
        <v>198653.45832362908</v>
      </c>
      <c r="L150" s="13">
        <f t="shared" si="56"/>
        <v>637256.81845388259</v>
      </c>
      <c r="M150" s="13">
        <f t="shared" si="57"/>
        <v>438603.36013025348</v>
      </c>
      <c r="N150" s="12">
        <f t="shared" si="59"/>
        <v>481109.95693133806</v>
      </c>
      <c r="O150" s="21">
        <v>0</v>
      </c>
    </row>
    <row r="151" spans="1:18" ht="14.1" customHeight="1">
      <c r="A151" s="10">
        <v>41789</v>
      </c>
      <c r="B151" s="11">
        <v>2.0392100000000002</v>
      </c>
      <c r="C151" s="6">
        <f>VLOOKUP(A151,上证指数!A:D,4,)</f>
        <v>1.2290336986369299</v>
      </c>
      <c r="D151" s="28">
        <f>VLOOKUP(A151,上证指数!A:E,5,)</f>
        <v>1.5240328253223915E-2</v>
      </c>
      <c r="E151" s="6">
        <f>VLOOKUP(A151,上证指数!A:E,3,)</f>
        <v>8.6201756159127001</v>
      </c>
      <c r="F151" s="12">
        <f t="shared" si="53"/>
        <v>0.25</v>
      </c>
      <c r="G151" s="41">
        <f t="shared" si="54"/>
        <v>4787.0967491115771</v>
      </c>
      <c r="H151" s="13">
        <f t="shared" si="51"/>
        <v>2347.525144105598</v>
      </c>
      <c r="I151" s="13">
        <f t="shared" si="55"/>
        <v>79405.333984856756</v>
      </c>
      <c r="J151" s="13">
        <f t="shared" si="52"/>
        <v>161924.15111525977</v>
      </c>
      <c r="K151" s="13">
        <f t="shared" si="58"/>
        <v>203440.55507274065</v>
      </c>
      <c r="L151" s="13">
        <f t="shared" si="56"/>
        <v>644140.66094753984</v>
      </c>
      <c r="M151" s="13">
        <f t="shared" si="57"/>
        <v>440700.10587479919</v>
      </c>
      <c r="N151" s="12">
        <f t="shared" si="59"/>
        <v>482216.50983228011</v>
      </c>
      <c r="O151" s="21">
        <v>0</v>
      </c>
    </row>
    <row r="152" spans="1:18" ht="14.1" customHeight="1">
      <c r="A152" s="10">
        <v>41820</v>
      </c>
      <c r="B152" s="11">
        <v>2.04833</v>
      </c>
      <c r="C152" s="6">
        <f>VLOOKUP(A152,上证指数!A:D,4,)</f>
        <v>1.2260977746550501</v>
      </c>
      <c r="D152" s="28">
        <f>VLOOKUP(A152,上证指数!A:E,5,)</f>
        <v>2.9308323563892145E-2</v>
      </c>
      <c r="E152" s="6">
        <f>VLOOKUP(A152,上证指数!A:E,3,)</f>
        <v>8.6542968279324999</v>
      </c>
      <c r="F152" s="12">
        <f t="shared" si="53"/>
        <v>0.25</v>
      </c>
      <c r="G152" s="41">
        <f t="shared" si="54"/>
        <v>3977.0365765484617</v>
      </c>
      <c r="H152" s="13">
        <f t="shared" si="51"/>
        <v>1941.5995354989</v>
      </c>
      <c r="I152" s="13">
        <f t="shared" si="55"/>
        <v>81346.933520355655</v>
      </c>
      <c r="J152" s="13">
        <f t="shared" si="52"/>
        <v>166625.3643377501</v>
      </c>
      <c r="K152" s="13">
        <f t="shared" si="58"/>
        <v>207417.59164928913</v>
      </c>
      <c r="L152" s="13">
        <f t="shared" si="56"/>
        <v>649950.97214264446</v>
      </c>
      <c r="M152" s="13">
        <f t="shared" si="57"/>
        <v>442533.38049335533</v>
      </c>
      <c r="N152" s="12">
        <f t="shared" si="59"/>
        <v>483325.60780489433</v>
      </c>
      <c r="O152" s="21">
        <v>0</v>
      </c>
    </row>
    <row r="153" spans="1:18" ht="14.1" customHeight="1">
      <c r="A153" s="10">
        <v>41851</v>
      </c>
      <c r="B153" s="11">
        <v>2.2015599999999997</v>
      </c>
      <c r="C153" s="6">
        <f>VLOOKUP(A153,上证指数!A:D,4,)</f>
        <v>1.31578860404999</v>
      </c>
      <c r="D153" s="28">
        <f>VLOOKUP(A153,上证指数!A:E,5,)</f>
        <v>0.10961313012895663</v>
      </c>
      <c r="E153" s="6">
        <f>VLOOKUP(A153,上证指数!A:E,3,)</f>
        <v>9.2614944105572796</v>
      </c>
      <c r="F153" s="12">
        <f t="shared" si="53"/>
        <v>0.25</v>
      </c>
      <c r="G153" s="41">
        <f t="shared" si="54"/>
        <v>1023.7200207915895</v>
      </c>
      <c r="H153" s="13">
        <f t="shared" si="51"/>
        <v>464.9975566378339</v>
      </c>
      <c r="I153" s="13">
        <f t="shared" si="55"/>
        <v>81811.931076993482</v>
      </c>
      <c r="J153" s="13">
        <f t="shared" si="52"/>
        <v>180113.87498186575</v>
      </c>
      <c r="K153" s="13">
        <f t="shared" si="58"/>
        <v>208441.31167008073</v>
      </c>
      <c r="L153" s="13">
        <f t="shared" si="56"/>
        <v>664551.13168471132</v>
      </c>
      <c r="M153" s="13">
        <f t="shared" si="57"/>
        <v>456109.82001463056</v>
      </c>
      <c r="N153" s="12">
        <f t="shared" si="59"/>
        <v>484437.25670284557</v>
      </c>
      <c r="O153" s="21">
        <v>0</v>
      </c>
    </row>
    <row r="154" spans="1:18" ht="14.1" customHeight="1">
      <c r="A154" s="10">
        <v>41880</v>
      </c>
      <c r="B154" s="11">
        <v>2.2171999999999996</v>
      </c>
      <c r="C154" s="6">
        <f>VLOOKUP(A154,上证指数!A:D,4,)</f>
        <v>1.3221234972490901</v>
      </c>
      <c r="D154" s="28">
        <f>VLOOKUP(A154,上证指数!A:E,5,)</f>
        <v>8.5580304806565061E-2</v>
      </c>
      <c r="E154" s="6">
        <f>VLOOKUP(A154,上证指数!A:E,3,)</f>
        <v>9.0189601744119194</v>
      </c>
      <c r="F154" s="12">
        <f t="shared" si="53"/>
        <v>0.25</v>
      </c>
      <c r="G154" s="41">
        <f t="shared" si="54"/>
        <v>1644.6111879508794</v>
      </c>
      <c r="H154" s="13">
        <f t="shared" si="51"/>
        <v>741.75139272545539</v>
      </c>
      <c r="I154" s="13">
        <f t="shared" si="55"/>
        <v>82553.682469718944</v>
      </c>
      <c r="J154" s="13">
        <f t="shared" si="52"/>
        <v>183038.0247718608</v>
      </c>
      <c r="K154" s="13">
        <f t="shared" si="58"/>
        <v>210085.92285803161</v>
      </c>
      <c r="L154" s="13">
        <f t="shared" si="56"/>
        <v>668589.48716512288</v>
      </c>
      <c r="M154" s="13">
        <f t="shared" si="57"/>
        <v>458503.56430709129</v>
      </c>
      <c r="N154" s="12">
        <f t="shared" si="59"/>
        <v>485551.46239326207</v>
      </c>
      <c r="O154" s="21">
        <v>0</v>
      </c>
    </row>
    <row r="155" spans="1:18" ht="14.1" customHeight="1">
      <c r="A155" s="10">
        <v>41912</v>
      </c>
      <c r="B155" s="11">
        <v>2.3638699999999999</v>
      </c>
      <c r="C155" s="6">
        <f>VLOOKUP(A155,上证指数!A:D,4,)</f>
        <v>1.3545352074255701</v>
      </c>
      <c r="D155" s="28">
        <f>VLOOKUP(A155,上证指数!A:E,5,)</f>
        <v>0.17233294255568582</v>
      </c>
      <c r="E155" s="6">
        <f>VLOOKUP(A155,上证指数!A:E,3,)</f>
        <v>9.5634217750580106</v>
      </c>
      <c r="F155" s="12">
        <f t="shared" si="53"/>
        <v>0.25</v>
      </c>
      <c r="G155" s="41">
        <f t="shared" si="54"/>
        <v>173.3453828172116</v>
      </c>
      <c r="H155" s="13">
        <f t="shared" si="51"/>
        <v>73.331182686531662</v>
      </c>
      <c r="I155" s="13">
        <f t="shared" si="55"/>
        <v>82627.013652405469</v>
      </c>
      <c r="J155" s="13">
        <f t="shared" si="52"/>
        <v>195319.5187625117</v>
      </c>
      <c r="K155" s="13">
        <f t="shared" si="58"/>
        <v>210259.26824084882</v>
      </c>
      <c r="L155" s="13">
        <f t="shared" si="56"/>
        <v>681987.7495192783</v>
      </c>
      <c r="M155" s="13">
        <f t="shared" si="57"/>
        <v>471728.48127842951</v>
      </c>
      <c r="N155" s="12">
        <f t="shared" si="59"/>
        <v>486668.23075676657</v>
      </c>
      <c r="O155" s="21">
        <v>0</v>
      </c>
    </row>
    <row r="156" spans="1:18" ht="14.1" customHeight="1">
      <c r="A156" s="10">
        <v>41943</v>
      </c>
      <c r="B156" s="11">
        <v>2.4201799999999998</v>
      </c>
      <c r="C156" s="6">
        <f>VLOOKUP(A156,上证指数!A:D,4,)</f>
        <v>1.3881094521728501</v>
      </c>
      <c r="D156" s="28">
        <f>VLOOKUP(A156,上证指数!A:E,5,)</f>
        <v>0.17819460726846426</v>
      </c>
      <c r="E156" s="6">
        <f>VLOOKUP(A156,上证指数!A:E,3,)</f>
        <v>9.5501264267140407</v>
      </c>
      <c r="F156" s="12">
        <f t="shared" si="53"/>
        <v>0.25</v>
      </c>
      <c r="G156" s="41">
        <f t="shared" si="54"/>
        <v>136.98496707390746</v>
      </c>
      <c r="H156" s="13">
        <f t="shared" si="51"/>
        <v>56.601148292237546</v>
      </c>
      <c r="I156" s="13">
        <f t="shared" si="55"/>
        <v>82683.614800697702</v>
      </c>
      <c r="J156" s="13">
        <f t="shared" si="52"/>
        <v>200109.23086835255</v>
      </c>
      <c r="K156" s="13">
        <f t="shared" si="58"/>
        <v>210396.25320792274</v>
      </c>
      <c r="L156" s="13">
        <f t="shared" si="56"/>
        <v>687896.79855585971</v>
      </c>
      <c r="M156" s="13">
        <f t="shared" si="57"/>
        <v>477500.54534793698</v>
      </c>
      <c r="N156" s="12">
        <f t="shared" si="59"/>
        <v>487787.56768750714</v>
      </c>
      <c r="O156" s="21">
        <v>0</v>
      </c>
    </row>
    <row r="157" spans="1:18" ht="14.1" customHeight="1">
      <c r="A157" s="10">
        <v>41971</v>
      </c>
      <c r="B157" s="11">
        <v>2.68283</v>
      </c>
      <c r="C157" s="6">
        <f>VLOOKUP(A157,上证指数!A:D,4,)</f>
        <v>1.54725459454304</v>
      </c>
      <c r="D157" s="28">
        <f>VLOOKUP(A157,上证指数!A:E,5,)</f>
        <v>0.30890973036342323</v>
      </c>
      <c r="E157" s="6">
        <f>VLOOKUP(A157,上证指数!A:E,3,)</f>
        <v>10.664249698685101</v>
      </c>
      <c r="F157" s="12">
        <f t="shared" si="53"/>
        <v>0.25</v>
      </c>
      <c r="G157" s="41">
        <f t="shared" si="54"/>
        <v>0</v>
      </c>
      <c r="H157" s="13">
        <f t="shared" si="51"/>
        <v>0</v>
      </c>
      <c r="I157" s="13">
        <f t="shared" si="55"/>
        <v>82683.614800697702</v>
      </c>
      <c r="J157" s="13">
        <f t="shared" si="52"/>
        <v>221826.08229575583</v>
      </c>
      <c r="K157" s="13">
        <f t="shared" si="58"/>
        <v>210396.25320792274</v>
      </c>
      <c r="L157" s="13">
        <f t="shared" si="56"/>
        <v>710735.56138894416</v>
      </c>
      <c r="M157" s="13">
        <f t="shared" si="57"/>
        <v>500339.30818102142</v>
      </c>
      <c r="N157" s="12">
        <f t="shared" si="59"/>
        <v>488909.47909318836</v>
      </c>
      <c r="O157" s="21">
        <v>0</v>
      </c>
    </row>
    <row r="158" spans="1:18" ht="14.1" customHeight="1">
      <c r="A158" s="10">
        <v>42004</v>
      </c>
      <c r="B158" s="11">
        <v>3.23468</v>
      </c>
      <c r="C158" s="6">
        <f>VLOOKUP(A158,上证指数!A:D,4,)</f>
        <v>1.8161583426013801</v>
      </c>
      <c r="D158" s="28">
        <f>VLOOKUP(A158,上证指数!A:E,5,)</f>
        <v>0.48710433763188743</v>
      </c>
      <c r="E158" s="6">
        <f>VLOOKUP(A158,上证指数!A:E,3,)</f>
        <v>13.3006740689915</v>
      </c>
      <c r="F158" s="12">
        <f t="shared" si="53"/>
        <v>0.25</v>
      </c>
      <c r="G158" s="41">
        <f t="shared" si="54"/>
        <v>-909.1863334174792</v>
      </c>
      <c r="H158" s="13">
        <f t="shared" si="51"/>
        <v>-281.07458339541444</v>
      </c>
      <c r="I158" s="13">
        <f t="shared" si="55"/>
        <v>82402.540217302289</v>
      </c>
      <c r="J158" s="13">
        <f t="shared" si="52"/>
        <v>266545.8487901034</v>
      </c>
      <c r="K158" s="13">
        <f t="shared" si="58"/>
        <v>210396.25320792274</v>
      </c>
      <c r="L158" s="13">
        <f t="shared" si="56"/>
        <v>757491.09714719048</v>
      </c>
      <c r="M158" s="13">
        <f t="shared" si="57"/>
        <v>547094.8439392678</v>
      </c>
      <c r="N158" s="12">
        <f t="shared" si="59"/>
        <v>490945.24835708702</v>
      </c>
      <c r="O158" s="21">
        <v>0</v>
      </c>
      <c r="R158" s="14"/>
    </row>
    <row r="159" spans="1:18" ht="14.1" customHeight="1">
      <c r="A159" s="10">
        <v>42034</v>
      </c>
      <c r="B159" s="11">
        <v>3.2103600000000001</v>
      </c>
      <c r="C159" s="6">
        <f>VLOOKUP(A159,上证指数!A:D,4,)</f>
        <v>1.7882686185493599</v>
      </c>
      <c r="D159" s="28">
        <f>VLOOKUP(A159,上证指数!A:E,5,)</f>
        <v>0.48300117233294254</v>
      </c>
      <c r="E159" s="6">
        <f>VLOOKUP(A159,上证指数!A:E,3,)</f>
        <v>13.000584250928201</v>
      </c>
      <c r="F159" s="12">
        <f t="shared" si="53"/>
        <v>0.25</v>
      </c>
      <c r="G159" s="41">
        <f t="shared" si="54"/>
        <v>-808.64559107627929</v>
      </c>
      <c r="H159" s="13">
        <f t="shared" si="51"/>
        <v>-251.88626542701729</v>
      </c>
      <c r="I159" s="13">
        <f t="shared" si="55"/>
        <v>82150.653951875269</v>
      </c>
      <c r="J159" s="13">
        <f t="shared" si="52"/>
        <v>263733.17342094227</v>
      </c>
      <c r="K159" s="13">
        <f t="shared" si="58"/>
        <v>210396.25320792274</v>
      </c>
      <c r="L159" s="13">
        <f t="shared" si="56"/>
        <v>756618.10132518632</v>
      </c>
      <c r="M159" s="13">
        <f t="shared" si="57"/>
        <v>546221.84811726352</v>
      </c>
      <c r="N159" s="12">
        <f t="shared" si="59"/>
        <v>492884.92790424405</v>
      </c>
      <c r="O159" s="21">
        <v>0</v>
      </c>
    </row>
    <row r="160" spans="1:18" ht="14.1" customHeight="1">
      <c r="A160" s="10">
        <v>42062</v>
      </c>
      <c r="B160" s="11">
        <v>3.3103000000000002</v>
      </c>
      <c r="C160" s="6">
        <f>VLOOKUP(A160,上证指数!A:D,4,)</f>
        <v>1.8434144235324501</v>
      </c>
      <c r="D160" s="28">
        <f>VLOOKUP(A160,上证指数!A:E,5,)</f>
        <v>0.50586166471277838</v>
      </c>
      <c r="E160" s="6">
        <f>VLOOKUP(A160,上证指数!A:E,3,)</f>
        <v>13.439131660037299</v>
      </c>
      <c r="F160" s="12">
        <f t="shared" si="53"/>
        <v>0.25</v>
      </c>
      <c r="G160" s="41">
        <f t="shared" si="54"/>
        <v>-1475.4080024809823</v>
      </c>
      <c r="H160" s="13">
        <f t="shared" si="51"/>
        <v>-445.7022029667952</v>
      </c>
      <c r="I160" s="13">
        <f t="shared" si="55"/>
        <v>81704.951748908468</v>
      </c>
      <c r="J160" s="13">
        <f t="shared" si="52"/>
        <v>270467.90177441173</v>
      </c>
      <c r="K160" s="13">
        <f t="shared" si="58"/>
        <v>210396.25320792274</v>
      </c>
      <c r="L160" s="13">
        <f t="shared" si="56"/>
        <v>765965.26645372226</v>
      </c>
      <c r="M160" s="13">
        <f t="shared" si="57"/>
        <v>555569.01324579958</v>
      </c>
      <c r="N160" s="12">
        <f t="shared" si="59"/>
        <v>495497.36467931047</v>
      </c>
      <c r="O160" s="21">
        <v>0</v>
      </c>
    </row>
    <row r="161" spans="1:18" ht="14.1" customHeight="1">
      <c r="A161" s="10">
        <v>42094</v>
      </c>
      <c r="B161" s="11">
        <v>3.7479</v>
      </c>
      <c r="C161" s="6">
        <f>VLOOKUP(A161,上证指数!A:D,4,)</f>
        <v>1.9730816482042399</v>
      </c>
      <c r="D161" s="28">
        <f>VLOOKUP(A161,上证指数!A:E,5,)</f>
        <v>0.61195779601406797</v>
      </c>
      <c r="E161" s="6">
        <f>VLOOKUP(A161,上证指数!A:E,3,)</f>
        <v>15.4539985014165</v>
      </c>
      <c r="F161" s="12">
        <f t="shared" si="53"/>
        <v>0.25</v>
      </c>
      <c r="G161" s="41">
        <f t="shared" si="54"/>
        <v>-9235.4623134293306</v>
      </c>
      <c r="H161" s="13">
        <f t="shared" si="51"/>
        <v>-2464.1698853836365</v>
      </c>
      <c r="I161" s="13">
        <f t="shared" si="55"/>
        <v>79240.781863524826</v>
      </c>
      <c r="J161" s="13">
        <f t="shared" si="52"/>
        <v>296986.52634630469</v>
      </c>
      <c r="K161" s="13">
        <f t="shared" si="58"/>
        <v>210396.25320792274</v>
      </c>
      <c r="L161" s="13">
        <f t="shared" si="56"/>
        <v>802880.23884112784</v>
      </c>
      <c r="M161" s="13">
        <f t="shared" si="57"/>
        <v>592483.98563320516</v>
      </c>
      <c r="N161" s="12">
        <f t="shared" si="59"/>
        <v>505893.71249482309</v>
      </c>
      <c r="O161" s="21">
        <v>0</v>
      </c>
    </row>
    <row r="162" spans="1:18" ht="14.1" customHeight="1">
      <c r="A162" s="10">
        <v>42124</v>
      </c>
      <c r="B162" s="11">
        <v>4.4416499999999992</v>
      </c>
      <c r="C162" s="6">
        <f>VLOOKUP(A162,上证指数!A:D,4,)</f>
        <v>2.33583680530178</v>
      </c>
      <c r="D162" s="28">
        <f>VLOOKUP(A162,上证指数!A:E,5,)</f>
        <v>0.79308323563892147</v>
      </c>
      <c r="E162" s="6">
        <f>VLOOKUP(A162,上证指数!A:E,3,)</f>
        <v>18.185243537882499</v>
      </c>
      <c r="F162" s="12">
        <f t="shared" si="53"/>
        <v>0.25</v>
      </c>
      <c r="G162" s="41">
        <f t="shared" si="54"/>
        <v>-52160.822404313476</v>
      </c>
      <c r="H162" s="13">
        <f t="shared" si="51"/>
        <v>-11743.568809859733</v>
      </c>
      <c r="I162" s="13">
        <f t="shared" si="55"/>
        <v>67497.213053665095</v>
      </c>
      <c r="J162" s="13">
        <f t="shared" si="52"/>
        <v>299798.99635981151</v>
      </c>
      <c r="K162" s="13">
        <f t="shared" si="58"/>
        <v>210396.25320792274</v>
      </c>
      <c r="L162" s="13">
        <f t="shared" si="56"/>
        <v>859137.05668921606</v>
      </c>
      <c r="M162" s="13">
        <f t="shared" si="57"/>
        <v>648740.80348129338</v>
      </c>
      <c r="N162" s="12">
        <f t="shared" si="59"/>
        <v>559338.06032940454</v>
      </c>
      <c r="O162" s="21">
        <v>0</v>
      </c>
    </row>
    <row r="163" spans="1:18" ht="14.1" customHeight="1">
      <c r="A163" s="10">
        <v>42153</v>
      </c>
      <c r="B163" s="11">
        <v>4.6117400000000002</v>
      </c>
      <c r="C163" s="6">
        <f>VLOOKUP(A163,上证指数!A:D,4,)</f>
        <v>2.4017228463351201</v>
      </c>
      <c r="D163" s="28">
        <f>VLOOKUP(A163,上证指数!A:E,5,)</f>
        <v>0.80832356389214532</v>
      </c>
      <c r="E163" s="6">
        <f>VLOOKUP(A163,上证指数!A:E,3,)</f>
        <v>18.620180055964301</v>
      </c>
      <c r="F163" s="12">
        <f t="shared" si="53"/>
        <v>0.25</v>
      </c>
      <c r="G163" s="41">
        <f t="shared" si="54"/>
        <v>-58149.719216932834</v>
      </c>
      <c r="H163" s="13">
        <f t="shared" si="51"/>
        <v>-12609.062786916182</v>
      </c>
      <c r="I163" s="13">
        <f t="shared" si="55"/>
        <v>54888.150266748911</v>
      </c>
      <c r="J163" s="13">
        <f t="shared" si="52"/>
        <v>253129.87811117663</v>
      </c>
      <c r="K163" s="13">
        <f t="shared" si="58"/>
        <v>210396.25320792274</v>
      </c>
      <c r="L163" s="13">
        <f t="shared" si="56"/>
        <v>872037.87955047062</v>
      </c>
      <c r="M163" s="13">
        <f t="shared" si="57"/>
        <v>661641.62634254782</v>
      </c>
      <c r="N163" s="12">
        <f t="shared" si="59"/>
        <v>618908.00143929396</v>
      </c>
      <c r="O163" s="21">
        <v>0</v>
      </c>
    </row>
    <row r="164" spans="1:18" ht="14.1" customHeight="1">
      <c r="A164" s="10">
        <v>42185</v>
      </c>
      <c r="B164" s="11">
        <v>4.2772200000000007</v>
      </c>
      <c r="C164" s="6">
        <f>VLOOKUP(A164,上证指数!A:D,4,)</f>
        <v>2.24923275311478</v>
      </c>
      <c r="D164" s="28">
        <f>VLOOKUP(A164,上证指数!A:E,5,)</f>
        <v>0.78546307151230954</v>
      </c>
      <c r="E164" s="6">
        <f>VLOOKUP(A164,上证指数!A:E,3,)</f>
        <v>17.770321430482099</v>
      </c>
      <c r="F164" s="12">
        <f t="shared" si="53"/>
        <v>0.25</v>
      </c>
      <c r="G164" s="41">
        <f t="shared" si="54"/>
        <v>-49327.106148862993</v>
      </c>
      <c r="H164" s="13">
        <f t="shared" si="51"/>
        <v>-11532.515547215946</v>
      </c>
      <c r="I164" s="13">
        <f t="shared" si="55"/>
        <v>43355.634719532965</v>
      </c>
      <c r="J164" s="13">
        <f t="shared" si="52"/>
        <v>185441.58793508081</v>
      </c>
      <c r="K164" s="13">
        <f t="shared" si="58"/>
        <v>210396.25320792274</v>
      </c>
      <c r="L164" s="13">
        <f t="shared" si="56"/>
        <v>855213.63627069048</v>
      </c>
      <c r="M164" s="13">
        <f t="shared" si="57"/>
        <v>644817.3830627678</v>
      </c>
      <c r="N164" s="12">
        <f t="shared" si="59"/>
        <v>669772.04833560972</v>
      </c>
      <c r="O164" s="21">
        <v>0</v>
      </c>
    </row>
    <row r="165" spans="1:18" ht="14.1" customHeight="1">
      <c r="A165" s="10">
        <v>42216</v>
      </c>
      <c r="B165" s="11">
        <v>3.6637300000000002</v>
      </c>
      <c r="C165" s="6">
        <f>VLOOKUP(A165,上证指数!A:D,4,)</f>
        <v>1.92872224085746</v>
      </c>
      <c r="D165" s="28">
        <f>VLOOKUP(A165,上证指数!A:E,5,)</f>
        <v>0.60609613130128959</v>
      </c>
      <c r="E165" s="6">
        <f>VLOOKUP(A165,上证指数!A:E,3,)</f>
        <v>15.181833903148</v>
      </c>
      <c r="F165" s="12">
        <f t="shared" si="53"/>
        <v>0.25</v>
      </c>
      <c r="G165" s="41">
        <f t="shared" si="54"/>
        <v>-8552.8550823710102</v>
      </c>
      <c r="H165" s="13">
        <f t="shared" si="51"/>
        <v>-2334.466536117839</v>
      </c>
      <c r="I165" s="13">
        <f t="shared" si="55"/>
        <v>41021.168183415124</v>
      </c>
      <c r="J165" s="13">
        <f t="shared" si="52"/>
        <v>150290.48450862349</v>
      </c>
      <c r="K165" s="13">
        <f t="shared" si="58"/>
        <v>210396.25320792274</v>
      </c>
      <c r="L165" s="13">
        <f t="shared" si="56"/>
        <v>830175.53520446562</v>
      </c>
      <c r="M165" s="13">
        <f t="shared" si="57"/>
        <v>619779.28199654282</v>
      </c>
      <c r="N165" s="12">
        <f t="shared" si="59"/>
        <v>679885.05069584213</v>
      </c>
      <c r="O165" s="21">
        <v>0</v>
      </c>
    </row>
    <row r="166" spans="1:18" ht="14.1" customHeight="1">
      <c r="A166" s="10">
        <v>42247</v>
      </c>
      <c r="B166" s="11">
        <v>3.2059899999999999</v>
      </c>
      <c r="C166" s="6">
        <f>VLOOKUP(A166,上证指数!A:D,4,)</f>
        <v>1.6977329381555499</v>
      </c>
      <c r="D166" s="28">
        <f>VLOOKUP(A166,上证指数!A:E,5,)</f>
        <v>0.48593200468933179</v>
      </c>
      <c r="E166" s="6">
        <f>VLOOKUP(A166,上证指数!A:E,3,)</f>
        <v>12.9067857652865</v>
      </c>
      <c r="F166" s="12">
        <f t="shared" si="53"/>
        <v>0.25</v>
      </c>
      <c r="G166" s="41">
        <f t="shared" si="54"/>
        <v>-879.65685814729534</v>
      </c>
      <c r="H166" s="13">
        <f t="shared" si="51"/>
        <v>-274.37916467215911</v>
      </c>
      <c r="I166" s="13">
        <f t="shared" si="55"/>
        <v>40746.789018742966</v>
      </c>
      <c r="J166" s="13">
        <f t="shared" si="52"/>
        <v>130633.79812619976</v>
      </c>
      <c r="K166" s="13">
        <f t="shared" si="58"/>
        <v>210396.25320792274</v>
      </c>
      <c r="L166" s="13">
        <f t="shared" si="56"/>
        <v>812964.26450756332</v>
      </c>
      <c r="M166" s="13">
        <f t="shared" si="57"/>
        <v>602568.01129964064</v>
      </c>
      <c r="N166" s="12">
        <f t="shared" si="59"/>
        <v>682330.46638136357</v>
      </c>
      <c r="O166" s="21">
        <v>0</v>
      </c>
    </row>
    <row r="167" spans="1:18" ht="14.1" customHeight="1">
      <c r="A167" s="10">
        <v>42277</v>
      </c>
      <c r="B167" s="11">
        <v>3.0527800000000003</v>
      </c>
      <c r="C167" s="6">
        <f>VLOOKUP(A167,上证指数!A:D,4,)</f>
        <v>1.5872993636275901</v>
      </c>
      <c r="D167" s="28">
        <f>VLOOKUP(A167,上证指数!A:E,5,)</f>
        <v>0.46893317702227433</v>
      </c>
      <c r="E167" s="6">
        <f>VLOOKUP(A167,上证指数!A:E,3,)</f>
        <v>12.4358294783356</v>
      </c>
      <c r="F167" s="12">
        <f t="shared" si="53"/>
        <v>0.25</v>
      </c>
      <c r="G167" s="41">
        <f t="shared" si="54"/>
        <v>-520.50288536463972</v>
      </c>
      <c r="H167" s="13">
        <f t="shared" si="51"/>
        <v>-170.50127600568652</v>
      </c>
      <c r="I167" s="13">
        <f t="shared" si="55"/>
        <v>40576.28774273728</v>
      </c>
      <c r="J167" s="13">
        <f t="shared" si="52"/>
        <v>123870.47969527352</v>
      </c>
      <c r="K167" s="13">
        <f t="shared" si="58"/>
        <v>210396.25320792274</v>
      </c>
      <c r="L167" s="13">
        <f t="shared" si="56"/>
        <v>808292.00619131525</v>
      </c>
      <c r="M167" s="13">
        <f t="shared" si="57"/>
        <v>597895.75298339245</v>
      </c>
      <c r="N167" s="12">
        <f t="shared" si="59"/>
        <v>684421.52649604168</v>
      </c>
      <c r="O167" s="21">
        <v>0</v>
      </c>
    </row>
    <row r="168" spans="1:18" ht="14.1" customHeight="1">
      <c r="A168" s="10">
        <v>42307</v>
      </c>
      <c r="B168" s="11">
        <v>3.3825599999999998</v>
      </c>
      <c r="C168" s="6">
        <f>VLOOKUP(A168,上证指数!A:D,4,)</f>
        <v>1.74791543092079</v>
      </c>
      <c r="D168" s="28">
        <f>VLOOKUP(A168,上证指数!A:E,5,)</f>
        <v>0.56096131301289565</v>
      </c>
      <c r="E168" s="6">
        <f>VLOOKUP(A168,上证指数!A:E,3,)</f>
        <v>13.939280740867799</v>
      </c>
      <c r="F168" s="12">
        <f t="shared" si="53"/>
        <v>0.25</v>
      </c>
      <c r="G168" s="41">
        <f t="shared" si="54"/>
        <v>-4385.1952592206571</v>
      </c>
      <c r="H168" s="13">
        <f t="shared" si="51"/>
        <v>-1296.4131483907624</v>
      </c>
      <c r="I168" s="13">
        <f t="shared" si="55"/>
        <v>39279.874594346518</v>
      </c>
      <c r="J168" s="13">
        <f t="shared" si="52"/>
        <v>132866.53260785274</v>
      </c>
      <c r="K168" s="13">
        <f t="shared" si="58"/>
        <v>210396.25320792274</v>
      </c>
      <c r="L168" s="13">
        <f t="shared" si="56"/>
        <v>823257.5098231521</v>
      </c>
      <c r="M168" s="13">
        <f t="shared" si="57"/>
        <v>612861.25661522942</v>
      </c>
      <c r="N168" s="12">
        <f t="shared" si="59"/>
        <v>690390.97721529938</v>
      </c>
      <c r="O168" s="21">
        <v>0</v>
      </c>
    </row>
    <row r="169" spans="1:18" ht="14.1" customHeight="1">
      <c r="A169" s="10">
        <v>42338</v>
      </c>
      <c r="B169" s="11">
        <v>3.4454000000000002</v>
      </c>
      <c r="C169" s="6">
        <f>VLOOKUP(A169,上证指数!A:D,4,)</f>
        <v>1.7759959141663699</v>
      </c>
      <c r="D169" s="28">
        <f>VLOOKUP(A169,上证指数!A:E,5,)</f>
        <v>0.56096131301289565</v>
      </c>
      <c r="E169" s="6">
        <f>VLOOKUP(A169,上证指数!A:E,3,)</f>
        <v>14.034973151558701</v>
      </c>
      <c r="F169" s="12">
        <f t="shared" si="53"/>
        <v>0.25</v>
      </c>
      <c r="G169" s="41">
        <f t="shared" si="54"/>
        <v>-4385.1952592206571</v>
      </c>
      <c r="H169" s="13">
        <f t="shared" si="51"/>
        <v>-1272.7681137808838</v>
      </c>
      <c r="I169" s="13">
        <f t="shared" si="55"/>
        <v>38007.106480565635</v>
      </c>
      <c r="J169" s="13">
        <f t="shared" si="52"/>
        <v>130949.68466814085</v>
      </c>
      <c r="K169" s="13">
        <f t="shared" si="58"/>
        <v>210396.25320792274</v>
      </c>
      <c r="L169" s="13">
        <f t="shared" si="56"/>
        <v>827323.84233935224</v>
      </c>
      <c r="M169" s="13">
        <f t="shared" si="57"/>
        <v>616927.58913142956</v>
      </c>
      <c r="N169" s="12">
        <f t="shared" si="59"/>
        <v>696374.1576712114</v>
      </c>
      <c r="O169" s="21">
        <v>0</v>
      </c>
    </row>
    <row r="170" spans="1:18" ht="14.1" customHeight="1">
      <c r="A170" s="10">
        <v>42369</v>
      </c>
      <c r="B170" s="11">
        <v>3.53918</v>
      </c>
      <c r="C170" s="6">
        <f>VLOOKUP(A170,上证指数!A:D,4,)</f>
        <v>1.7623510545665499</v>
      </c>
      <c r="D170" s="28">
        <f>VLOOKUP(A170,上证指数!A:E,5,)</f>
        <v>0.58440797186400939</v>
      </c>
      <c r="E170" s="6">
        <f>VLOOKUP(A170,上证指数!A:E,3,)</f>
        <v>14.469486461502401</v>
      </c>
      <c r="F170" s="12">
        <f t="shared" si="53"/>
        <v>0.25</v>
      </c>
      <c r="G170" s="41">
        <f t="shared" si="54"/>
        <v>-6320.1182968130388</v>
      </c>
      <c r="H170" s="13">
        <f t="shared" si="51"/>
        <v>-1785.7578017543722</v>
      </c>
      <c r="I170" s="13">
        <f t="shared" si="55"/>
        <v>36221.348678811264</v>
      </c>
      <c r="J170" s="13">
        <f t="shared" si="52"/>
        <v>128193.87281707524</v>
      </c>
      <c r="K170" s="13">
        <f t="shared" si="58"/>
        <v>210396.25320792274</v>
      </c>
      <c r="L170" s="13">
        <f t="shared" si="56"/>
        <v>832504.34561982611</v>
      </c>
      <c r="M170" s="13">
        <f t="shared" si="57"/>
        <v>622108.09241190343</v>
      </c>
      <c r="N170" s="12">
        <f t="shared" si="59"/>
        <v>704310.47280275088</v>
      </c>
      <c r="O170" s="21">
        <v>0</v>
      </c>
      <c r="R170" s="14"/>
    </row>
    <row r="171" spans="1:18" ht="14.1" customHeight="1">
      <c r="A171" s="10">
        <v>42398</v>
      </c>
      <c r="B171" s="11">
        <v>2.7376</v>
      </c>
      <c r="C171" s="6">
        <f>VLOOKUP(A171,上证指数!A:D,4,)</f>
        <v>1.39223812621757</v>
      </c>
      <c r="D171" s="28">
        <f>VLOOKUP(A171,上证指数!A:E,5,)</f>
        <v>0.38980070339976552</v>
      </c>
      <c r="E171" s="6">
        <f>VLOOKUP(A171,上证指数!A:E,3,)</f>
        <v>11.4806888128011</v>
      </c>
      <c r="F171" s="12">
        <f t="shared" si="53"/>
        <v>0.25</v>
      </c>
      <c r="G171" s="41">
        <f t="shared" si="54"/>
        <v>-0.69663206178442727</v>
      </c>
      <c r="H171" s="13">
        <f t="shared" si="51"/>
        <v>-0.25446816985112042</v>
      </c>
      <c r="I171" s="13">
        <f t="shared" si="55"/>
        <v>36221.094210641415</v>
      </c>
      <c r="J171" s="13">
        <f t="shared" si="52"/>
        <v>99158.86751105194</v>
      </c>
      <c r="K171" s="13">
        <f t="shared" si="58"/>
        <v>210396.25320792274</v>
      </c>
      <c r="L171" s="13">
        <f t="shared" si="56"/>
        <v>805089.95263556461</v>
      </c>
      <c r="M171" s="13">
        <f t="shared" si="57"/>
        <v>594693.69942764193</v>
      </c>
      <c r="N171" s="12">
        <f t="shared" si="59"/>
        <v>705931.08512451267</v>
      </c>
      <c r="O171" s="21">
        <v>0</v>
      </c>
    </row>
    <row r="172" spans="1:18" ht="14.1" customHeight="1">
      <c r="A172" s="10">
        <v>42429</v>
      </c>
      <c r="B172" s="11">
        <v>2.68798</v>
      </c>
      <c r="C172" s="6">
        <f>VLOOKUP(A172,上证指数!A:D,4,)</f>
        <v>1.37043079992868</v>
      </c>
      <c r="D172" s="28">
        <f>VLOOKUP(A172,上证指数!A:E,5,)</f>
        <v>0.37749120750293086</v>
      </c>
      <c r="E172" s="6">
        <f>VLOOKUP(A172,上证指数!A:E,3,)</f>
        <v>11.3518369334884</v>
      </c>
      <c r="F172" s="12">
        <f t="shared" si="53"/>
        <v>0.25</v>
      </c>
      <c r="G172" s="41">
        <f t="shared" si="54"/>
        <v>0</v>
      </c>
      <c r="H172" s="13">
        <f t="shared" si="51"/>
        <v>0</v>
      </c>
      <c r="I172" s="13">
        <f t="shared" si="55"/>
        <v>36221.094210641415</v>
      </c>
      <c r="J172" s="13">
        <f t="shared" si="52"/>
        <v>97361.57681631991</v>
      </c>
      <c r="K172" s="13">
        <f t="shared" si="58"/>
        <v>210396.25320792274</v>
      </c>
      <c r="L172" s="13">
        <f t="shared" si="56"/>
        <v>804916.303436619</v>
      </c>
      <c r="M172" s="13">
        <f t="shared" si="57"/>
        <v>594520.05022869632</v>
      </c>
      <c r="N172" s="12">
        <f t="shared" si="59"/>
        <v>707554.72662029904</v>
      </c>
      <c r="O172" s="21">
        <v>0</v>
      </c>
    </row>
    <row r="173" spans="1:18" ht="14.1" customHeight="1">
      <c r="A173" s="10">
        <v>42460</v>
      </c>
      <c r="B173" s="11">
        <v>3.0039199999999999</v>
      </c>
      <c r="C173" s="6">
        <f>VLOOKUP(A173,上证指数!A:D,4,)</f>
        <v>1.4754107977164499</v>
      </c>
      <c r="D173" s="28">
        <f>VLOOKUP(A173,上证指数!A:E,5,)</f>
        <v>0.50996483001172332</v>
      </c>
      <c r="E173" s="6">
        <f>VLOOKUP(A173,上证指数!A:E,3,)</f>
        <v>12.706490599104299</v>
      </c>
      <c r="F173" s="12">
        <f t="shared" si="53"/>
        <v>0.25</v>
      </c>
      <c r="G173" s="41">
        <f t="shared" si="54"/>
        <v>-1624.460849325086</v>
      </c>
      <c r="H173" s="13">
        <f t="shared" si="51"/>
        <v>-540.78033014364098</v>
      </c>
      <c r="I173" s="13">
        <f t="shared" si="55"/>
        <v>35680.313880497772</v>
      </c>
      <c r="J173" s="13">
        <f t="shared" si="52"/>
        <v>107180.80847190486</v>
      </c>
      <c r="K173" s="13">
        <f t="shared" si="58"/>
        <v>210396.25320792274</v>
      </c>
      <c r="L173" s="13">
        <f t="shared" si="56"/>
        <v>817991.10807270906</v>
      </c>
      <c r="M173" s="13">
        <f t="shared" si="57"/>
        <v>607594.85486478638</v>
      </c>
      <c r="N173" s="12">
        <f t="shared" si="59"/>
        <v>710810.29960080422</v>
      </c>
      <c r="O173" s="21">
        <v>0</v>
      </c>
    </row>
    <row r="174" spans="1:18" ht="14.1" customHeight="1">
      <c r="A174" s="10">
        <v>42489</v>
      </c>
      <c r="B174" s="11">
        <v>2.93832</v>
      </c>
      <c r="C174" s="6">
        <f>VLOOKUP(A174,上证指数!A:D,4,)</f>
        <v>1.44848989283727</v>
      </c>
      <c r="D174" s="28">
        <f>VLOOKUP(A174,上证指数!A:E,5,)</f>
        <v>0.49413833528722156</v>
      </c>
      <c r="E174" s="6">
        <f>VLOOKUP(A174,上证指数!A:E,3,)</f>
        <v>12.461080323336301</v>
      </c>
      <c r="F174" s="12">
        <f t="shared" si="53"/>
        <v>0.25</v>
      </c>
      <c r="G174" s="41">
        <f t="shared" si="54"/>
        <v>-1100.3385330346566</v>
      </c>
      <c r="H174" s="13">
        <f t="shared" si="51"/>
        <v>-374.4787950375237</v>
      </c>
      <c r="I174" s="13">
        <f t="shared" si="55"/>
        <v>35305.835085460247</v>
      </c>
      <c r="J174" s="13">
        <f t="shared" si="52"/>
        <v>103739.84134830955</v>
      </c>
      <c r="K174" s="13">
        <f t="shared" si="58"/>
        <v>210396.25320792274</v>
      </c>
      <c r="L174" s="13">
        <f t="shared" si="56"/>
        <v>817287.87394985626</v>
      </c>
      <c r="M174" s="13">
        <f t="shared" si="57"/>
        <v>606891.62074193358</v>
      </c>
      <c r="N174" s="12">
        <f t="shared" si="59"/>
        <v>713548.03260154673</v>
      </c>
      <c r="O174" s="21">
        <v>0</v>
      </c>
    </row>
    <row r="175" spans="1:18" ht="14.1" customHeight="1">
      <c r="A175" s="10">
        <v>42521</v>
      </c>
      <c r="B175" s="11">
        <v>2.91662</v>
      </c>
      <c r="C175" s="6">
        <f>VLOOKUP(A175,上证指数!A:D,4,)</f>
        <v>1.44454559393117</v>
      </c>
      <c r="D175" s="28">
        <f>VLOOKUP(A175,上证指数!A:E,5,)</f>
        <v>0.5023446658851114</v>
      </c>
      <c r="E175" s="6">
        <f>VLOOKUP(A175,上证指数!A:E,3,)</f>
        <v>12.430084124256499</v>
      </c>
      <c r="F175" s="12">
        <f t="shared" si="53"/>
        <v>0.25</v>
      </c>
      <c r="G175" s="41">
        <f t="shared" si="54"/>
        <v>-1355.1483402363363</v>
      </c>
      <c r="H175" s="13">
        <f t="shared" si="51"/>
        <v>-464.62972215658408</v>
      </c>
      <c r="I175" s="13">
        <f t="shared" si="55"/>
        <v>34841.205363303663</v>
      </c>
      <c r="J175" s="13">
        <f t="shared" si="52"/>
        <v>101618.55638671873</v>
      </c>
      <c r="K175" s="13">
        <f t="shared" si="58"/>
        <v>210396.25320792274</v>
      </c>
      <c r="L175" s="13">
        <f t="shared" si="56"/>
        <v>818166.01464466786</v>
      </c>
      <c r="M175" s="13">
        <f t="shared" si="57"/>
        <v>607769.76143674506</v>
      </c>
      <c r="N175" s="12">
        <f t="shared" si="59"/>
        <v>716547.4582579491</v>
      </c>
      <c r="O175" s="21">
        <v>0</v>
      </c>
    </row>
    <row r="176" spans="1:18" ht="14.1" customHeight="1">
      <c r="A176" s="10">
        <v>42551</v>
      </c>
      <c r="B176" s="11">
        <v>2.9296100000000003</v>
      </c>
      <c r="C176" s="6">
        <f>VLOOKUP(A176,上证指数!A:D,4,)</f>
        <v>1.43422043781338</v>
      </c>
      <c r="D176" s="28">
        <f>VLOOKUP(A176,上证指数!A:E,5,)</f>
        <v>0.50996483001172332</v>
      </c>
      <c r="E176" s="6">
        <f>VLOOKUP(A176,上证指数!A:E,3,)</f>
        <v>12.419055490961499</v>
      </c>
      <c r="F176" s="12">
        <f t="shared" si="53"/>
        <v>0.25</v>
      </c>
      <c r="G176" s="41">
        <f t="shared" si="54"/>
        <v>-1624.460849325086</v>
      </c>
      <c r="H176" s="13">
        <f t="shared" si="51"/>
        <v>-554.49730487166755</v>
      </c>
      <c r="I176" s="13">
        <f t="shared" si="55"/>
        <v>34286.708058431992</v>
      </c>
      <c r="J176" s="13">
        <f t="shared" si="52"/>
        <v>100446.68279506295</v>
      </c>
      <c r="K176" s="13">
        <f t="shared" si="58"/>
        <v>210396.25320792274</v>
      </c>
      <c r="L176" s="13">
        <f t="shared" si="56"/>
        <v>820270.39731628378</v>
      </c>
      <c r="M176" s="13">
        <f t="shared" si="57"/>
        <v>609874.1441083611</v>
      </c>
      <c r="N176" s="12">
        <f t="shared" si="59"/>
        <v>719823.71452122089</v>
      </c>
      <c r="O176" s="21">
        <v>0</v>
      </c>
    </row>
    <row r="177" spans="1:18" ht="14.1" customHeight="1">
      <c r="A177" s="10">
        <v>42580</v>
      </c>
      <c r="B177" s="11">
        <v>2.9793400000000001</v>
      </c>
      <c r="C177" s="6">
        <f>VLOOKUP(A177,上证指数!A:D,4,)</f>
        <v>1.4673161022429899</v>
      </c>
      <c r="D177" s="28">
        <f>VLOOKUP(A177,上证指数!A:E,5,)</f>
        <v>0.54982415005861662</v>
      </c>
      <c r="E177" s="6">
        <f>VLOOKUP(A177,上证指数!A:E,3,)</f>
        <v>12.758420361021701</v>
      </c>
      <c r="F177" s="12">
        <f t="shared" si="53"/>
        <v>0.25</v>
      </c>
      <c r="G177" s="41">
        <f t="shared" si="54"/>
        <v>-3624.3494858531121</v>
      </c>
      <c r="H177" s="13">
        <f t="shared" si="51"/>
        <v>-1216.4940845466151</v>
      </c>
      <c r="I177" s="13">
        <f t="shared" si="55"/>
        <v>33070.21397388538</v>
      </c>
      <c r="J177" s="13">
        <f t="shared" si="52"/>
        <v>98527.411300955675</v>
      </c>
      <c r="K177" s="13">
        <f t="shared" si="58"/>
        <v>210396.25320792274</v>
      </c>
      <c r="L177" s="13">
        <f t="shared" si="56"/>
        <v>823639.40585524589</v>
      </c>
      <c r="M177" s="13">
        <f t="shared" si="57"/>
        <v>613243.15264732321</v>
      </c>
      <c r="N177" s="12">
        <f t="shared" si="59"/>
        <v>725111.9945542902</v>
      </c>
      <c r="O177" s="21">
        <v>0</v>
      </c>
    </row>
    <row r="178" spans="1:18" ht="14.1" customHeight="1">
      <c r="A178" s="10">
        <v>42613</v>
      </c>
      <c r="B178" s="11">
        <v>3.0854899999999996</v>
      </c>
      <c r="C178" s="6">
        <f>VLOOKUP(A178,上证指数!A:D,4,)</f>
        <v>1.5747845499069</v>
      </c>
      <c r="D178" s="28">
        <f>VLOOKUP(A178,上证指数!A:E,5,)</f>
        <v>0.63599062133645956</v>
      </c>
      <c r="E178" s="6">
        <f>VLOOKUP(A178,上证指数!A:E,3,)</f>
        <v>13.8913686524036</v>
      </c>
      <c r="F178" s="12">
        <f t="shared" si="53"/>
        <v>0.25</v>
      </c>
      <c r="G178" s="41">
        <f t="shared" si="54"/>
        <v>-12413.77538898023</v>
      </c>
      <c r="H178" s="13">
        <f t="shared" si="51"/>
        <v>-4023.2751974500748</v>
      </c>
      <c r="I178" s="13">
        <f t="shared" si="55"/>
        <v>29046.938776435305</v>
      </c>
      <c r="J178" s="13">
        <f t="shared" si="52"/>
        <v>89624.039125303359</v>
      </c>
      <c r="K178" s="13">
        <f t="shared" si="58"/>
        <v>210396.25320792274</v>
      </c>
      <c r="L178" s="13">
        <f t="shared" si="56"/>
        <v>828846.11833944335</v>
      </c>
      <c r="M178" s="13">
        <f t="shared" si="57"/>
        <v>618449.86513152067</v>
      </c>
      <c r="N178" s="12">
        <f t="shared" si="59"/>
        <v>739222.07921413996</v>
      </c>
      <c r="O178" s="21">
        <v>0</v>
      </c>
    </row>
    <row r="179" spans="1:18" ht="14.1" customHeight="1">
      <c r="A179" s="10">
        <v>42643</v>
      </c>
      <c r="B179" s="11">
        <v>3.0046999999999997</v>
      </c>
      <c r="C179" s="6">
        <f>VLOOKUP(A179,上证指数!A:D,4,)</f>
        <v>1.4779654955294701</v>
      </c>
      <c r="D179" s="28">
        <f>VLOOKUP(A179,上证指数!A:E,5,)</f>
        <v>0.61957796014068001</v>
      </c>
      <c r="E179" s="6">
        <f>VLOOKUP(A179,上证指数!A:E,3,)</f>
        <v>13.6018788300161</v>
      </c>
      <c r="F179" s="12">
        <f t="shared" si="53"/>
        <v>0.25</v>
      </c>
      <c r="G179" s="41">
        <f t="shared" si="54"/>
        <v>-10175.887764561316</v>
      </c>
      <c r="H179" s="13">
        <f t="shared" si="51"/>
        <v>-3386.6568258266439</v>
      </c>
      <c r="I179" s="13">
        <f t="shared" si="55"/>
        <v>25660.28195060866</v>
      </c>
      <c r="J179" s="13">
        <f t="shared" si="52"/>
        <v>77101.449176993832</v>
      </c>
      <c r="K179" s="13">
        <f t="shared" si="58"/>
        <v>210396.25320792274</v>
      </c>
      <c r="L179" s="13">
        <f t="shared" si="56"/>
        <v>828223.0314797461</v>
      </c>
      <c r="M179" s="13">
        <f t="shared" si="57"/>
        <v>617826.77827182342</v>
      </c>
      <c r="N179" s="12">
        <f t="shared" si="59"/>
        <v>751121.5823027523</v>
      </c>
      <c r="O179" s="21">
        <v>0</v>
      </c>
    </row>
    <row r="180" spans="1:18" ht="14.1" customHeight="1">
      <c r="A180" s="10">
        <v>42674</v>
      </c>
      <c r="B180" s="11">
        <v>3.1004899999999997</v>
      </c>
      <c r="C180" s="6">
        <f>VLOOKUP(A180,上证指数!A:D,4,)</f>
        <v>1.5248258363165399</v>
      </c>
      <c r="D180" s="28">
        <f>VLOOKUP(A180,上证指数!A:E,5,)</f>
        <v>0.63247362250879247</v>
      </c>
      <c r="E180" s="6">
        <f>VLOOKUP(A180,上证指数!A:E,3,)</f>
        <v>13.747207158933801</v>
      </c>
      <c r="F180" s="12">
        <f t="shared" si="53"/>
        <v>0.25</v>
      </c>
      <c r="G180" s="41">
        <f t="shared" si="54"/>
        <v>-11909.122262070601</v>
      </c>
      <c r="H180" s="13">
        <f t="shared" si="51"/>
        <v>-3841.0452096509271</v>
      </c>
      <c r="I180" s="13">
        <f t="shared" si="55"/>
        <v>21819.236740957735</v>
      </c>
      <c r="J180" s="13">
        <f t="shared" si="52"/>
        <v>67650.325322972043</v>
      </c>
      <c r="K180" s="13">
        <f t="shared" si="58"/>
        <v>210396.25320792274</v>
      </c>
      <c r="L180" s="13">
        <f t="shared" si="56"/>
        <v>832436.00050829409</v>
      </c>
      <c r="M180" s="13">
        <f t="shared" si="57"/>
        <v>622039.74730037129</v>
      </c>
      <c r="N180" s="12">
        <f t="shared" si="59"/>
        <v>764785.67518532206</v>
      </c>
      <c r="O180" s="21">
        <v>0</v>
      </c>
    </row>
    <row r="181" spans="1:18" ht="14.1" customHeight="1">
      <c r="A181" s="10">
        <v>42704</v>
      </c>
      <c r="B181" s="11">
        <v>3.2500300000000002</v>
      </c>
      <c r="C181" s="6">
        <f>VLOOKUP(A181,上证指数!A:D,4,)</f>
        <v>1.6002304671935299</v>
      </c>
      <c r="D181" s="28">
        <f>VLOOKUP(A181,上证指数!A:E,5,)</f>
        <v>0.6992966002344666</v>
      </c>
      <c r="E181" s="6">
        <f>VLOOKUP(A181,上证指数!A:E,3,)</f>
        <v>14.4384499446157</v>
      </c>
      <c r="F181" s="12">
        <f t="shared" si="53"/>
        <v>0.25</v>
      </c>
      <c r="G181" s="41">
        <f t="shared" si="54"/>
        <v>-24088.768766046469</v>
      </c>
      <c r="H181" s="13">
        <f t="shared" si="51"/>
        <v>-7411.8604339179847</v>
      </c>
      <c r="I181" s="13">
        <f t="shared" si="55"/>
        <v>14407.376307039751</v>
      </c>
      <c r="J181" s="13">
        <f t="shared" si="52"/>
        <v>46824.405219168402</v>
      </c>
      <c r="K181" s="13">
        <f t="shared" si="58"/>
        <v>210396.25320792274</v>
      </c>
      <c r="L181" s="13">
        <f t="shared" si="56"/>
        <v>837513.26039162511</v>
      </c>
      <c r="M181" s="13">
        <f t="shared" si="57"/>
        <v>627117.00718370243</v>
      </c>
      <c r="N181" s="12">
        <f t="shared" si="59"/>
        <v>790688.85517245671</v>
      </c>
      <c r="O181" s="21">
        <v>0</v>
      </c>
    </row>
    <row r="182" spans="1:18" ht="14.1" customHeight="1">
      <c r="A182" s="10">
        <v>42734</v>
      </c>
      <c r="B182" s="11">
        <v>3.10364</v>
      </c>
      <c r="C182" s="6">
        <f>VLOOKUP(A182,上证指数!A:D,4,)</f>
        <v>1.5382970336539901</v>
      </c>
      <c r="D182" s="28">
        <f>VLOOKUP(A182,上证指数!A:E,5,)</f>
        <v>0.65474794841735051</v>
      </c>
      <c r="E182" s="6">
        <f>VLOOKUP(A182,上证指数!A:E,3,)</f>
        <v>13.878385901523799</v>
      </c>
      <c r="F182" s="12">
        <f t="shared" si="53"/>
        <v>0.25</v>
      </c>
      <c r="G182" s="41">
        <f t="shared" si="54"/>
        <v>-15347.409963133627</v>
      </c>
      <c r="H182" s="13">
        <f t="shared" si="51"/>
        <v>-4944.9710543534775</v>
      </c>
      <c r="I182" s="13">
        <f t="shared" si="55"/>
        <v>9462.4052526862724</v>
      </c>
      <c r="J182" s="13">
        <f t="shared" si="52"/>
        <v>29367.899438447221</v>
      </c>
      <c r="K182" s="13">
        <f t="shared" si="58"/>
        <v>210396.25320792274</v>
      </c>
      <c r="L182" s="13">
        <f t="shared" si="56"/>
        <v>837258.04798384942</v>
      </c>
      <c r="M182" s="13">
        <f t="shared" si="57"/>
        <v>626861.79477592674</v>
      </c>
      <c r="N182" s="12">
        <f t="shared" si="59"/>
        <v>807890.14854540222</v>
      </c>
      <c r="O182" s="21">
        <v>0</v>
      </c>
      <c r="R182" s="14"/>
    </row>
    <row r="187" spans="1:18">
      <c r="G187" s="18"/>
    </row>
    <row r="188" spans="1:18">
      <c r="G188" s="18"/>
    </row>
    <row r="189" spans="1:18">
      <c r="G189" s="18"/>
    </row>
    <row r="190" spans="1:18">
      <c r="G190" s="18"/>
    </row>
    <row r="191" spans="1:18">
      <c r="G191" s="18"/>
    </row>
    <row r="192" spans="1:18">
      <c r="G192" s="18"/>
    </row>
    <row r="193" spans="7:9">
      <c r="G193" s="18"/>
    </row>
    <row r="194" spans="7:9">
      <c r="G194" s="18"/>
    </row>
    <row r="195" spans="7:9">
      <c r="G195" s="18"/>
    </row>
    <row r="196" spans="7:9">
      <c r="G196" s="18"/>
    </row>
    <row r="197" spans="7:9">
      <c r="G197" s="18"/>
    </row>
    <row r="198" spans="7:9">
      <c r="G198" s="18"/>
    </row>
    <row r="199" spans="7:9">
      <c r="G199" s="18"/>
    </row>
    <row r="200" spans="7:9">
      <c r="G200" s="18"/>
    </row>
    <row r="201" spans="7:9">
      <c r="G201" s="18"/>
    </row>
    <row r="202" spans="7:9">
      <c r="G202" s="18"/>
      <c r="I202" s="3"/>
    </row>
    <row r="203" spans="7:9">
      <c r="G203" s="18"/>
    </row>
    <row r="204" spans="7:9">
      <c r="G204" s="18"/>
    </row>
    <row r="205" spans="7:9">
      <c r="G20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模型六</vt:lpstr>
      <vt:lpstr>模型七</vt:lpstr>
      <vt:lpstr>上证指数</vt:lpstr>
      <vt:lpstr>上证指数模型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2019-07-17T00:23:42Z</dcterms:modified>
</cp:coreProperties>
</file>