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Лим\for lean\for Информационные технологии_инфоком\ИТ_Excel_Labs\"/>
    </mc:Choice>
  </mc:AlternateContent>
  <bookViews>
    <workbookView xWindow="0" yWindow="90" windowWidth="15195" windowHeight="8700" activeTab="4"/>
  </bookViews>
  <sheets>
    <sheet name="Jan" sheetId="2" r:id="rId1"/>
    <sheet name="Feb" sheetId="3" r:id="rId2"/>
    <sheet name="Mar" sheetId="4" r:id="rId3"/>
    <sheet name="Summary_Tab" sheetId="5" r:id="rId4"/>
    <sheet name="Summary_Tab_Res" sheetId="6" r:id="rId5"/>
  </sheets>
  <definedNames>
    <definedName name="answ_8">#REF!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B12" i="2"/>
  <c r="C12" i="2"/>
  <c r="B14" i="2" s="1"/>
  <c r="B15" i="2" s="1"/>
  <c r="C7" i="3"/>
  <c r="C8" i="3"/>
  <c r="C9" i="3"/>
  <c r="C10" i="3"/>
  <c r="C12" i="3" s="1"/>
  <c r="B14" i="3" s="1"/>
  <c r="B15" i="3" s="1"/>
  <c r="C11" i="3"/>
  <c r="B12" i="3"/>
  <c r="C7" i="4"/>
  <c r="C8" i="4"/>
  <c r="C9" i="4"/>
  <c r="C10" i="4"/>
  <c r="C11" i="4"/>
  <c r="B12" i="4"/>
  <c r="C12" i="4" l="1"/>
  <c r="B14" i="4" s="1"/>
  <c r="B15" i="4" s="1"/>
</calcChain>
</file>

<file path=xl/sharedStrings.xml><?xml version="1.0" encoding="utf-8"?>
<sst xmlns="http://schemas.openxmlformats.org/spreadsheetml/2006/main" count="64" uniqueCount="25">
  <si>
    <t>Международный Автосалон</t>
  </si>
  <si>
    <t>Форма ежемесячного заказа</t>
  </si>
  <si>
    <t>Продажи</t>
  </si>
  <si>
    <t>Производитель</t>
  </si>
  <si>
    <t>Стоимость</t>
  </si>
  <si>
    <t>Комиссия</t>
  </si>
  <si>
    <t>Axis</t>
  </si>
  <si>
    <t>Champagne</t>
  </si>
  <si>
    <t>RoadMaster</t>
  </si>
  <si>
    <t>Spark</t>
  </si>
  <si>
    <t>SuperStar</t>
  </si>
  <si>
    <t>Общий итог</t>
  </si>
  <si>
    <t>Общая стоимость</t>
  </si>
  <si>
    <t>Себестоимость</t>
  </si>
  <si>
    <t>Январь</t>
  </si>
  <si>
    <t>Февраль</t>
  </si>
  <si>
    <t>Март</t>
  </si>
  <si>
    <r>
      <t xml:space="preserve">данные возьмите с листов </t>
    </r>
    <r>
      <rPr>
        <b/>
        <sz val="10"/>
        <rFont val="Arial"/>
        <family val="2"/>
        <charset val="204"/>
      </rPr>
      <t>Jan</t>
    </r>
    <r>
      <rPr>
        <sz val="10"/>
        <rFont val="Arial"/>
        <family val="2"/>
        <charset val="204"/>
      </rPr>
      <t xml:space="preserve">, </t>
    </r>
    <r>
      <rPr>
        <b/>
        <sz val="10"/>
        <rFont val="Arial"/>
        <family val="2"/>
        <charset val="204"/>
      </rPr>
      <t>Feb</t>
    </r>
    <r>
      <rPr>
        <sz val="10"/>
        <rFont val="Arial"/>
        <family val="2"/>
        <charset val="204"/>
      </rPr>
      <t xml:space="preserve">, </t>
    </r>
    <r>
      <rPr>
        <b/>
        <sz val="10"/>
        <rFont val="Arial"/>
        <family val="2"/>
        <charset val="204"/>
      </rPr>
      <t>Mar</t>
    </r>
  </si>
  <si>
    <t>Постройте сводную таблицу с использованием диапазонов консолидации</t>
  </si>
  <si>
    <r>
      <t xml:space="preserve">итоговая таблица находится на листе </t>
    </r>
    <r>
      <rPr>
        <b/>
        <sz val="10"/>
        <rFont val="Arial"/>
        <family val="2"/>
        <charset val="204"/>
      </rPr>
      <t>Summary_Tab_Res</t>
    </r>
  </si>
  <si>
    <t>Сумма по полю Значение</t>
  </si>
  <si>
    <t>Названия столбцов</t>
  </si>
  <si>
    <t>Названия строк</t>
  </si>
  <si>
    <t>Страница1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</si>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</sst>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#,##0&quot;р.&quot;;\-#,##0&quot;р.&quot;"/>
  </numFmts>
  <fonts count="3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lightGray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5" fontId="0" fillId="0" borderId="0" xfId="0" applyNumberFormat="1" applyBorder="1"/>
    <xf numFmtId="0" fontId="1" fillId="0" borderId="0" xfId="1"/>
    <xf numFmtId="0" fontId="2" fillId="0" borderId="0" xfId="1" applyFont="1"/>
    <xf numFmtId="0" fontId="2" fillId="0" borderId="0" xfId="1" applyFont="1" applyBorder="1" applyAlignment="1">
      <alignment horizontal="right"/>
    </xf>
    <xf numFmtId="0" fontId="2" fillId="0" borderId="2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5" fontId="1" fillId="0" borderId="0" xfId="1" applyNumberFormat="1" applyAlignment="1" applyProtection="1">
      <alignment horizontal="right"/>
      <protection hidden="1"/>
    </xf>
    <xf numFmtId="5" fontId="1" fillId="0" borderId="0" xfId="1" applyNumberFormat="1" applyProtection="1">
      <protection hidden="1"/>
    </xf>
    <xf numFmtId="0" fontId="2" fillId="0" borderId="3" xfId="1" applyFont="1" applyBorder="1"/>
    <xf numFmtId="5" fontId="1" fillId="0" borderId="3" xfId="1" applyNumberForma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_Sales Summary 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b" refreshedDate="40846.70458622685" createdVersion="4" refreshedVersion="4" minRefreshableVersion="3" recordCount="30">
  <cacheSource type="consolidation">
    <consolidation autoPage="0">
      <pages count="1">
        <page count="3">
          <pageItem name="Январь"/>
          <pageItem name="Февраль"/>
          <pageItem name="Март"/>
        </page>
      </pages>
      <rangeSets count="3">
        <rangeSet i1="1" ref="A6:C11" sheet="Feb"/>
        <rangeSet i1="0" ref="A6:C11" sheet="Jan"/>
        <rangeSet i1="2" ref="A6:C11" sheet="Mar"/>
      </rangeSets>
    </consolidation>
  </cacheSource>
  <cacheFields count="4">
    <cacheField name="Строка" numFmtId="0">
      <sharedItems count="5">
        <s v="Axis"/>
        <s v="Champagne"/>
        <s v="RoadMaster"/>
        <s v="Spark"/>
        <s v="SuperStar"/>
      </sharedItems>
    </cacheField>
    <cacheField name="Столбец" numFmtId="0">
      <sharedItems count="2">
        <s v="Стоимость"/>
        <s v="Комиссия"/>
      </sharedItems>
    </cacheField>
    <cacheField name="Значение" numFmtId="0">
      <sharedItems containsSemiMixedTypes="0" containsString="0" containsNumber="1" minValue="3763.5" maxValue="290500" count="28">
        <n v="86850"/>
        <n v="11290.5"/>
        <n v="167250"/>
        <n v="21742.5"/>
        <n v="82000"/>
        <n v="10660"/>
        <n v="129000"/>
        <n v="16770"/>
        <n v="90000"/>
        <n v="11700"/>
        <n v="28950"/>
        <n v="3763.5"/>
        <n v="145250"/>
        <n v="18882.5"/>
        <n v="114000"/>
        <n v="14820"/>
        <n v="30000"/>
        <n v="3900"/>
        <n v="57900"/>
        <n v="7527"/>
        <n v="290500"/>
        <n v="37765"/>
        <n v="104500"/>
        <n v="13585"/>
        <n v="104000"/>
        <n v="13520"/>
        <n v="60000"/>
        <n v="7800"/>
      </sharedItems>
    </cacheField>
    <cacheField name="Страница1" numFmtId="0">
      <sharedItems count="3">
        <s v="Февраль"/>
        <s v="Январь"/>
        <s v="Март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</r>
  <r>
    <x v="0"/>
    <x v="1"/>
    <x v="1"/>
    <x v="0"/>
  </r>
  <r>
    <x v="1"/>
    <x v="0"/>
    <x v="2"/>
    <x v="0"/>
  </r>
  <r>
    <x v="1"/>
    <x v="1"/>
    <x v="3"/>
    <x v="0"/>
  </r>
  <r>
    <x v="2"/>
    <x v="0"/>
    <x v="4"/>
    <x v="0"/>
  </r>
  <r>
    <x v="2"/>
    <x v="1"/>
    <x v="5"/>
    <x v="0"/>
  </r>
  <r>
    <x v="3"/>
    <x v="0"/>
    <x v="6"/>
    <x v="0"/>
  </r>
  <r>
    <x v="3"/>
    <x v="1"/>
    <x v="7"/>
    <x v="0"/>
  </r>
  <r>
    <x v="4"/>
    <x v="0"/>
    <x v="8"/>
    <x v="0"/>
  </r>
  <r>
    <x v="4"/>
    <x v="1"/>
    <x v="9"/>
    <x v="0"/>
  </r>
  <r>
    <x v="0"/>
    <x v="0"/>
    <x v="10"/>
    <x v="1"/>
  </r>
  <r>
    <x v="0"/>
    <x v="1"/>
    <x v="11"/>
    <x v="1"/>
  </r>
  <r>
    <x v="1"/>
    <x v="0"/>
    <x v="12"/>
    <x v="1"/>
  </r>
  <r>
    <x v="1"/>
    <x v="1"/>
    <x v="13"/>
    <x v="1"/>
  </r>
  <r>
    <x v="2"/>
    <x v="0"/>
    <x v="4"/>
    <x v="1"/>
  </r>
  <r>
    <x v="2"/>
    <x v="1"/>
    <x v="5"/>
    <x v="1"/>
  </r>
  <r>
    <x v="3"/>
    <x v="0"/>
    <x v="14"/>
    <x v="1"/>
  </r>
  <r>
    <x v="3"/>
    <x v="1"/>
    <x v="15"/>
    <x v="1"/>
  </r>
  <r>
    <x v="4"/>
    <x v="0"/>
    <x v="16"/>
    <x v="1"/>
  </r>
  <r>
    <x v="4"/>
    <x v="1"/>
    <x v="17"/>
    <x v="1"/>
  </r>
  <r>
    <x v="0"/>
    <x v="0"/>
    <x v="18"/>
    <x v="2"/>
  </r>
  <r>
    <x v="0"/>
    <x v="1"/>
    <x v="19"/>
    <x v="2"/>
  </r>
  <r>
    <x v="1"/>
    <x v="0"/>
    <x v="20"/>
    <x v="2"/>
  </r>
  <r>
    <x v="1"/>
    <x v="1"/>
    <x v="21"/>
    <x v="2"/>
  </r>
  <r>
    <x v="2"/>
    <x v="0"/>
    <x v="22"/>
    <x v="2"/>
  </r>
  <r>
    <x v="2"/>
    <x v="1"/>
    <x v="23"/>
    <x v="2"/>
  </r>
  <r>
    <x v="3"/>
    <x v="0"/>
    <x v="24"/>
    <x v="2"/>
  </r>
  <r>
    <x v="3"/>
    <x v="1"/>
    <x v="25"/>
    <x v="2"/>
  </r>
  <r>
    <x v="4"/>
    <x v="0"/>
    <x v="26"/>
    <x v="2"/>
  </r>
  <r>
    <x v="4"/>
    <x v="1"/>
    <x v="2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E12:H19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hier="-1"/>
  </pageFields>
  <dataFields count="1">
    <dataField name="Сумма по полю Значение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16"/>
  <sheetViews>
    <sheetView workbookViewId="0">
      <selection activeCell="B15" sqref="B15"/>
    </sheetView>
  </sheetViews>
  <sheetFormatPr defaultColWidth="8.85546875" defaultRowHeight="12.75" x14ac:dyDescent="0.2"/>
  <cols>
    <col min="1" max="1" width="17.7109375" style="7" customWidth="1"/>
    <col min="2" max="2" width="11" style="7" customWidth="1"/>
    <col min="3" max="3" width="12" style="7" customWidth="1"/>
    <col min="4" max="16384" width="8.85546875" style="7"/>
  </cols>
  <sheetData>
    <row r="2" spans="1:3" ht="13.9" customHeight="1" x14ac:dyDescent="0.2">
      <c r="A2" s="1" t="s">
        <v>0</v>
      </c>
    </row>
    <row r="3" spans="1:3" x14ac:dyDescent="0.2">
      <c r="A3" s="1" t="s">
        <v>1</v>
      </c>
    </row>
    <row r="4" spans="1:3" x14ac:dyDescent="0.2">
      <c r="A4" s="8"/>
    </row>
    <row r="5" spans="1:3" x14ac:dyDescent="0.2">
      <c r="A5" s="8" t="s">
        <v>14</v>
      </c>
      <c r="C5" s="9" t="s">
        <v>2</v>
      </c>
    </row>
    <row r="6" spans="1:3" ht="13.5" thickBot="1" x14ac:dyDescent="0.25">
      <c r="A6" s="10" t="s">
        <v>3</v>
      </c>
      <c r="B6" s="11" t="s">
        <v>4</v>
      </c>
      <c r="C6" s="10" t="s">
        <v>5</v>
      </c>
    </row>
    <row r="7" spans="1:3" x14ac:dyDescent="0.2">
      <c r="A7" s="7" t="s">
        <v>6</v>
      </c>
      <c r="B7" s="12">
        <v>28950</v>
      </c>
      <c r="C7" s="13">
        <f>+B7*0.13</f>
        <v>3763.5</v>
      </c>
    </row>
    <row r="8" spans="1:3" x14ac:dyDescent="0.2">
      <c r="A8" s="7" t="s">
        <v>7</v>
      </c>
      <c r="B8" s="12">
        <v>145250</v>
      </c>
      <c r="C8" s="13">
        <f>+B8*0.13</f>
        <v>18882.5</v>
      </c>
    </row>
    <row r="9" spans="1:3" x14ac:dyDescent="0.2">
      <c r="A9" s="7" t="s">
        <v>8</v>
      </c>
      <c r="B9" s="12">
        <v>82000</v>
      </c>
      <c r="C9" s="13">
        <f>+B9*0.13</f>
        <v>10660</v>
      </c>
    </row>
    <row r="10" spans="1:3" x14ac:dyDescent="0.2">
      <c r="A10" s="7" t="s">
        <v>9</v>
      </c>
      <c r="B10" s="12">
        <v>114000</v>
      </c>
      <c r="C10" s="13">
        <f>+B10*0.13</f>
        <v>14820</v>
      </c>
    </row>
    <row r="11" spans="1:3" x14ac:dyDescent="0.2">
      <c r="A11" s="7" t="s">
        <v>10</v>
      </c>
      <c r="B11" s="12">
        <v>30000</v>
      </c>
      <c r="C11" s="13">
        <f>+B11*0.13</f>
        <v>3900</v>
      </c>
    </row>
    <row r="12" spans="1:3" ht="13.5" thickBot="1" x14ac:dyDescent="0.25">
      <c r="A12" s="14" t="s">
        <v>11</v>
      </c>
      <c r="B12" s="15">
        <f>SUM(B7:B11)</f>
        <v>400200</v>
      </c>
      <c r="C12" s="15">
        <f>SUM(C7:C11)</f>
        <v>52026</v>
      </c>
    </row>
    <row r="13" spans="1:3" ht="13.5" thickTop="1" x14ac:dyDescent="0.2"/>
    <row r="14" spans="1:3" ht="13.5" thickBot="1" x14ac:dyDescent="0.25">
      <c r="A14" s="14" t="s">
        <v>12</v>
      </c>
      <c r="B14" s="15">
        <f>(B12*0.2)-C12</f>
        <v>28014</v>
      </c>
    </row>
    <row r="15" spans="1:3" ht="14.25" thickTop="1" thickBot="1" x14ac:dyDescent="0.25">
      <c r="A15" s="14" t="s">
        <v>13</v>
      </c>
      <c r="B15" s="15">
        <f>B12-B14</f>
        <v>372186</v>
      </c>
    </row>
    <row r="16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C16"/>
  <sheetViews>
    <sheetView workbookViewId="0">
      <selection activeCell="G38" sqref="G38"/>
    </sheetView>
  </sheetViews>
  <sheetFormatPr defaultColWidth="8.85546875" defaultRowHeight="12.75" x14ac:dyDescent="0.2"/>
  <cols>
    <col min="1" max="1" width="18.28515625" style="7" customWidth="1"/>
    <col min="2" max="2" width="11.28515625" style="7" customWidth="1"/>
    <col min="3" max="3" width="12" style="7" customWidth="1"/>
    <col min="4" max="6" width="8.85546875" style="7" customWidth="1"/>
    <col min="7" max="7" width="12" style="7" customWidth="1"/>
    <col min="8" max="16384" width="8.85546875" style="7"/>
  </cols>
  <sheetData>
    <row r="2" spans="1:3" x14ac:dyDescent="0.2">
      <c r="A2" s="1" t="s">
        <v>0</v>
      </c>
    </row>
    <row r="3" spans="1:3" x14ac:dyDescent="0.2">
      <c r="A3" s="1" t="s">
        <v>1</v>
      </c>
    </row>
    <row r="5" spans="1:3" x14ac:dyDescent="0.2">
      <c r="A5" s="8" t="s">
        <v>15</v>
      </c>
      <c r="C5" s="9" t="s">
        <v>2</v>
      </c>
    </row>
    <row r="6" spans="1:3" ht="13.5" thickBot="1" x14ac:dyDescent="0.25">
      <c r="A6" s="10" t="s">
        <v>3</v>
      </c>
      <c r="B6" s="11" t="s">
        <v>4</v>
      </c>
      <c r="C6" s="10" t="s">
        <v>5</v>
      </c>
    </row>
    <row r="7" spans="1:3" x14ac:dyDescent="0.2">
      <c r="A7" s="7" t="s">
        <v>6</v>
      </c>
      <c r="B7" s="12">
        <v>86850</v>
      </c>
      <c r="C7" s="13">
        <f>+B7*0.13</f>
        <v>11290.5</v>
      </c>
    </row>
    <row r="8" spans="1:3" x14ac:dyDescent="0.2">
      <c r="A8" s="7" t="s">
        <v>7</v>
      </c>
      <c r="B8" s="12">
        <v>167250</v>
      </c>
      <c r="C8" s="13">
        <f>+B8*0.13</f>
        <v>21742.5</v>
      </c>
    </row>
    <row r="9" spans="1:3" x14ac:dyDescent="0.2">
      <c r="A9" s="7" t="s">
        <v>8</v>
      </c>
      <c r="B9" s="12">
        <v>82000</v>
      </c>
      <c r="C9" s="13">
        <f>+B9*0.13</f>
        <v>10660</v>
      </c>
    </row>
    <row r="10" spans="1:3" x14ac:dyDescent="0.2">
      <c r="A10" s="7" t="s">
        <v>9</v>
      </c>
      <c r="B10" s="12">
        <v>129000</v>
      </c>
      <c r="C10" s="13">
        <f>+B10*0.13</f>
        <v>16770</v>
      </c>
    </row>
    <row r="11" spans="1:3" x14ac:dyDescent="0.2">
      <c r="A11" s="7" t="s">
        <v>10</v>
      </c>
      <c r="B11" s="12">
        <v>90000</v>
      </c>
      <c r="C11" s="13">
        <f>+B11*0.13</f>
        <v>11700</v>
      </c>
    </row>
    <row r="12" spans="1:3" ht="13.5" thickBot="1" x14ac:dyDescent="0.25">
      <c r="A12" s="14" t="s">
        <v>11</v>
      </c>
      <c r="B12" s="15">
        <f>SUM(B7:B11)</f>
        <v>555100</v>
      </c>
      <c r="C12" s="15">
        <f>SUM(C7:C11)</f>
        <v>72163</v>
      </c>
    </row>
    <row r="13" spans="1:3" ht="13.5" thickTop="1" x14ac:dyDescent="0.2"/>
    <row r="14" spans="1:3" ht="13.5" thickBot="1" x14ac:dyDescent="0.25">
      <c r="A14" s="14" t="s">
        <v>12</v>
      </c>
      <c r="B14" s="15">
        <f>(B12*0.2)-C12</f>
        <v>38857</v>
      </c>
    </row>
    <row r="15" spans="1:3" ht="14.25" thickTop="1" thickBot="1" x14ac:dyDescent="0.25">
      <c r="A15" s="14" t="s">
        <v>13</v>
      </c>
      <c r="B15" s="15">
        <f>B12-B14</f>
        <v>516243</v>
      </c>
    </row>
    <row r="16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2:C16"/>
  <sheetViews>
    <sheetView workbookViewId="0">
      <selection activeCell="B15" sqref="B15"/>
    </sheetView>
  </sheetViews>
  <sheetFormatPr defaultColWidth="8.85546875" defaultRowHeight="12.75" x14ac:dyDescent="0.2"/>
  <cols>
    <col min="1" max="1" width="19.42578125" style="7" bestFit="1" customWidth="1"/>
    <col min="2" max="2" width="10" style="7" customWidth="1"/>
    <col min="3" max="3" width="12" style="7" customWidth="1"/>
    <col min="4" max="6" width="8.85546875" style="7" customWidth="1"/>
    <col min="7" max="7" width="12" style="7" customWidth="1"/>
    <col min="8" max="16384" width="8.85546875" style="7"/>
  </cols>
  <sheetData>
    <row r="2" spans="1:3" x14ac:dyDescent="0.2">
      <c r="A2" s="1" t="s">
        <v>0</v>
      </c>
    </row>
    <row r="3" spans="1:3" x14ac:dyDescent="0.2">
      <c r="A3" s="1" t="s">
        <v>1</v>
      </c>
    </row>
    <row r="5" spans="1:3" x14ac:dyDescent="0.2">
      <c r="A5" s="8" t="s">
        <v>16</v>
      </c>
      <c r="C5" s="9" t="s">
        <v>2</v>
      </c>
    </row>
    <row r="6" spans="1:3" ht="13.5" thickBot="1" x14ac:dyDescent="0.25">
      <c r="A6" s="10" t="s">
        <v>3</v>
      </c>
      <c r="B6" s="11" t="s">
        <v>4</v>
      </c>
      <c r="C6" s="10" t="s">
        <v>5</v>
      </c>
    </row>
    <row r="7" spans="1:3" x14ac:dyDescent="0.2">
      <c r="A7" s="7" t="s">
        <v>6</v>
      </c>
      <c r="B7" s="12">
        <v>57900</v>
      </c>
      <c r="C7" s="13">
        <f>+B7*0.13</f>
        <v>7527</v>
      </c>
    </row>
    <row r="8" spans="1:3" x14ac:dyDescent="0.2">
      <c r="A8" s="7" t="s">
        <v>7</v>
      </c>
      <c r="B8" s="12">
        <v>290500</v>
      </c>
      <c r="C8" s="13">
        <f>+B8*0.13</f>
        <v>37765</v>
      </c>
    </row>
    <row r="9" spans="1:3" x14ac:dyDescent="0.2">
      <c r="A9" s="7" t="s">
        <v>8</v>
      </c>
      <c r="B9" s="12">
        <v>104500</v>
      </c>
      <c r="C9" s="13">
        <f>+B9*0.13</f>
        <v>13585</v>
      </c>
    </row>
    <row r="10" spans="1:3" x14ac:dyDescent="0.2">
      <c r="A10" s="7" t="s">
        <v>9</v>
      </c>
      <c r="B10" s="12">
        <v>104000</v>
      </c>
      <c r="C10" s="13">
        <f>+B10*0.13</f>
        <v>13520</v>
      </c>
    </row>
    <row r="11" spans="1:3" x14ac:dyDescent="0.2">
      <c r="A11" s="7" t="s">
        <v>10</v>
      </c>
      <c r="B11" s="12">
        <v>60000</v>
      </c>
      <c r="C11" s="13">
        <f>+B11*0.13</f>
        <v>7800</v>
      </c>
    </row>
    <row r="12" spans="1:3" ht="13.5" thickBot="1" x14ac:dyDescent="0.25">
      <c r="A12" s="14" t="s">
        <v>11</v>
      </c>
      <c r="B12" s="15">
        <f>SUM(B7:B11)</f>
        <v>616900</v>
      </c>
      <c r="C12" s="15">
        <f>SUM(C7:C11)</f>
        <v>80197</v>
      </c>
    </row>
    <row r="13" spans="1:3" ht="13.5" thickTop="1" x14ac:dyDescent="0.2"/>
    <row r="14" spans="1:3" ht="13.5" thickBot="1" x14ac:dyDescent="0.25">
      <c r="A14" s="14" t="s">
        <v>12</v>
      </c>
      <c r="B14" s="15">
        <f>(B12*0.2)-C12</f>
        <v>43183</v>
      </c>
    </row>
    <row r="15" spans="1:3" ht="14.25" thickTop="1" thickBot="1" x14ac:dyDescent="0.25">
      <c r="A15" s="14" t="s">
        <v>13</v>
      </c>
      <c r="B15" s="15">
        <f>B12-B14</f>
        <v>573717</v>
      </c>
    </row>
    <row r="16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2"/>
  <sheetViews>
    <sheetView showGridLines="0" workbookViewId="0">
      <selection activeCell="F8" sqref="F8"/>
    </sheetView>
  </sheetViews>
  <sheetFormatPr defaultRowHeight="12.75" x14ac:dyDescent="0.2"/>
  <cols>
    <col min="1" max="1" width="19.140625" customWidth="1"/>
    <col min="2" max="2" width="11.140625" customWidth="1"/>
    <col min="3" max="3" width="12" customWidth="1"/>
    <col min="4" max="4" width="3.85546875" style="2" customWidth="1"/>
    <col min="5" max="5" width="12.140625" customWidth="1"/>
    <col min="6" max="6" width="13.85546875" customWidth="1"/>
    <col min="7" max="8" width="10" customWidth="1"/>
    <col min="9" max="9" width="10.5703125" customWidth="1"/>
    <col min="10" max="10" width="10.7109375" bestFit="1" customWidth="1"/>
    <col min="11" max="11" width="9.42578125" customWidth="1"/>
    <col min="12" max="12" width="10.5703125" bestFit="1" customWidth="1"/>
  </cols>
  <sheetData>
    <row r="1" spans="1:10" x14ac:dyDescent="0.2">
      <c r="D1"/>
    </row>
    <row r="4" spans="1:10" x14ac:dyDescent="0.2">
      <c r="E4" s="3" t="s">
        <v>18</v>
      </c>
      <c r="F4" s="3"/>
      <c r="G4" s="3"/>
      <c r="H4" s="3"/>
      <c r="I4" s="3"/>
      <c r="J4" s="3"/>
    </row>
    <row r="6" spans="1:10" x14ac:dyDescent="0.2">
      <c r="F6" t="s">
        <v>17</v>
      </c>
      <c r="G6" s="4"/>
      <c r="H6" s="4"/>
      <c r="I6" s="4"/>
      <c r="J6" s="4"/>
    </row>
    <row r="7" spans="1:10" x14ac:dyDescent="0.2">
      <c r="F7" t="s">
        <v>19</v>
      </c>
    </row>
    <row r="14" spans="1:10" x14ac:dyDescent="0.2">
      <c r="A14" s="5"/>
      <c r="B14" s="6"/>
    </row>
    <row r="15" spans="1:10" x14ac:dyDescent="0.2">
      <c r="A15" s="5"/>
      <c r="B15" s="6"/>
    </row>
    <row r="16" spans="1:10" x14ac:dyDescent="0.2">
      <c r="A16" s="5"/>
      <c r="B16" s="6"/>
    </row>
    <row r="17" spans="1:2" x14ac:dyDescent="0.2">
      <c r="A17" s="5"/>
      <c r="B17" s="6"/>
    </row>
    <row r="18" spans="1:2" x14ac:dyDescent="0.2">
      <c r="A18" s="5"/>
      <c r="B18" s="6"/>
    </row>
    <row r="19" spans="1:2" x14ac:dyDescent="0.2">
      <c r="A19" s="5"/>
      <c r="B19" s="6"/>
    </row>
    <row r="20" spans="1:2" x14ac:dyDescent="0.2">
      <c r="A20" s="5"/>
      <c r="B20" s="6"/>
    </row>
    <row r="21" spans="1:2" x14ac:dyDescent="0.2">
      <c r="A21" s="5"/>
      <c r="B21" s="6"/>
    </row>
    <row r="22" spans="1:2" x14ac:dyDescent="0.2">
      <c r="A22" s="5"/>
      <c r="B22" s="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2"/>
  <sheetViews>
    <sheetView showGridLines="0" tabSelected="1" workbookViewId="0">
      <selection activeCell="F26" sqref="F26"/>
    </sheetView>
  </sheetViews>
  <sheetFormatPr defaultRowHeight="12.75" x14ac:dyDescent="0.2"/>
  <cols>
    <col min="1" max="1" width="19.140625" customWidth="1"/>
    <col min="2" max="2" width="11.140625" customWidth="1"/>
    <col min="3" max="3" width="12" customWidth="1"/>
    <col min="4" max="4" width="3.85546875" style="2" customWidth="1"/>
    <col min="5" max="5" width="25.7109375" customWidth="1"/>
    <col min="6" max="6" width="22" customWidth="1"/>
    <col min="7" max="7" width="10.85546875" customWidth="1"/>
    <col min="8" max="8" width="11.7109375" customWidth="1"/>
    <col min="9" max="9" width="11.140625" customWidth="1"/>
    <col min="10" max="10" width="10.7109375" bestFit="1" customWidth="1"/>
    <col min="11" max="11" width="9.42578125" customWidth="1"/>
    <col min="12" max="12" width="10.5703125" bestFit="1" customWidth="1"/>
  </cols>
  <sheetData>
    <row r="1" spans="1:10" x14ac:dyDescent="0.2">
      <c r="D1"/>
    </row>
    <row r="4" spans="1:10" x14ac:dyDescent="0.2">
      <c r="E4" s="3" t="s">
        <v>18</v>
      </c>
      <c r="F4" s="3"/>
      <c r="G4" s="3"/>
      <c r="H4" s="3"/>
      <c r="I4" s="3"/>
      <c r="J4" s="3"/>
    </row>
    <row r="6" spans="1:10" x14ac:dyDescent="0.2">
      <c r="F6" t="s">
        <v>17</v>
      </c>
      <c r="G6" s="4"/>
      <c r="H6" s="4"/>
      <c r="I6" s="4"/>
      <c r="J6" s="4"/>
    </row>
    <row r="10" spans="1:10" x14ac:dyDescent="0.2">
      <c r="E10" s="17" t="s">
        <v>23</v>
      </c>
      <c r="F10" t="s">
        <v>24</v>
      </c>
    </row>
    <row r="12" spans="1:10" x14ac:dyDescent="0.2">
      <c r="E12" s="17" t="s">
        <v>20</v>
      </c>
      <c r="F12" s="17" t="s">
        <v>21</v>
      </c>
    </row>
    <row r="13" spans="1:10" x14ac:dyDescent="0.2">
      <c r="E13" s="17" t="s">
        <v>22</v>
      </c>
      <c r="F13" t="s">
        <v>5</v>
      </c>
      <c r="G13" t="s">
        <v>4</v>
      </c>
      <c r="H13" t="s">
        <v>11</v>
      </c>
    </row>
    <row r="14" spans="1:10" x14ac:dyDescent="0.2">
      <c r="A14" s="5"/>
      <c r="B14" s="6"/>
      <c r="E14" s="18" t="s">
        <v>6</v>
      </c>
      <c r="F14" s="16">
        <v>22581</v>
      </c>
      <c r="G14" s="16">
        <v>173700</v>
      </c>
      <c r="H14" s="16">
        <v>196281</v>
      </c>
    </row>
    <row r="15" spans="1:10" x14ac:dyDescent="0.2">
      <c r="A15" s="5"/>
      <c r="B15" s="6"/>
      <c r="E15" s="18" t="s">
        <v>7</v>
      </c>
      <c r="F15" s="16">
        <v>78390</v>
      </c>
      <c r="G15" s="16">
        <v>603000</v>
      </c>
      <c r="H15" s="16">
        <v>681390</v>
      </c>
    </row>
    <row r="16" spans="1:10" x14ac:dyDescent="0.2">
      <c r="A16" s="5"/>
      <c r="B16" s="6"/>
      <c r="E16" s="18" t="s">
        <v>8</v>
      </c>
      <c r="F16" s="16">
        <v>34905</v>
      </c>
      <c r="G16" s="16">
        <v>268500</v>
      </c>
      <c r="H16" s="16">
        <v>303405</v>
      </c>
    </row>
    <row r="17" spans="1:8" x14ac:dyDescent="0.2">
      <c r="A17" s="5"/>
      <c r="B17" s="6"/>
      <c r="E17" s="18" t="s">
        <v>9</v>
      </c>
      <c r="F17" s="16">
        <v>45110</v>
      </c>
      <c r="G17" s="16">
        <v>347000</v>
      </c>
      <c r="H17" s="16">
        <v>392110</v>
      </c>
    </row>
    <row r="18" spans="1:8" x14ac:dyDescent="0.2">
      <c r="A18" s="5"/>
      <c r="B18" s="6"/>
      <c r="E18" s="18" t="s">
        <v>10</v>
      </c>
      <c r="F18" s="16">
        <v>23400</v>
      </c>
      <c r="G18" s="16">
        <v>180000</v>
      </c>
      <c r="H18" s="16">
        <v>203400</v>
      </c>
    </row>
    <row r="19" spans="1:8" x14ac:dyDescent="0.2">
      <c r="A19" s="5"/>
      <c r="B19" s="6"/>
      <c r="E19" s="18" t="s">
        <v>11</v>
      </c>
      <c r="F19" s="16">
        <v>204386</v>
      </c>
      <c r="G19" s="16">
        <v>1572200</v>
      </c>
      <c r="H19" s="16">
        <v>1776586</v>
      </c>
    </row>
    <row r="20" spans="1:8" x14ac:dyDescent="0.2">
      <c r="A20" s="5"/>
      <c r="B20" s="6"/>
    </row>
    <row r="21" spans="1:8" x14ac:dyDescent="0.2">
      <c r="A21" s="5"/>
      <c r="B21" s="6"/>
    </row>
    <row r="22" spans="1:8" x14ac:dyDescent="0.2">
      <c r="A22" s="5"/>
      <c r="B22" s="6"/>
    </row>
  </sheetData>
  <phoneticPr fontId="0" type="noConversion"/>
  <pageMargins left="0.75" right="0.75" top="1" bottom="1" header="0.5" footer="0.5"/>
  <pageSetup paperSize="9" orientation="portrait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Summary_Tab</vt:lpstr>
      <vt:lpstr>Summary_Tab_Res</vt:lpstr>
    </vt:vector>
  </TitlesOfParts>
  <Company>Kontora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</dc:creator>
  <cp:lastModifiedBy>Осипов</cp:lastModifiedBy>
  <dcterms:created xsi:type="dcterms:W3CDTF">2009-01-21T07:04:40Z</dcterms:created>
  <dcterms:modified xsi:type="dcterms:W3CDTF">2015-03-01T11:21:38Z</dcterms:modified>
</cp:coreProperties>
</file>