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тур\Desktop\data-analysis\ITMO-Data-Analysis\task-3\"/>
    </mc:Choice>
  </mc:AlternateContent>
  <xr:revisionPtr revIDLastSave="0" documentId="13_ncr:1_{4AFF77F2-9740-416B-9285-6E72766AC43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Оптимизация" sheetId="1" r:id="rId4"/>
    <sheet name="Транспортная" sheetId="2" r:id="rId5"/>
  </sheets>
  <externalReferences>
    <externalReference r:id="rId6"/>
    <externalReference r:id="rId7"/>
  </externalReferences>
  <definedNames>
    <definedName name="day">'[1]январь (3)'!$C$3</definedName>
    <definedName name="solver_adj" localSheetId="3" hidden="1">Оптимизация!$D$6:$F$6</definedName>
    <definedName name="solver_cvg" localSheetId="3" hidden="1">0.001</definedName>
    <definedName name="solver_drv" localSheetId="3" hidden="1">1</definedName>
    <definedName name="solver_eng" localSheetId="3" hidden="1">2</definedName>
    <definedName name="solver_eng" localSheetId="4" hidden="1">1</definedName>
    <definedName name="solver_est" localSheetId="3" hidden="1">1</definedName>
    <definedName name="solver_itr" localSheetId="3" hidden="1">100</definedName>
    <definedName name="solver_lhs1" localSheetId="3" hidden="1">Оптимизация!$C$3:$C$5</definedName>
    <definedName name="solver_lhs2" localSheetId="3" hidden="1">Оптимизация!$D$3:$F$5</definedName>
    <definedName name="solver_lhs3" localSheetId="3" hidden="1">Оптимизация!$D$6:$F$6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eg" localSheetId="4" hidden="1">1</definedName>
    <definedName name="solver_nod" localSheetId="3" hidden="1">2147483647</definedName>
    <definedName name="solver_num" localSheetId="3" hidden="1">2</definedName>
    <definedName name="solver_num" localSheetId="4" hidden="1">0</definedName>
    <definedName name="solver_nwt" localSheetId="3" hidden="1">1</definedName>
    <definedName name="solver_opt" localSheetId="3" hidden="1">Оптимизация!$G$6</definedName>
    <definedName name="solver_opt" localSheetId="4" hidden="1">Транспортная!$G$22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4</definedName>
    <definedName name="solver_rhs1" localSheetId="3" hidden="1">Оптимизация!$B$3:$B$5</definedName>
    <definedName name="solver_rhs2" localSheetId="3" hidden="1">0</definedName>
    <definedName name="solver_rhs3" localSheetId="3" hidden="1">целое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  <definedName name="ww">[2]товары!$A$1:$A$65536</definedName>
    <definedName name="Номер">#REF!</definedName>
    <definedName name="Товар">#REF!</definedName>
    <definedName name="ттовар">#REF!</definedName>
    <definedName name="Цена">#REF!</definedName>
    <definedName name="Цена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I7" i="2"/>
  <c r="C13" i="2"/>
  <c r="D13" i="2"/>
  <c r="E13" i="2"/>
  <c r="F13" i="2"/>
  <c r="G13" i="2"/>
  <c r="H14" i="2"/>
  <c r="C16" i="2"/>
  <c r="C3" i="1"/>
  <c r="C4" i="1"/>
  <c r="C5" i="1"/>
  <c r="G6" i="1"/>
</calcChain>
</file>

<file path=xl/sharedStrings.xml><?xml version="1.0" encoding="utf-8"?>
<sst xmlns="http://schemas.openxmlformats.org/spreadsheetml/2006/main" count="207" uniqueCount="118">
  <si>
    <t>Ежедневные поступления на склад</t>
  </si>
  <si>
    <t>Ежедневный расход микросхем</t>
  </si>
  <si>
    <t>Расход микросхем</t>
  </si>
  <si>
    <t>тип1</t>
  </si>
  <si>
    <t>тип2</t>
  </si>
  <si>
    <t>тип3</t>
  </si>
  <si>
    <t xml:space="preserve"> Оптимальное соотношение приборов </t>
  </si>
  <si>
    <t>стоимость перевозок</t>
  </si>
  <si>
    <t>Производство</t>
  </si>
  <si>
    <t>пункты перевозок</t>
  </si>
  <si>
    <t>Лос-Анжелос</t>
  </si>
  <si>
    <t>Далас</t>
  </si>
  <si>
    <t>Сент-Луис</t>
  </si>
  <si>
    <t>Вашингтон</t>
  </si>
  <si>
    <t>Атланта</t>
  </si>
  <si>
    <t>расчетное</t>
  </si>
  <si>
    <t>фабрики</t>
  </si>
  <si>
    <t>Денвер</t>
  </si>
  <si>
    <t>Бостон</t>
  </si>
  <si>
    <t>Ньюю-Орлеан</t>
  </si>
  <si>
    <t>Даллас</t>
  </si>
  <si>
    <t>итого</t>
  </si>
  <si>
    <t>Неизвестные (объмы перевозок)</t>
  </si>
  <si>
    <t>Потребность</t>
  </si>
  <si>
    <t>расчитываем</t>
  </si>
  <si>
    <t>прибор 1</t>
  </si>
  <si>
    <t>прибор 2</t>
  </si>
  <si>
    <t>прибор 3</t>
  </si>
  <si>
    <t>Microsoft Excel 16.0 Отчет о результатах</t>
  </si>
  <si>
    <t>Лист: [Оптимизация_Поиск_Решения.xlsx]Оптимизация</t>
  </si>
  <si>
    <t>Отчет создан: 22.10.2019 16:01:18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</si>
  <si>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</si>
  <si>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</si>
  <si>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</si>
  <si>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</si>
  <si>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4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</si>
  <si>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</si>
  <si>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</si>
  <si>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5%, Решение без целочисленных ограничений,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</si>
  <si>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</si>
  <si>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</si>
  <si>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</si>
  <si>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</si>
  <si>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</si>
  <si>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</si>
  <si>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</si>
  <si>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</si>
  <si>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</si>
  <si>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</si>
  <si>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</si>
  <si>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</si>
  <si>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$G$6</t>
  </si>
  <si>
    <t>$D$6</t>
  </si>
  <si>
    <t xml:space="preserve"> Оптимальное соотношение приборов  прибор 1</t>
  </si>
  <si>
    <t>Продолжить</t>
  </si>
  <si>
    <t>$E$6</t>
  </si>
  <si>
    <t xml:space="preserve"> Оптимальное соотношение приборов  прибор 2</t>
  </si>
  <si>
    <t>$F$6</t>
  </si>
  <si>
    <t xml:space="preserve"> Оптимальное соотношение приборов  прибор 3</t>
  </si>
  <si>
    <t>$C$3</t>
  </si>
  <si>
    <t>тип1 Ежедневный расход микросхем</t>
  </si>
  <si>
    <t>$C$3&lt;=$B$3</t>
  </si>
  <si>
    <t>Привязка</t>
  </si>
  <si>
    <t>$C$4</t>
  </si>
  <si>
    <t>тип2 Ежедневный расход микросхем</t>
  </si>
  <si>
    <t>$C$4&lt;=$B$4</t>
  </si>
  <si>
    <t>$C$5</t>
  </si>
  <si>
    <t>тип3 Ежедневный расход микросхем</t>
  </si>
  <si>
    <t>$C$5&lt;=$B$5</t>
  </si>
  <si>
    <t>$D$3</t>
  </si>
  <si>
    <t>тип1 прибор 1</t>
  </si>
  <si>
    <t>$D$3&gt;=0</t>
  </si>
  <si>
    <t>Без привязки</t>
  </si>
  <si>
    <t>$E$3</t>
  </si>
  <si>
    <t>тип1 прибор 2</t>
  </si>
  <si>
    <t>$E$3&gt;=0</t>
  </si>
  <si>
    <t>$F$3</t>
  </si>
  <si>
    <t>тип1 прибор 3</t>
  </si>
  <si>
    <t>$F$3&gt;=0</t>
  </si>
  <si>
    <t>$D$4</t>
  </si>
  <si>
    <t>тип2 прибор 1</t>
  </si>
  <si>
    <t>$D$4&gt;=0</t>
  </si>
  <si>
    <t>$E$4</t>
  </si>
  <si>
    <t>тип2 прибор 2</t>
  </si>
  <si>
    <t>$E$4&gt;=0</t>
  </si>
  <si>
    <t>$F$4</t>
  </si>
  <si>
    <t>тип2 прибор 3</t>
  </si>
  <si>
    <t>$F$4&gt;=0</t>
  </si>
  <si>
    <t>$D$5</t>
  </si>
  <si>
    <t>тип3 прибор 1</t>
  </si>
  <si>
    <t>$D$5&gt;=0</t>
  </si>
  <si>
    <t>$E$5</t>
  </si>
  <si>
    <t>тип3 прибор 2</t>
  </si>
  <si>
    <t>$E$5&gt;=0</t>
  </si>
  <si>
    <t>$F$5</t>
  </si>
  <si>
    <t>тип3 прибор 3</t>
  </si>
  <si>
    <t>$F$5&gt;=0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</si>
  <si>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</si>
  <si>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</si>
  <si>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</si>
  <si>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</si>
  <si>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</si>
  <si>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</si>
  <si>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</si>
  <si>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</si>
  <si>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</si>
  <si>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</si>
  <si>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</si>
  <si>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</si>
  <si>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</si>
  <si>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</si>
  <si>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</si>
  <si>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22.10.2019 16:01:19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</si>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</sst>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[$$-409]#,##0.00"/>
  </numFmts>
  <fonts count="9" x14ac:knownFonts="1">
    <font>
      <sz val="10"/>
      <name val="Arial Cyr"/>
    </font>
    <font>
      <sz val="10"/>
      <name val="Arial Cyr"/>
    </font>
    <font>
      <sz val="10"/>
      <name val="Arial Cyr"/>
      <charset val="204"/>
    </font>
    <font>
      <sz val="10"/>
      <name val="Arial"/>
      <family val="2"/>
      <charset val="204"/>
    </font>
    <font>
      <sz val="14"/>
      <color indexed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8"/>
      <name val="Arial Cy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2" borderId="0"/>
  </cellStyleXfs>
  <cellXfs count="30">
    <xf numFmtId="0" fontId="0" fillId="0" borderId="0" xfId="0"/>
    <xf numFmtId="0" fontId="2" fillId="0" borderId="0" xfId="1"/>
    <xf numFmtId="0" fontId="2" fillId="3" borderId="1" xfId="1" applyFill="1" applyBorder="1"/>
    <xf numFmtId="0" fontId="2" fillId="0" borderId="1" xfId="1" applyBorder="1"/>
    <xf numFmtId="0" fontId="2" fillId="4" borderId="0" xfId="1" applyFill="1"/>
    <xf numFmtId="0" fontId="1" fillId="0" borderId="0" xfId="2"/>
    <xf numFmtId="166" fontId="1" fillId="0" borderId="0" xfId="2" applyNumberFormat="1"/>
    <xf numFmtId="0" fontId="1" fillId="5" borderId="1" xfId="2" applyFill="1" applyBorder="1"/>
    <xf numFmtId="1" fontId="1" fillId="6" borderId="1" xfId="2" applyNumberFormat="1" applyFill="1" applyBorder="1"/>
    <xf numFmtId="1" fontId="1" fillId="5" borderId="1" xfId="2" applyNumberFormat="1" applyFill="1" applyBorder="1"/>
    <xf numFmtId="0" fontId="1" fillId="7" borderId="0" xfId="2" applyFill="1"/>
    <xf numFmtId="0" fontId="2" fillId="3" borderId="1" xfId="1" applyFont="1" applyFill="1" applyBorder="1"/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2" applyFont="1" applyAlignment="1">
      <alignment horizontal="center" vertical="center" textRotation="180"/>
    </xf>
    <xf numFmtId="0" fontId="6" fillId="0" borderId="0" xfId="2" applyFont="1" applyAlignment="1">
      <alignment horizontal="center" vertical="center" wrapText="1"/>
    </xf>
    <xf numFmtId="0" fontId="7" fillId="0" borderId="0" xfId="0" applyFont="1"/>
    <xf numFmtId="0" fontId="0" fillId="0" borderId="8" xfId="0" applyFill="1" applyBorder="1" applyAlignment="1"/>
    <xf numFmtId="0" fontId="8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</cellXfs>
  <cellStyles count="6">
    <cellStyle name="Обычный" xfId="0" builtinId="0"/>
    <cellStyle name="Обычный_OPTIMAL" xfId="1" xr:uid="{00000000-0005-0000-0000-000001000000}"/>
    <cellStyle name="Обычный_ехсе1l" xfId="2" xr:uid="{00000000-0005-0000-0000-000002000000}"/>
    <cellStyle name="Тысячи [0]_диаграмма" xfId="3" xr:uid="{00000000-0005-0000-0000-000003000000}"/>
    <cellStyle name="Тысячи_диаграмма" xfId="4" xr:uid="{00000000-0005-0000-0000-000004000000}"/>
    <cellStyle name="Упражнение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0</xdr:rowOff>
    </xdr:from>
    <xdr:to>
      <xdr:col>10</xdr:col>
      <xdr:colOff>142875</xdr:colOff>
      <xdr:row>4</xdr:row>
      <xdr:rowOff>95250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457700" y="0"/>
          <a:ext cx="24765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363636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Дано: Завод производит приборы трех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типов, используя 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при сборке микросхемы трех типов.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Найти: Оптимальное соотношение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приборов различного типа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7</xdr:col>
      <xdr:colOff>400050</xdr:colOff>
      <xdr:row>12</xdr:row>
      <xdr:rowOff>133350</xdr:rowOff>
    </xdr:from>
    <xdr:to>
      <xdr:col>9</xdr:col>
      <xdr:colOff>95250</xdr:colOff>
      <xdr:row>15</xdr:row>
      <xdr:rowOff>85725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/>
        </xdr:cNvSpPr>
      </xdr:nvSpPr>
      <xdr:spPr bwMode="auto">
        <a:xfrm>
          <a:off x="5362575" y="2495550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102083"/>
            <a:gd name="adj5" fmla="val -258694"/>
            <a:gd name="adj6" fmla="val -17708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363636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изменяемые ячейки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8</xdr:col>
      <xdr:colOff>47625</xdr:colOff>
      <xdr:row>6</xdr:row>
      <xdr:rowOff>9525</xdr:rowOff>
    </xdr:from>
    <xdr:to>
      <xdr:col>9</xdr:col>
      <xdr:colOff>352425</xdr:colOff>
      <xdr:row>8</xdr:row>
      <xdr:rowOff>123825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/>
        </xdr:cNvSpPr>
      </xdr:nvSpPr>
      <xdr:spPr bwMode="auto">
        <a:xfrm>
          <a:off x="5619750" y="1400175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68750"/>
            <a:gd name="adj5" fmla="val -30435"/>
            <a:gd name="adj6" fmla="val -1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363636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  <xdr:twoCellAnchor>
    <xdr:from>
      <xdr:col>0</xdr:col>
      <xdr:colOff>276225</xdr:colOff>
      <xdr:row>8</xdr:row>
      <xdr:rowOff>47625</xdr:rowOff>
    </xdr:from>
    <xdr:to>
      <xdr:col>3</xdr:col>
      <xdr:colOff>581025</xdr:colOff>
      <xdr:row>13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76225" y="1762125"/>
          <a:ext cx="2828925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363636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Ограничения:</a:t>
          </a: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Ежедневный расход микросхем &lt;= Ежедневного поступления на склад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Количество приборов&gt;=0 и целое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66675</xdr:rowOff>
    </xdr:from>
    <xdr:to>
      <xdr:col>1</xdr:col>
      <xdr:colOff>285750</xdr:colOff>
      <xdr:row>18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/>
        </xdr:cNvSpPr>
      </xdr:nvSpPr>
      <xdr:spPr bwMode="auto">
        <a:xfrm>
          <a:off x="457200" y="2686050"/>
          <a:ext cx="1057275" cy="257175"/>
        </a:xfrm>
        <a:prstGeom prst="borderCallout2">
          <a:avLst>
            <a:gd name="adj1" fmla="val 44444"/>
            <a:gd name="adj2" fmla="val 107208"/>
            <a:gd name="adj3" fmla="val 44444"/>
            <a:gd name="adj4" fmla="val 160361"/>
            <a:gd name="adj5" fmla="val -33333"/>
            <a:gd name="adj6" fmla="val 201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363636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NATASHA/EXEL/MYZ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\NATASHA\e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январь (2)"/>
      <sheetName val="январь (3)"/>
    </sheetNames>
    <sheetDataSet>
      <sheetData sheetId="0"/>
      <sheetData sheetId="1"/>
      <sheetData sheetId="2">
        <row r="3">
          <cell r="C3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вары"/>
      <sheetName val="заказы"/>
      <sheetName val="Петербург"/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>
        <row r="1">
          <cell r="A1" t="str">
            <v>Номер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201</v>
          </cell>
        </row>
        <row r="7">
          <cell r="A7">
            <v>202</v>
          </cell>
        </row>
        <row r="8">
          <cell r="A8">
            <v>203</v>
          </cell>
        </row>
        <row r="9">
          <cell r="A9">
            <v>204</v>
          </cell>
        </row>
        <row r="10">
          <cell r="A10">
            <v>301</v>
          </cell>
        </row>
        <row r="11">
          <cell r="A11">
            <v>302</v>
          </cell>
        </row>
        <row r="12">
          <cell r="A12">
            <v>302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363636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ED2A-E630-4B53-987D-B75782E6FE66}">
  <dimension ref="A1:G39"/>
  <sheetViews>
    <sheetView showGridLines="0" workbookViewId="0"/>
  </sheetViews>
  <sheetFormatPr defaultRowHeight="12.75" x14ac:dyDescent="0.2"/>
  <cols>
    <col min="1" max="1" width="2.28515625" customWidth="1"/>
    <col min="2" max="2" width="7.85546875" bestFit="1" customWidth="1"/>
    <col min="3" max="3" width="43.28515625" bestFit="1" customWidth="1"/>
    <col min="4" max="4" width="20" bestFit="1" customWidth="1"/>
    <col min="5" max="5" width="25.85546875" bestFit="1" customWidth="1"/>
    <col min="6" max="6" width="16.140625" bestFit="1" customWidth="1"/>
    <col min="7" max="7" width="7.5703125" bestFit="1" customWidth="1"/>
  </cols>
  <sheetData>
    <row r="1" spans="1:5" x14ac:dyDescent="0.2">
      <c r="A1" s="22" t="s">
        <v>28</v>
      </c>
    </row>
    <row r="2" spans="1:5" x14ac:dyDescent="0.2">
      <c r="A2" s="22" t="s">
        <v>29</v>
      </c>
    </row>
    <row r="3" spans="1:5" x14ac:dyDescent="0.2">
      <c r="A3" s="22" t="s">
        <v>30</v>
      </c>
    </row>
    <row r="4" spans="1:5" x14ac:dyDescent="0.2">
      <c r="A4" s="22" t="s">
        <v>31</v>
      </c>
    </row>
    <row r="5" spans="1:5" x14ac:dyDescent="0.2">
      <c r="A5" s="22" t="s">
        <v>32</v>
      </c>
    </row>
    <row r="6" spans="1:5" x14ac:dyDescent="0.2">
      <c r="A6" s="22"/>
      <c r="B6" t="s">
        <v>33</v>
      </c>
    </row>
    <row r="7" spans="1:5" x14ac:dyDescent="0.2">
      <c r="A7" s="22"/>
      <c r="B7" t="s">
        <v>34</v>
      </c>
    </row>
    <row r="8" spans="1:5" x14ac:dyDescent="0.2">
      <c r="A8" s="22"/>
      <c r="B8" t="s">
        <v>35</v>
      </c>
    </row>
    <row r="9" spans="1:5" x14ac:dyDescent="0.2">
      <c r="A9" s="22" t="s">
        <v>36</v>
      </c>
    </row>
    <row r="10" spans="1:5" x14ac:dyDescent="0.2">
      <c r="B10" t="s">
        <v>37</v>
      </c>
    </row>
    <row r="11" spans="1:5" x14ac:dyDescent="0.2">
      <c r="B11" t="s">
        <v>38</v>
      </c>
    </row>
    <row r="14" spans="1:5" ht="13.5" thickBot="1" x14ac:dyDescent="0.25">
      <c r="A14" t="s">
        <v>39</v>
      </c>
    </row>
    <row r="15" spans="1:5" ht="13.5" thickBot="1" x14ac:dyDescent="0.25">
      <c r="B15" s="24" t="s">
        <v>40</v>
      </c>
      <c r="C15" s="24" t="s">
        <v>41</v>
      </c>
      <c r="D15" s="24" t="s">
        <v>42</v>
      </c>
      <c r="E15" s="24" t="s">
        <v>43</v>
      </c>
    </row>
    <row r="16" spans="1:5" ht="13.5" thickBot="1" x14ac:dyDescent="0.25">
      <c r="B16" s="23" t="s">
        <v>51</v>
      </c>
      <c r="C16" s="23" t="s">
        <v>6</v>
      </c>
      <c r="D16" s="26">
        <v>216.66666666666669</v>
      </c>
      <c r="E16" s="26">
        <v>216.66666666666669</v>
      </c>
    </row>
    <row r="19" spans="1:7" ht="13.5" thickBot="1" x14ac:dyDescent="0.25">
      <c r="A19" t="s">
        <v>44</v>
      </c>
    </row>
    <row r="20" spans="1:7" ht="13.5" thickBot="1" x14ac:dyDescent="0.25">
      <c r="B20" s="24" t="s">
        <v>40</v>
      </c>
      <c r="C20" s="24" t="s">
        <v>41</v>
      </c>
      <c r="D20" s="24" t="s">
        <v>42</v>
      </c>
      <c r="E20" s="24" t="s">
        <v>43</v>
      </c>
      <c r="F20" s="24" t="s">
        <v>45</v>
      </c>
    </row>
    <row r="21" spans="1:7" x14ac:dyDescent="0.2">
      <c r="B21" s="25" t="s">
        <v>52</v>
      </c>
      <c r="C21" s="25" t="s">
        <v>53</v>
      </c>
      <c r="D21" s="27">
        <v>183.33333333333334</v>
      </c>
      <c r="E21" s="27">
        <v>183.33333333333334</v>
      </c>
      <c r="F21" s="25" t="s">
        <v>54</v>
      </c>
    </row>
    <row r="22" spans="1:7" x14ac:dyDescent="0.2">
      <c r="B22" s="25" t="s">
        <v>55</v>
      </c>
      <c r="C22" s="25" t="s">
        <v>56</v>
      </c>
      <c r="D22" s="27">
        <v>25</v>
      </c>
      <c r="E22" s="27">
        <v>25</v>
      </c>
      <c r="F22" s="25" t="s">
        <v>54</v>
      </c>
    </row>
    <row r="23" spans="1:7" ht="13.5" thickBot="1" x14ac:dyDescent="0.25">
      <c r="B23" s="23" t="s">
        <v>57</v>
      </c>
      <c r="C23" s="23" t="s">
        <v>58</v>
      </c>
      <c r="D23" s="26">
        <v>8.3333333333333321</v>
      </c>
      <c r="E23" s="26">
        <v>8.3333333333333321</v>
      </c>
      <c r="F23" s="23" t="s">
        <v>54</v>
      </c>
    </row>
    <row r="26" spans="1:7" ht="13.5" thickBot="1" x14ac:dyDescent="0.25">
      <c r="A26" t="s">
        <v>46</v>
      </c>
    </row>
    <row r="27" spans="1:7" ht="13.5" thickBot="1" x14ac:dyDescent="0.25">
      <c r="B27" s="24" t="s">
        <v>40</v>
      </c>
      <c r="C27" s="24" t="s">
        <v>41</v>
      </c>
      <c r="D27" s="24" t="s">
        <v>47</v>
      </c>
      <c r="E27" s="24" t="s">
        <v>48</v>
      </c>
      <c r="F27" s="24" t="s">
        <v>49</v>
      </c>
      <c r="G27" s="24" t="s">
        <v>50</v>
      </c>
    </row>
    <row r="28" spans="1:7" x14ac:dyDescent="0.2">
      <c r="B28" s="25" t="s">
        <v>59</v>
      </c>
      <c r="C28" s="25" t="s">
        <v>60</v>
      </c>
      <c r="D28" s="27">
        <v>500</v>
      </c>
      <c r="E28" s="25" t="s">
        <v>61</v>
      </c>
      <c r="F28" s="25" t="s">
        <v>62</v>
      </c>
      <c r="G28" s="25">
        <v>0</v>
      </c>
    </row>
    <row r="29" spans="1:7" x14ac:dyDescent="0.2">
      <c r="B29" s="25" t="s">
        <v>63</v>
      </c>
      <c r="C29" s="25" t="s">
        <v>64</v>
      </c>
      <c r="D29" s="27">
        <v>400</v>
      </c>
      <c r="E29" s="25" t="s">
        <v>65</v>
      </c>
      <c r="F29" s="25" t="s">
        <v>62</v>
      </c>
      <c r="G29" s="25">
        <v>0</v>
      </c>
    </row>
    <row r="30" spans="1:7" x14ac:dyDescent="0.2">
      <c r="B30" s="25" t="s">
        <v>66</v>
      </c>
      <c r="C30" s="25" t="s">
        <v>67</v>
      </c>
      <c r="D30" s="27">
        <v>400</v>
      </c>
      <c r="E30" s="25" t="s">
        <v>68</v>
      </c>
      <c r="F30" s="25" t="s">
        <v>62</v>
      </c>
      <c r="G30" s="25">
        <v>0</v>
      </c>
    </row>
    <row r="31" spans="1:7" x14ac:dyDescent="0.2">
      <c r="B31" s="25" t="s">
        <v>69</v>
      </c>
      <c r="C31" s="25" t="s">
        <v>70</v>
      </c>
      <c r="D31" s="27">
        <v>2</v>
      </c>
      <c r="E31" s="25" t="s">
        <v>71</v>
      </c>
      <c r="F31" s="25" t="s">
        <v>72</v>
      </c>
      <c r="G31" s="27">
        <v>2</v>
      </c>
    </row>
    <row r="32" spans="1:7" x14ac:dyDescent="0.2">
      <c r="B32" s="25" t="s">
        <v>73</v>
      </c>
      <c r="C32" s="25" t="s">
        <v>74</v>
      </c>
      <c r="D32" s="27">
        <v>5</v>
      </c>
      <c r="E32" s="25" t="s">
        <v>75</v>
      </c>
      <c r="F32" s="25" t="s">
        <v>72</v>
      </c>
      <c r="G32" s="27">
        <v>5</v>
      </c>
    </row>
    <row r="33" spans="2:7" x14ac:dyDescent="0.2">
      <c r="B33" s="25" t="s">
        <v>76</v>
      </c>
      <c r="C33" s="25" t="s">
        <v>77</v>
      </c>
      <c r="D33" s="27">
        <v>1</v>
      </c>
      <c r="E33" s="25" t="s">
        <v>78</v>
      </c>
      <c r="F33" s="25" t="s">
        <v>72</v>
      </c>
      <c r="G33" s="27">
        <v>1</v>
      </c>
    </row>
    <row r="34" spans="2:7" x14ac:dyDescent="0.2">
      <c r="B34" s="25" t="s">
        <v>79</v>
      </c>
      <c r="C34" s="25" t="s">
        <v>80</v>
      </c>
      <c r="D34" s="27">
        <v>2</v>
      </c>
      <c r="E34" s="25" t="s">
        <v>81</v>
      </c>
      <c r="F34" s="25" t="s">
        <v>72</v>
      </c>
      <c r="G34" s="27">
        <v>2</v>
      </c>
    </row>
    <row r="35" spans="2:7" x14ac:dyDescent="0.2">
      <c r="B35" s="25" t="s">
        <v>82</v>
      </c>
      <c r="C35" s="25" t="s">
        <v>83</v>
      </c>
      <c r="D35" s="27">
        <v>0</v>
      </c>
      <c r="E35" s="25" t="s">
        <v>84</v>
      </c>
      <c r="F35" s="25" t="s">
        <v>62</v>
      </c>
      <c r="G35" s="27">
        <v>0</v>
      </c>
    </row>
    <row r="36" spans="2:7" x14ac:dyDescent="0.2">
      <c r="B36" s="25" t="s">
        <v>85</v>
      </c>
      <c r="C36" s="25" t="s">
        <v>86</v>
      </c>
      <c r="D36" s="27">
        <v>4</v>
      </c>
      <c r="E36" s="25" t="s">
        <v>87</v>
      </c>
      <c r="F36" s="25" t="s">
        <v>72</v>
      </c>
      <c r="G36" s="27">
        <v>4</v>
      </c>
    </row>
    <row r="37" spans="2:7" x14ac:dyDescent="0.2">
      <c r="B37" s="25" t="s">
        <v>88</v>
      </c>
      <c r="C37" s="25" t="s">
        <v>89</v>
      </c>
      <c r="D37" s="27">
        <v>2</v>
      </c>
      <c r="E37" s="25" t="s">
        <v>90</v>
      </c>
      <c r="F37" s="25" t="s">
        <v>72</v>
      </c>
      <c r="G37" s="27">
        <v>2</v>
      </c>
    </row>
    <row r="38" spans="2:7" x14ac:dyDescent="0.2">
      <c r="B38" s="25" t="s">
        <v>91</v>
      </c>
      <c r="C38" s="25" t="s">
        <v>92</v>
      </c>
      <c r="D38" s="27">
        <v>1</v>
      </c>
      <c r="E38" s="25" t="s">
        <v>93</v>
      </c>
      <c r="F38" s="25" t="s">
        <v>72</v>
      </c>
      <c r="G38" s="27">
        <v>1</v>
      </c>
    </row>
    <row r="39" spans="2:7" ht="13.5" thickBot="1" x14ac:dyDescent="0.25">
      <c r="B39" s="23" t="s">
        <v>94</v>
      </c>
      <c r="C39" s="23" t="s">
        <v>95</v>
      </c>
      <c r="D39" s="26">
        <v>1</v>
      </c>
      <c r="E39" s="23" t="s">
        <v>96</v>
      </c>
      <c r="F39" s="23" t="s">
        <v>72</v>
      </c>
      <c r="G39" s="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1B2A-B439-4A11-9140-99932836D3C8}">
  <dimension ref="A1:H27"/>
  <sheetViews>
    <sheetView showGridLines="0" workbookViewId="0"/>
  </sheetViews>
  <sheetFormatPr defaultRowHeight="12.75" x14ac:dyDescent="0.2"/>
  <cols>
    <col min="1" max="1" width="2.28515625" customWidth="1"/>
    <col min="2" max="2" width="7.85546875" bestFit="1" customWidth="1"/>
    <col min="3" max="3" width="43.28515625" bestFit="1" customWidth="1"/>
    <col min="4" max="4" width="15.85546875" bestFit="1" customWidth="1"/>
    <col min="5" max="5" width="12" bestFit="1" customWidth="1"/>
    <col min="6" max="6" width="18.42578125" bestFit="1" customWidth="1"/>
    <col min="7" max="7" width="12.42578125" bestFit="1" customWidth="1"/>
    <col min="8" max="8" width="12.85546875" bestFit="1" customWidth="1"/>
  </cols>
  <sheetData>
    <row r="1" spans="1:8" x14ac:dyDescent="0.2">
      <c r="A1" s="22" t="s">
        <v>97</v>
      </c>
    </row>
    <row r="2" spans="1:8" x14ac:dyDescent="0.2">
      <c r="A2" s="22" t="s">
        <v>29</v>
      </c>
    </row>
    <row r="3" spans="1:8" x14ac:dyDescent="0.2">
      <c r="A3" s="22" t="s">
        <v>30</v>
      </c>
    </row>
    <row r="6" spans="1:8" ht="13.5" thickBot="1" x14ac:dyDescent="0.25">
      <c r="A6" t="s">
        <v>44</v>
      </c>
    </row>
    <row r="7" spans="1:8" x14ac:dyDescent="0.2">
      <c r="B7" s="28"/>
      <c r="C7" s="28"/>
      <c r="D7" s="28" t="s">
        <v>98</v>
      </c>
      <c r="E7" s="28" t="s">
        <v>100</v>
      </c>
      <c r="F7" s="28" t="s">
        <v>102</v>
      </c>
      <c r="G7" s="28" t="s">
        <v>104</v>
      </c>
      <c r="H7" s="28" t="s">
        <v>104</v>
      </c>
    </row>
    <row r="8" spans="1:8" ht="13.5" thickBot="1" x14ac:dyDescent="0.25">
      <c r="B8" s="29" t="s">
        <v>40</v>
      </c>
      <c r="C8" s="29" t="s">
        <v>41</v>
      </c>
      <c r="D8" s="29" t="s">
        <v>99</v>
      </c>
      <c r="E8" s="29" t="s">
        <v>101</v>
      </c>
      <c r="F8" s="29" t="s">
        <v>103</v>
      </c>
      <c r="G8" s="29" t="s">
        <v>105</v>
      </c>
      <c r="H8" s="29" t="s">
        <v>106</v>
      </c>
    </row>
    <row r="9" spans="1:8" x14ac:dyDescent="0.2">
      <c r="B9" s="25" t="s">
        <v>52</v>
      </c>
      <c r="C9" s="25" t="s">
        <v>53</v>
      </c>
      <c r="D9" s="25">
        <v>183.33333333333334</v>
      </c>
      <c r="E9" s="25">
        <v>0</v>
      </c>
      <c r="F9" s="25">
        <v>1</v>
      </c>
      <c r="G9" s="25">
        <v>1</v>
      </c>
      <c r="H9" s="25">
        <v>0.20000000000000004</v>
      </c>
    </row>
    <row r="10" spans="1:8" x14ac:dyDescent="0.2">
      <c r="B10" s="25" t="s">
        <v>55</v>
      </c>
      <c r="C10" s="25" t="s">
        <v>56</v>
      </c>
      <c r="D10" s="25">
        <v>25</v>
      </c>
      <c r="E10" s="25">
        <v>0</v>
      </c>
      <c r="F10" s="25">
        <v>1</v>
      </c>
      <c r="G10" s="25">
        <v>0.66666666666666674</v>
      </c>
      <c r="H10" s="25">
        <v>0.66666666666666663</v>
      </c>
    </row>
    <row r="11" spans="1:8" ht="13.5" thickBot="1" x14ac:dyDescent="0.25">
      <c r="B11" s="23" t="s">
        <v>57</v>
      </c>
      <c r="C11" s="23" t="s">
        <v>58</v>
      </c>
      <c r="D11" s="23">
        <v>8.3333333333333321</v>
      </c>
      <c r="E11" s="23">
        <v>0</v>
      </c>
      <c r="F11" s="23">
        <v>1</v>
      </c>
      <c r="G11" s="23">
        <v>0.40000000000000008</v>
      </c>
      <c r="H11" s="23">
        <v>0.5</v>
      </c>
    </row>
    <row r="13" spans="1:8" ht="13.5" thickBot="1" x14ac:dyDescent="0.25">
      <c r="A13" t="s">
        <v>46</v>
      </c>
    </row>
    <row r="14" spans="1:8" x14ac:dyDescent="0.2">
      <c r="B14" s="28"/>
      <c r="C14" s="28"/>
      <c r="D14" s="28" t="s">
        <v>98</v>
      </c>
      <c r="E14" s="28" t="s">
        <v>107</v>
      </c>
      <c r="F14" s="28" t="s">
        <v>109</v>
      </c>
      <c r="G14" s="28" t="s">
        <v>104</v>
      </c>
      <c r="H14" s="28" t="s">
        <v>104</v>
      </c>
    </row>
    <row r="15" spans="1:8" ht="13.5" thickBot="1" x14ac:dyDescent="0.25">
      <c r="B15" s="29" t="s">
        <v>40</v>
      </c>
      <c r="C15" s="29" t="s">
        <v>41</v>
      </c>
      <c r="D15" s="29" t="s">
        <v>99</v>
      </c>
      <c r="E15" s="29" t="s">
        <v>108</v>
      </c>
      <c r="F15" s="29" t="s">
        <v>110</v>
      </c>
      <c r="G15" s="29" t="s">
        <v>105</v>
      </c>
      <c r="H15" s="29" t="s">
        <v>106</v>
      </c>
    </row>
    <row r="16" spans="1:8" x14ac:dyDescent="0.2">
      <c r="B16" s="25" t="s">
        <v>59</v>
      </c>
      <c r="C16" s="25" t="s">
        <v>60</v>
      </c>
      <c r="D16" s="25">
        <v>500</v>
      </c>
      <c r="E16" s="25">
        <v>0.16666666666666666</v>
      </c>
      <c r="F16" s="25">
        <v>500</v>
      </c>
      <c r="G16" s="25">
        <v>1100.0000000000002</v>
      </c>
      <c r="H16" s="25">
        <v>99.999999999999986</v>
      </c>
    </row>
    <row r="17" spans="2:8" x14ac:dyDescent="0.2">
      <c r="B17" s="25" t="s">
        <v>63</v>
      </c>
      <c r="C17" s="25" t="s">
        <v>64</v>
      </c>
      <c r="D17" s="25">
        <v>400</v>
      </c>
      <c r="E17" s="25">
        <v>0.16666666666666666</v>
      </c>
      <c r="F17" s="25">
        <v>400</v>
      </c>
      <c r="G17" s="25">
        <v>1100.0000000000002</v>
      </c>
      <c r="H17" s="25">
        <v>24.999999999999996</v>
      </c>
    </row>
    <row r="18" spans="2:8" x14ac:dyDescent="0.2">
      <c r="B18" s="25" t="s">
        <v>66</v>
      </c>
      <c r="C18" s="25" t="s">
        <v>67</v>
      </c>
      <c r="D18" s="25">
        <v>400</v>
      </c>
      <c r="E18" s="25">
        <v>0.16666666666666669</v>
      </c>
      <c r="F18" s="25">
        <v>400</v>
      </c>
      <c r="G18" s="25">
        <v>20</v>
      </c>
      <c r="H18" s="25">
        <v>220.00000000000003</v>
      </c>
    </row>
    <row r="19" spans="2:8" x14ac:dyDescent="0.2">
      <c r="B19" s="25" t="s">
        <v>69</v>
      </c>
      <c r="C19" s="25" t="s">
        <v>70</v>
      </c>
      <c r="D19" s="25">
        <v>2</v>
      </c>
      <c r="E19" s="25">
        <v>0</v>
      </c>
      <c r="F19" s="25">
        <v>0</v>
      </c>
      <c r="G19" s="25">
        <v>2</v>
      </c>
      <c r="H19" s="25">
        <v>1E+30</v>
      </c>
    </row>
    <row r="20" spans="2:8" x14ac:dyDescent="0.2">
      <c r="B20" s="25" t="s">
        <v>73</v>
      </c>
      <c r="C20" s="25" t="s">
        <v>74</v>
      </c>
      <c r="D20" s="25">
        <v>5</v>
      </c>
      <c r="E20" s="25">
        <v>0</v>
      </c>
      <c r="F20" s="25">
        <v>0</v>
      </c>
      <c r="G20" s="25">
        <v>5</v>
      </c>
      <c r="H20" s="25">
        <v>1E+30</v>
      </c>
    </row>
    <row r="21" spans="2:8" x14ac:dyDescent="0.2">
      <c r="B21" s="25" t="s">
        <v>76</v>
      </c>
      <c r="C21" s="25" t="s">
        <v>77</v>
      </c>
      <c r="D21" s="25">
        <v>1</v>
      </c>
      <c r="E21" s="25">
        <v>0</v>
      </c>
      <c r="F21" s="25">
        <v>0</v>
      </c>
      <c r="G21" s="25">
        <v>1</v>
      </c>
      <c r="H21" s="25">
        <v>1E+30</v>
      </c>
    </row>
    <row r="22" spans="2:8" x14ac:dyDescent="0.2">
      <c r="B22" s="25" t="s">
        <v>79</v>
      </c>
      <c r="C22" s="25" t="s">
        <v>80</v>
      </c>
      <c r="D22" s="25">
        <v>2</v>
      </c>
      <c r="E22" s="25">
        <v>0</v>
      </c>
      <c r="F22" s="25">
        <v>0</v>
      </c>
      <c r="G22" s="25">
        <v>2</v>
      </c>
      <c r="H22" s="25">
        <v>1E+30</v>
      </c>
    </row>
    <row r="23" spans="2:8" x14ac:dyDescent="0.2">
      <c r="B23" s="25" t="s">
        <v>82</v>
      </c>
      <c r="C23" s="25" t="s">
        <v>83</v>
      </c>
      <c r="D23" s="25">
        <v>0</v>
      </c>
      <c r="E23" s="25">
        <v>0</v>
      </c>
      <c r="F23" s="25">
        <v>0</v>
      </c>
      <c r="G23" s="25">
        <v>0</v>
      </c>
      <c r="H23" s="25">
        <v>1E+30</v>
      </c>
    </row>
    <row r="24" spans="2:8" x14ac:dyDescent="0.2">
      <c r="B24" s="25" t="s">
        <v>85</v>
      </c>
      <c r="C24" s="25" t="s">
        <v>86</v>
      </c>
      <c r="D24" s="25">
        <v>4</v>
      </c>
      <c r="E24" s="25">
        <v>0</v>
      </c>
      <c r="F24" s="25">
        <v>0</v>
      </c>
      <c r="G24" s="25">
        <v>4</v>
      </c>
      <c r="H24" s="25">
        <v>1E+30</v>
      </c>
    </row>
    <row r="25" spans="2:8" x14ac:dyDescent="0.2">
      <c r="B25" s="25" t="s">
        <v>88</v>
      </c>
      <c r="C25" s="25" t="s">
        <v>89</v>
      </c>
      <c r="D25" s="25">
        <v>2</v>
      </c>
      <c r="E25" s="25">
        <v>0</v>
      </c>
      <c r="F25" s="25">
        <v>0</v>
      </c>
      <c r="G25" s="25">
        <v>2</v>
      </c>
      <c r="H25" s="25">
        <v>1E+30</v>
      </c>
    </row>
    <row r="26" spans="2:8" x14ac:dyDescent="0.2">
      <c r="B26" s="25" t="s">
        <v>91</v>
      </c>
      <c r="C26" s="25" t="s">
        <v>92</v>
      </c>
      <c r="D26" s="25">
        <v>1</v>
      </c>
      <c r="E26" s="25">
        <v>0</v>
      </c>
      <c r="F26" s="25">
        <v>0</v>
      </c>
      <c r="G26" s="25">
        <v>1</v>
      </c>
      <c r="H26" s="25">
        <v>1E+30</v>
      </c>
    </row>
    <row r="27" spans="2:8" ht="13.5" thickBot="1" x14ac:dyDescent="0.25">
      <c r="B27" s="23" t="s">
        <v>94</v>
      </c>
      <c r="C27" s="23" t="s">
        <v>95</v>
      </c>
      <c r="D27" s="23">
        <v>1</v>
      </c>
      <c r="E27" s="23">
        <v>0</v>
      </c>
      <c r="F27" s="23">
        <v>0</v>
      </c>
      <c r="G27" s="23">
        <v>1</v>
      </c>
      <c r="H27" s="2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861-6B3A-4AAC-ABC1-D215D46ABA1E}">
  <dimension ref="A1:J15"/>
  <sheetViews>
    <sheetView showGridLines="0" workbookViewId="0">
      <selection sqref="A1:A3"/>
    </sheetView>
  </sheetViews>
  <sheetFormatPr defaultRowHeight="12.75" x14ac:dyDescent="0.2"/>
  <cols>
    <col min="1" max="1" width="2.28515625" customWidth="1"/>
    <col min="2" max="2" width="7.85546875" bestFit="1" customWidth="1"/>
    <col min="3" max="3" width="12.7109375" bestFit="1" customWidth="1"/>
    <col min="4" max="4" width="10.140625" bestFit="1" customWidth="1"/>
    <col min="5" max="5" width="2.28515625" customWidth="1"/>
    <col min="6" max="6" width="8.28515625" bestFit="1" customWidth="1"/>
    <col min="7" max="7" width="18.42578125" bestFit="1" customWidth="1"/>
    <col min="8" max="8" width="2.28515625" customWidth="1"/>
    <col min="10" max="10" width="18.42578125" bestFit="1" customWidth="1"/>
  </cols>
  <sheetData>
    <row r="1" spans="1:10" x14ac:dyDescent="0.2">
      <c r="A1" s="22" t="s">
        <v>111</v>
      </c>
    </row>
    <row r="2" spans="1:10" x14ac:dyDescent="0.2">
      <c r="A2" s="22" t="s">
        <v>29</v>
      </c>
    </row>
    <row r="3" spans="1:10" x14ac:dyDescent="0.2">
      <c r="A3" s="22" t="s">
        <v>112</v>
      </c>
    </row>
    <row r="5" spans="1:10" ht="13.5" thickBot="1" x14ac:dyDescent="0.25"/>
    <row r="6" spans="1:10" x14ac:dyDescent="0.2">
      <c r="B6" s="28"/>
      <c r="C6" s="28" t="s">
        <v>102</v>
      </c>
      <c r="D6" s="28"/>
    </row>
    <row r="7" spans="1:10" ht="13.5" thickBot="1" x14ac:dyDescent="0.25">
      <c r="B7" s="29" t="s">
        <v>40</v>
      </c>
      <c r="C7" s="29" t="s">
        <v>41</v>
      </c>
      <c r="D7" s="29" t="s">
        <v>99</v>
      </c>
    </row>
    <row r="8" spans="1:10" ht="13.5" thickBot="1" x14ac:dyDescent="0.25">
      <c r="B8" s="23" t="s">
        <v>51</v>
      </c>
      <c r="C8" s="23" t="s">
        <v>6</v>
      </c>
      <c r="D8" s="26">
        <v>216.66666666666669</v>
      </c>
    </row>
    <row r="10" spans="1:10" ht="13.5" thickBot="1" x14ac:dyDescent="0.25"/>
    <row r="11" spans="1:10" x14ac:dyDescent="0.2">
      <c r="B11" s="28"/>
      <c r="C11" s="28" t="s">
        <v>113</v>
      </c>
      <c r="D11" s="28"/>
      <c r="F11" s="28" t="s">
        <v>114</v>
      </c>
      <c r="G11" s="28" t="s">
        <v>102</v>
      </c>
      <c r="I11" s="28" t="s">
        <v>117</v>
      </c>
      <c r="J11" s="28" t="s">
        <v>102</v>
      </c>
    </row>
    <row r="12" spans="1:10" ht="13.5" thickBot="1" x14ac:dyDescent="0.25">
      <c r="B12" s="29" t="s">
        <v>40</v>
      </c>
      <c r="C12" s="29" t="s">
        <v>41</v>
      </c>
      <c r="D12" s="29" t="s">
        <v>99</v>
      </c>
      <c r="F12" s="29" t="s">
        <v>115</v>
      </c>
      <c r="G12" s="29" t="s">
        <v>116</v>
      </c>
      <c r="I12" s="29" t="s">
        <v>115</v>
      </c>
      <c r="J12" s="29" t="s">
        <v>116</v>
      </c>
    </row>
    <row r="13" spans="1:10" x14ac:dyDescent="0.2">
      <c r="B13" s="25" t="s">
        <v>52</v>
      </c>
      <c r="C13" s="25" t="s">
        <v>53</v>
      </c>
      <c r="D13" s="27">
        <v>183.33333333333334</v>
      </c>
      <c r="F13" s="27">
        <v>0</v>
      </c>
      <c r="G13" s="27">
        <v>33.333333333333329</v>
      </c>
      <c r="I13" s="27">
        <v>183.33333333333331</v>
      </c>
      <c r="J13" s="27">
        <v>216.66666666666666</v>
      </c>
    </row>
    <row r="14" spans="1:10" x14ac:dyDescent="0.2">
      <c r="B14" s="25" t="s">
        <v>55</v>
      </c>
      <c r="C14" s="25" t="s">
        <v>56</v>
      </c>
      <c r="D14" s="27">
        <v>25</v>
      </c>
      <c r="F14" s="27">
        <v>0</v>
      </c>
      <c r="G14" s="27">
        <v>191.66666666666669</v>
      </c>
      <c r="I14" s="27">
        <v>25</v>
      </c>
      <c r="J14" s="27">
        <v>216.66666666666669</v>
      </c>
    </row>
    <row r="15" spans="1:10" ht="13.5" thickBot="1" x14ac:dyDescent="0.25">
      <c r="B15" s="23" t="s">
        <v>57</v>
      </c>
      <c r="C15" s="23" t="s">
        <v>58</v>
      </c>
      <c r="D15" s="26">
        <v>8.3333333333333321</v>
      </c>
      <c r="F15" s="26">
        <v>0</v>
      </c>
      <c r="G15" s="26">
        <v>208.33333333333334</v>
      </c>
      <c r="I15" s="26">
        <v>8.3333333333333144</v>
      </c>
      <c r="J15" s="26">
        <v>216.66666666666666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3"/>
  <dimension ref="A1:G6"/>
  <sheetViews>
    <sheetView tabSelected="1" workbookViewId="0">
      <selection activeCell="D23" sqref="D23"/>
    </sheetView>
  </sheetViews>
  <sheetFormatPr defaultRowHeight="12.75" x14ac:dyDescent="0.2"/>
  <cols>
    <col min="1" max="1" width="9.140625" style="1"/>
    <col min="2" max="2" width="4" style="1" bestFit="1" customWidth="1"/>
    <col min="3" max="3" width="29.28515625" style="1" bestFit="1" customWidth="1"/>
    <col min="4" max="4" width="12" style="1" bestFit="1" customWidth="1"/>
    <col min="5" max="5" width="9.140625" style="1"/>
    <col min="6" max="7" width="12" style="1" bestFit="1" customWidth="1"/>
    <col min="8" max="16384" width="9.140625" style="1"/>
  </cols>
  <sheetData>
    <row r="1" spans="1:7" ht="21" customHeight="1" x14ac:dyDescent="0.2">
      <c r="A1" s="13" t="s">
        <v>0</v>
      </c>
      <c r="B1" s="13"/>
      <c r="C1" s="14" t="s">
        <v>1</v>
      </c>
      <c r="D1" s="12" t="s">
        <v>2</v>
      </c>
      <c r="E1" s="12"/>
      <c r="F1" s="12"/>
    </row>
    <row r="2" spans="1:7" ht="27" customHeight="1" x14ac:dyDescent="0.2">
      <c r="A2" s="13"/>
      <c r="B2" s="13"/>
      <c r="C2" s="13"/>
      <c r="D2" s="11" t="s">
        <v>25</v>
      </c>
      <c r="E2" s="11" t="s">
        <v>26</v>
      </c>
      <c r="F2" s="11" t="s">
        <v>27</v>
      </c>
    </row>
    <row r="3" spans="1:7" x14ac:dyDescent="0.2">
      <c r="A3" s="2" t="s">
        <v>3</v>
      </c>
      <c r="B3" s="3">
        <v>500</v>
      </c>
      <c r="C3" s="3">
        <f>D3*$D$6+E3*$E$6+F3*$F$6</f>
        <v>500</v>
      </c>
      <c r="D3" s="3">
        <v>2</v>
      </c>
      <c r="E3" s="3">
        <v>5</v>
      </c>
      <c r="F3" s="3">
        <v>1</v>
      </c>
    </row>
    <row r="4" spans="1:7" x14ac:dyDescent="0.2">
      <c r="A4" s="2" t="s">
        <v>4</v>
      </c>
      <c r="B4" s="3">
        <v>400</v>
      </c>
      <c r="C4" s="3">
        <f>D4*$D$6+E4*$E$6+F4*$F$6</f>
        <v>400</v>
      </c>
      <c r="D4" s="3">
        <v>2</v>
      </c>
      <c r="E4" s="3">
        <v>0</v>
      </c>
      <c r="F4" s="3">
        <v>4</v>
      </c>
    </row>
    <row r="5" spans="1:7" x14ac:dyDescent="0.2">
      <c r="A5" s="2" t="s">
        <v>5</v>
      </c>
      <c r="B5" s="3">
        <v>400</v>
      </c>
      <c r="C5" s="3">
        <f>D5*$D$6+E5*$E$6+F5*$F$6</f>
        <v>400</v>
      </c>
      <c r="D5" s="3">
        <v>2</v>
      </c>
      <c r="E5" s="3">
        <v>1</v>
      </c>
      <c r="F5" s="3">
        <v>1</v>
      </c>
    </row>
    <row r="6" spans="1:7" ht="23.25" customHeight="1" x14ac:dyDescent="0.2">
      <c r="A6" s="15" t="s">
        <v>6</v>
      </c>
      <c r="B6" s="16"/>
      <c r="C6" s="17"/>
      <c r="D6" s="3">
        <v>183.33333333333334</v>
      </c>
      <c r="E6" s="3">
        <v>25</v>
      </c>
      <c r="F6" s="3">
        <v>8.3333333333333321</v>
      </c>
      <c r="G6" s="4">
        <f>SUM(D6:F6)</f>
        <v>216.66666666666669</v>
      </c>
    </row>
  </sheetData>
  <mergeCells count="4">
    <mergeCell ref="D1:F1"/>
    <mergeCell ref="A1:B2"/>
    <mergeCell ref="C1:C2"/>
    <mergeCell ref="A6:C6"/>
  </mergeCells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G22" sqref="G22"/>
    </sheetView>
  </sheetViews>
  <sheetFormatPr defaultColWidth="10.7109375" defaultRowHeight="12.75" x14ac:dyDescent="0.2"/>
  <cols>
    <col min="1" max="2" width="18.42578125" style="5" customWidth="1"/>
    <col min="3" max="3" width="14.42578125" style="5" bestFit="1" customWidth="1"/>
    <col min="4" max="4" width="7.28515625" style="5" bestFit="1" customWidth="1"/>
    <col min="5" max="5" width="11.42578125" style="5" bestFit="1" customWidth="1"/>
    <col min="6" max="6" width="12" style="5" bestFit="1" customWidth="1"/>
    <col min="7" max="16384" width="10.7109375" style="5"/>
  </cols>
  <sheetData>
    <row r="1" spans="1:10" ht="15" x14ac:dyDescent="0.2">
      <c r="C1" s="21" t="s">
        <v>7</v>
      </c>
      <c r="D1" s="21"/>
      <c r="E1" s="21"/>
      <c r="F1" s="21"/>
      <c r="G1" s="21"/>
      <c r="I1" s="18" t="s">
        <v>8</v>
      </c>
      <c r="J1" s="19"/>
    </row>
    <row r="2" spans="1:10" x14ac:dyDescent="0.2">
      <c r="A2" s="18" t="s">
        <v>9</v>
      </c>
      <c r="B2" s="18"/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J2" s="5" t="s">
        <v>15</v>
      </c>
    </row>
    <row r="3" spans="1:10" x14ac:dyDescent="0.2">
      <c r="A3" s="20" t="s">
        <v>16</v>
      </c>
      <c r="B3" s="5" t="s">
        <v>17</v>
      </c>
      <c r="C3" s="6">
        <v>1.5</v>
      </c>
      <c r="D3" s="6">
        <v>2</v>
      </c>
      <c r="E3" s="6">
        <v>1.75</v>
      </c>
      <c r="F3" s="6">
        <v>2.25</v>
      </c>
      <c r="G3" s="6">
        <v>2.25</v>
      </c>
      <c r="I3" s="5">
        <v>200</v>
      </c>
      <c r="J3" s="7">
        <f>SUM(C9:G9)</f>
        <v>0</v>
      </c>
    </row>
    <row r="4" spans="1:10" x14ac:dyDescent="0.2">
      <c r="A4" s="20"/>
      <c r="B4" s="5" t="s">
        <v>18</v>
      </c>
      <c r="C4" s="6">
        <v>2.5</v>
      </c>
      <c r="D4" s="6">
        <v>2</v>
      </c>
      <c r="E4" s="6">
        <v>1.75</v>
      </c>
      <c r="F4" s="6">
        <v>1</v>
      </c>
      <c r="G4" s="6">
        <v>1.5</v>
      </c>
      <c r="I4" s="5">
        <v>150</v>
      </c>
      <c r="J4" s="7">
        <f>SUM(C10:G10)</f>
        <v>0</v>
      </c>
    </row>
    <row r="5" spans="1:10" x14ac:dyDescent="0.2">
      <c r="A5" s="20"/>
      <c r="B5" s="5" t="s">
        <v>19</v>
      </c>
      <c r="C5" s="6">
        <v>2</v>
      </c>
      <c r="D5" s="6">
        <v>1.5</v>
      </c>
      <c r="E5" s="6">
        <v>1.5</v>
      </c>
      <c r="F5" s="6">
        <v>1.75</v>
      </c>
      <c r="G5" s="6">
        <v>1.75</v>
      </c>
      <c r="I5" s="5">
        <v>225</v>
      </c>
      <c r="J5" s="7">
        <f>SUM(C11:G11)</f>
        <v>0</v>
      </c>
    </row>
    <row r="6" spans="1:10" x14ac:dyDescent="0.2">
      <c r="A6" s="20"/>
      <c r="B6" s="5" t="s">
        <v>20</v>
      </c>
      <c r="C6" s="6">
        <v>2</v>
      </c>
      <c r="D6" s="6">
        <v>0.5</v>
      </c>
      <c r="E6" s="6">
        <v>1.75</v>
      </c>
      <c r="F6" s="6">
        <v>1.75</v>
      </c>
      <c r="G6" s="6">
        <v>1.75</v>
      </c>
      <c r="I6" s="5">
        <v>175</v>
      </c>
      <c r="J6" s="7">
        <f>SUM(C12:G12)</f>
        <v>0</v>
      </c>
    </row>
    <row r="7" spans="1:10" x14ac:dyDescent="0.2">
      <c r="H7" s="5" t="s">
        <v>21</v>
      </c>
      <c r="I7" s="5">
        <f>SUM(I3:I6)</f>
        <v>750</v>
      </c>
    </row>
    <row r="8" spans="1:10" x14ac:dyDescent="0.2">
      <c r="B8" s="5" t="s">
        <v>22</v>
      </c>
    </row>
    <row r="9" spans="1:10" x14ac:dyDescent="0.2">
      <c r="B9" s="5" t="s">
        <v>17</v>
      </c>
      <c r="C9" s="8"/>
      <c r="D9" s="8"/>
      <c r="E9" s="8"/>
      <c r="F9" s="8"/>
      <c r="G9" s="8"/>
    </row>
    <row r="10" spans="1:10" x14ac:dyDescent="0.2">
      <c r="B10" s="5" t="s">
        <v>18</v>
      </c>
      <c r="C10" s="8"/>
      <c r="D10" s="8"/>
      <c r="E10" s="8"/>
      <c r="F10" s="8"/>
      <c r="G10" s="8"/>
    </row>
    <row r="11" spans="1:10" x14ac:dyDescent="0.2">
      <c r="B11" s="5" t="s">
        <v>19</v>
      </c>
      <c r="C11" s="8"/>
      <c r="D11" s="8"/>
      <c r="E11" s="8"/>
      <c r="F11" s="8"/>
      <c r="G11" s="8"/>
    </row>
    <row r="12" spans="1:10" x14ac:dyDescent="0.2">
      <c r="B12" s="5" t="s">
        <v>20</v>
      </c>
      <c r="C12" s="8"/>
      <c r="D12" s="8"/>
      <c r="E12" s="8"/>
      <c r="F12" s="8"/>
      <c r="G12" s="8"/>
    </row>
    <row r="13" spans="1:10" x14ac:dyDescent="0.2">
      <c r="A13" s="18" t="s">
        <v>23</v>
      </c>
      <c r="B13" s="5" t="s">
        <v>24</v>
      </c>
      <c r="C13" s="9">
        <f>SUM(C9:C12)</f>
        <v>0</v>
      </c>
      <c r="D13" s="9">
        <f>SUM(D9:D12)</f>
        <v>0</v>
      </c>
      <c r="E13" s="9">
        <f>SUM(E9:E12)</f>
        <v>0</v>
      </c>
      <c r="F13" s="9">
        <f>SUM(F9:F12)</f>
        <v>0</v>
      </c>
      <c r="G13" s="9">
        <f>SUM(G9:G12)</f>
        <v>0</v>
      </c>
      <c r="H13" s="5" t="s">
        <v>21</v>
      </c>
    </row>
    <row r="14" spans="1:10" x14ac:dyDescent="0.2">
      <c r="A14" s="19"/>
      <c r="C14" s="5">
        <v>100</v>
      </c>
      <c r="D14" s="5">
        <v>200</v>
      </c>
      <c r="E14" s="5">
        <v>50</v>
      </c>
      <c r="F14" s="5">
        <v>250</v>
      </c>
      <c r="G14" s="5">
        <v>150</v>
      </c>
      <c r="H14" s="5">
        <f>SUM(C14:G14)</f>
        <v>750</v>
      </c>
    </row>
    <row r="16" spans="1:10" x14ac:dyDescent="0.2">
      <c r="C16" s="10">
        <f>SUMPRODUCT(C3:G6,C9:G12)</f>
        <v>0</v>
      </c>
    </row>
  </sheetData>
  <mergeCells count="5">
    <mergeCell ref="I1:J1"/>
    <mergeCell ref="A13:A14"/>
    <mergeCell ref="A3:A6"/>
    <mergeCell ref="A2:B2"/>
    <mergeCell ref="C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Оптимизация</vt:lpstr>
      <vt:lpstr>Транспортная</vt:lpstr>
    </vt:vector>
  </TitlesOfParts>
  <Company>Kontora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tools</dc:creator>
  <cp:lastModifiedBy>Артур</cp:lastModifiedBy>
  <dcterms:created xsi:type="dcterms:W3CDTF">2009-01-19T07:52:07Z</dcterms:created>
  <dcterms:modified xsi:type="dcterms:W3CDTF">2019-10-22T13:09:07Z</dcterms:modified>
</cp:coreProperties>
</file>