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пример 1" sheetId="1" r:id="rId1"/>
    <sheet name="пример 2" sheetId="2" r:id="rId2"/>
    <sheet name="1 задание " sheetId="3" r:id="rId3"/>
    <sheet name="2 задание" sheetId="4" r:id="rId4"/>
  </sheets>
  <definedNames>
    <definedName name="solver_adj" localSheetId="3" hidden="1">'2 задание'!$L$4:$M$4</definedName>
    <definedName name="solver_adj" localSheetId="1" hidden="1">'пример 2'!$L$4:$M$4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1</definedName>
    <definedName name="solver_eng" localSheetId="1" hidden="1">1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2</definedName>
    <definedName name="solver_neg" localSheetId="1" hidden="1">2</definedName>
    <definedName name="solver_nod" localSheetId="3" hidden="1">2147483647</definedName>
    <definedName name="solver_nod" localSheetId="1" hidden="1">2147483647</definedName>
    <definedName name="solver_num" localSheetId="3" hidden="1">0</definedName>
    <definedName name="solver_num" localSheetId="1" hidden="1">0</definedName>
    <definedName name="solver_nwt" localSheetId="3" hidden="1">1</definedName>
    <definedName name="solver_nwt" localSheetId="1" hidden="1">1</definedName>
    <definedName name="solver_opt" localSheetId="3" hidden="1">'2 задание'!$N$4</definedName>
    <definedName name="solver_opt" localSheetId="1" hidden="1">'пример 2'!$N$4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2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2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3</definedName>
    <definedName name="solver_typ" localSheetId="1" hidden="1">3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4" l="1"/>
  <c r="E2" i="4"/>
  <c r="F2" i="4" s="1"/>
  <c r="G2" i="4" s="1"/>
  <c r="H2" i="4" s="1"/>
  <c r="I2" i="4" s="1"/>
  <c r="D2" i="4"/>
  <c r="D3" i="4" s="1"/>
  <c r="B5" i="4"/>
  <c r="B6" i="4"/>
  <c r="B7" i="4"/>
  <c r="B8" i="4"/>
  <c r="B9" i="4" s="1"/>
  <c r="B10" i="4" s="1"/>
  <c r="B11" i="4" s="1"/>
  <c r="B12" i="4" s="1"/>
  <c r="B13" i="4" s="1"/>
  <c r="B4" i="4"/>
  <c r="N3" i="4" l="1"/>
  <c r="B4" i="3"/>
  <c r="B5" i="3"/>
  <c r="B6" i="3"/>
  <c r="B7" i="3"/>
  <c r="B8" i="3"/>
  <c r="B9" i="3"/>
  <c r="B10" i="3"/>
  <c r="B11" i="3"/>
  <c r="B12" i="3"/>
  <c r="B13" i="3"/>
  <c r="B14" i="3"/>
  <c r="B15" i="3"/>
  <c r="C3" i="4" l="1"/>
  <c r="E3" i="4" l="1"/>
  <c r="C20" i="3"/>
  <c r="C21" i="3"/>
  <c r="C19" i="3"/>
  <c r="B3" i="3"/>
  <c r="A4" i="3"/>
  <c r="A5" i="3" s="1"/>
  <c r="N4" i="2"/>
  <c r="D13" i="2"/>
  <c r="E13" i="2"/>
  <c r="F13" i="2"/>
  <c r="G13" i="2"/>
  <c r="H13" i="2"/>
  <c r="I13" i="2"/>
  <c r="C13" i="2"/>
  <c r="D12" i="2"/>
  <c r="E12" i="2"/>
  <c r="F12" i="2"/>
  <c r="G12" i="2"/>
  <c r="H12" i="2"/>
  <c r="I12" i="2"/>
  <c r="C12" i="2"/>
  <c r="D11" i="2"/>
  <c r="E11" i="2"/>
  <c r="F11" i="2"/>
  <c r="G11" i="2"/>
  <c r="H11" i="2"/>
  <c r="I11" i="2"/>
  <c r="C11" i="2"/>
  <c r="D10" i="2"/>
  <c r="E10" i="2"/>
  <c r="F10" i="2"/>
  <c r="G10" i="2"/>
  <c r="H10" i="2"/>
  <c r="I10" i="2"/>
  <c r="C10" i="2"/>
  <c r="D9" i="2"/>
  <c r="E9" i="2"/>
  <c r="F9" i="2"/>
  <c r="G9" i="2"/>
  <c r="H9" i="2"/>
  <c r="I9" i="2"/>
  <c r="C9" i="2"/>
  <c r="D8" i="2"/>
  <c r="E8" i="2"/>
  <c r="F8" i="2"/>
  <c r="G8" i="2"/>
  <c r="H8" i="2"/>
  <c r="I8" i="2"/>
  <c r="C8" i="2"/>
  <c r="D7" i="2"/>
  <c r="E7" i="2"/>
  <c r="F7" i="2"/>
  <c r="G7" i="2"/>
  <c r="H7" i="2"/>
  <c r="I7" i="2"/>
  <c r="C7" i="2"/>
  <c r="D6" i="2"/>
  <c r="E6" i="2"/>
  <c r="F6" i="2"/>
  <c r="G6" i="2"/>
  <c r="H6" i="2"/>
  <c r="I6" i="2"/>
  <c r="C6" i="2"/>
  <c r="D5" i="2"/>
  <c r="E5" i="2"/>
  <c r="F5" i="2"/>
  <c r="G5" i="2"/>
  <c r="H5" i="2"/>
  <c r="I5" i="2"/>
  <c r="C5" i="2"/>
  <c r="D4" i="2"/>
  <c r="E4" i="2"/>
  <c r="F4" i="2"/>
  <c r="G4" i="2"/>
  <c r="H4" i="2"/>
  <c r="I4" i="2"/>
  <c r="C4" i="2"/>
  <c r="D3" i="2"/>
  <c r="E3" i="2"/>
  <c r="F3" i="2"/>
  <c r="G3" i="2"/>
  <c r="H3" i="2"/>
  <c r="I3" i="2"/>
  <c r="C3" i="2"/>
  <c r="E2" i="2"/>
  <c r="F2" i="2" s="1"/>
  <c r="G2" i="2" s="1"/>
  <c r="H2" i="2" s="1"/>
  <c r="I2" i="2" s="1"/>
  <c r="D2" i="2"/>
  <c r="B5" i="2"/>
  <c r="B6" i="2"/>
  <c r="B7" i="2" s="1"/>
  <c r="B8" i="2" s="1"/>
  <c r="B9" i="2" s="1"/>
  <c r="B10" i="2" s="1"/>
  <c r="B11" i="2" s="1"/>
  <c r="B12" i="2" s="1"/>
  <c r="B13" i="2" s="1"/>
  <c r="B4" i="2"/>
  <c r="C25" i="1"/>
  <c r="C26" i="1"/>
  <c r="C2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1"/>
  <c r="F3" i="4" l="1"/>
  <c r="D4" i="4"/>
  <c r="C4" i="4"/>
  <c r="E4" i="4"/>
  <c r="A6" i="3"/>
  <c r="F4" i="4" l="1"/>
  <c r="F5" i="4"/>
  <c r="C5" i="4"/>
  <c r="G5" i="4"/>
  <c r="E5" i="4"/>
  <c r="D5" i="4"/>
  <c r="A7" i="3"/>
  <c r="H3" i="4" l="1"/>
  <c r="H4" i="4"/>
  <c r="G3" i="4"/>
  <c r="G4" i="4"/>
  <c r="H5" i="4"/>
  <c r="E6" i="4"/>
  <c r="H6" i="4"/>
  <c r="F6" i="4"/>
  <c r="C6" i="4"/>
  <c r="G6" i="4"/>
  <c r="D6" i="4"/>
  <c r="A8" i="3"/>
  <c r="N3" i="2"/>
  <c r="I3" i="4" l="1"/>
  <c r="I4" i="4"/>
  <c r="I5" i="4"/>
  <c r="I6" i="4"/>
  <c r="D7" i="4"/>
  <c r="H7" i="4"/>
  <c r="G7" i="4"/>
  <c r="E7" i="4"/>
  <c r="I7" i="4"/>
  <c r="F7" i="4"/>
  <c r="C7" i="4"/>
  <c r="A9" i="3"/>
  <c r="G8" i="4" l="1"/>
  <c r="D8" i="4"/>
  <c r="H8" i="4"/>
  <c r="C8" i="4"/>
  <c r="E8" i="4"/>
  <c r="I8" i="4"/>
  <c r="F8" i="4"/>
  <c r="A10" i="3"/>
  <c r="F9" i="4" l="1"/>
  <c r="C9" i="4"/>
  <c r="I9" i="4"/>
  <c r="G9" i="4"/>
  <c r="E9" i="4"/>
  <c r="D9" i="4"/>
  <c r="H9" i="4"/>
  <c r="A11" i="3"/>
  <c r="E10" i="4" l="1"/>
  <c r="I10" i="4"/>
  <c r="D10" i="4"/>
  <c r="F10" i="4"/>
  <c r="C10" i="4"/>
  <c r="G10" i="4"/>
  <c r="H10" i="4"/>
  <c r="A12" i="3"/>
  <c r="P3" i="4" l="1"/>
  <c r="T2" i="4"/>
  <c r="R2" i="4"/>
  <c r="S2" i="4"/>
  <c r="D11" i="4"/>
  <c r="H11" i="4"/>
  <c r="E11" i="4"/>
  <c r="I11" i="4"/>
  <c r="G11" i="4"/>
  <c r="F11" i="4"/>
  <c r="C11" i="4"/>
  <c r="Q2" i="4"/>
  <c r="A13" i="3"/>
  <c r="P4" i="4" l="1"/>
  <c r="S3" i="4"/>
  <c r="R3" i="4"/>
  <c r="T3" i="4"/>
  <c r="G12" i="4"/>
  <c r="F12" i="4"/>
  <c r="D12" i="4"/>
  <c r="H12" i="4"/>
  <c r="E12" i="4"/>
  <c r="I12" i="4"/>
  <c r="C12" i="4"/>
  <c r="Q3" i="4"/>
  <c r="A14" i="3"/>
  <c r="P5" i="4" l="1"/>
  <c r="R4" i="4"/>
  <c r="S4" i="4"/>
  <c r="T4" i="4"/>
  <c r="F13" i="4"/>
  <c r="C13" i="4"/>
  <c r="G13" i="4"/>
  <c r="I13" i="4"/>
  <c r="D13" i="4"/>
  <c r="H13" i="4"/>
  <c r="E13" i="4"/>
  <c r="Q4" i="4"/>
  <c r="A15" i="3"/>
  <c r="P6" i="4" l="1"/>
  <c r="S5" i="4"/>
  <c r="R5" i="4"/>
  <c r="T5" i="4"/>
  <c r="Q5" i="4"/>
  <c r="P7" i="4" l="1"/>
  <c r="T6" i="4"/>
  <c r="S6" i="4"/>
  <c r="R6" i="4"/>
  <c r="Q6" i="4"/>
  <c r="P8" i="4" l="1"/>
  <c r="S7" i="4"/>
  <c r="T7" i="4"/>
  <c r="R7" i="4"/>
  <c r="Q7" i="4"/>
  <c r="R8" i="4" l="1"/>
  <c r="T8" i="4"/>
  <c r="S8" i="4"/>
  <c r="Q8" i="4"/>
  <c r="P9" i="4"/>
  <c r="T9" i="4" l="1"/>
  <c r="R9" i="4"/>
  <c r="S9" i="4"/>
  <c r="Q9" i="4"/>
  <c r="P10" i="4"/>
  <c r="T10" i="4" l="1"/>
  <c r="R10" i="4"/>
  <c r="S10" i="4"/>
  <c r="Q10" i="4"/>
  <c r="P11" i="4"/>
  <c r="S11" i="4" l="1"/>
  <c r="R11" i="4"/>
  <c r="T11" i="4"/>
  <c r="P12" i="4"/>
  <c r="Q11" i="4"/>
  <c r="R12" i="4" l="1"/>
  <c r="S12" i="4"/>
  <c r="T12" i="4"/>
  <c r="Q12" i="4"/>
</calcChain>
</file>

<file path=xl/sharedStrings.xml><?xml version="1.0" encoding="utf-8"?>
<sst xmlns="http://schemas.openxmlformats.org/spreadsheetml/2006/main" count="40" uniqueCount="22">
  <si>
    <t>Таблица 1</t>
  </si>
  <si>
    <t>x</t>
  </si>
  <si>
    <t>y</t>
  </si>
  <si>
    <t>Таблица 2</t>
  </si>
  <si>
    <t>Корень</t>
  </si>
  <si>
    <t>Значение корня</t>
  </si>
  <si>
    <t>Значение функции</t>
  </si>
  <si>
    <t>x1</t>
  </si>
  <si>
    <t>x2</t>
  </si>
  <si>
    <t>x3</t>
  </si>
  <si>
    <t>X</t>
  </si>
  <si>
    <t>Y</t>
  </si>
  <si>
    <r>
      <t>(x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+y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-4)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+(y-3x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</si>
  <si>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№ корня</t>
  </si>
  <si>
    <t>Таблица 1 22 Вариант</t>
  </si>
  <si>
    <t>F(X,Y)</t>
  </si>
  <si>
    <t>22 вариант</t>
  </si>
  <si>
    <r>
      <t>(x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+7y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-22)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+(x-4y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</si>
  <si>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+y</t>
  </si>
  <si>
    <t>+y2</t>
  </si>
  <si>
    <t>-y</t>
  </si>
  <si>
    <t>-y2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</si>
</sst>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vertAlign val="superscript"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2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1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quotePrefix="1" applyBorder="1"/>
    <xf numFmtId="0" fontId="0" fillId="0" borderId="1" xfId="0" quotePrefix="1" applyFill="1" applyBorder="1"/>
    <xf numFmtId="0" fontId="0" fillId="0" borderId="1" xfId="0" applyFill="1" applyBorder="1"/>
    <xf numFmtId="0" fontId="0" fillId="8" borderId="1" xfId="0" applyFill="1" applyBorder="1"/>
    <xf numFmtId="0" fontId="6" fillId="3" borderId="1" xfId="0" applyFont="1" applyFill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График</a:t>
            </a:r>
            <a:r>
              <a:rPr lang="ru-RU" b="0" i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функции </a:t>
            </a:r>
            <a:r>
              <a:rPr lang="en-US" b="0" i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y=x</a:t>
            </a:r>
            <a:r>
              <a:rPr lang="en-US" b="0" i="1" baseline="30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3 </a:t>
            </a:r>
            <a:r>
              <a:rPr lang="en-US" b="0" i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-2,45x</a:t>
            </a:r>
            <a:r>
              <a:rPr lang="en-US" b="0" i="1" baseline="30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b="0" i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-5,29x+3,87</a:t>
            </a:r>
            <a:endParaRPr lang="ru-RU" b="0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'пример 1'!$A$3:$A$19</c:f>
              <c:numCache>
                <c:formatCode>General</c:formatCode>
                <c:ptCount val="17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</c:numCache>
            </c:numRef>
          </c:xVal>
          <c:yVal>
            <c:numRef>
              <c:f>'пример 1'!$B$3:$B$19</c:f>
              <c:numCache>
                <c:formatCode>General</c:formatCode>
                <c:ptCount val="17"/>
                <c:pt idx="0">
                  <c:v>-29.309999999999992</c:v>
                </c:pt>
                <c:pt idx="1">
                  <c:v>-13.842499999999998</c:v>
                </c:pt>
                <c:pt idx="2">
                  <c:v>-3.3500000000000005</c:v>
                </c:pt>
                <c:pt idx="3">
                  <c:v>2.9175000000000013</c:v>
                </c:pt>
                <c:pt idx="4">
                  <c:v>5.71</c:v>
                </c:pt>
                <c:pt idx="5">
                  <c:v>5.7774999999999999</c:v>
                </c:pt>
                <c:pt idx="6">
                  <c:v>3.87</c:v>
                </c:pt>
                <c:pt idx="7">
                  <c:v>0.73749999999999982</c:v>
                </c:pt>
                <c:pt idx="8">
                  <c:v>-2.87</c:v>
                </c:pt>
                <c:pt idx="9">
                  <c:v>-6.2025000000000015</c:v>
                </c:pt>
                <c:pt idx="10">
                  <c:v>-8.5100000000000016</c:v>
                </c:pt>
                <c:pt idx="11">
                  <c:v>-9.0425000000000004</c:v>
                </c:pt>
                <c:pt idx="12">
                  <c:v>-7.0500000000000016</c:v>
                </c:pt>
                <c:pt idx="13">
                  <c:v>-1.7825000000000033</c:v>
                </c:pt>
                <c:pt idx="14">
                  <c:v>7.5099999999999971</c:v>
                </c:pt>
                <c:pt idx="15">
                  <c:v>21.577499999999997</c:v>
                </c:pt>
                <c:pt idx="16">
                  <c:v>41.169999999999995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F-4EEE-943A-2C4A1A954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077440"/>
        <c:axId val="1897072864"/>
      </c:scatterChart>
      <c:valAx>
        <c:axId val="18970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7072864"/>
        <c:crosses val="autoZero"/>
        <c:crossBetween val="midCat"/>
      </c:valAx>
      <c:valAx>
        <c:axId val="18970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707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1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График функции 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y=2.335x</a:t>
            </a:r>
            <a:r>
              <a:rPr lang="en-US" sz="1400" b="0" i="1" baseline="30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3 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+3,98x</a:t>
            </a:r>
            <a:r>
              <a:rPr lang="en-US" sz="1400" b="0" i="1" baseline="30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sz="1400" b="0" i="1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-4,52x-3,11</a:t>
            </a:r>
            <a:endParaRPr lang="ru-RU" sz="11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задание 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задание '!$A$3:$A$15</c:f>
              <c:numCache>
                <c:formatCode>General</c:formatCode>
                <c:ptCount val="13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</c:numCache>
            </c:numRef>
          </c:xVal>
          <c:yVal>
            <c:numRef>
              <c:f>'1 задание '!$B$3:$B$15</c:f>
              <c:numCache>
                <c:formatCode>General</c:formatCode>
                <c:ptCount val="13"/>
                <c:pt idx="0">
                  <c:v>-70.789999999999992</c:v>
                </c:pt>
                <c:pt idx="1">
                  <c:v>-38.648124999999993</c:v>
                </c:pt>
                <c:pt idx="2">
                  <c:v>-16.775000000000002</c:v>
                </c:pt>
                <c:pt idx="3">
                  <c:v>-3.4193750000000009</c:v>
                </c:pt>
                <c:pt idx="4">
                  <c:v>3.1699999999999995</c:v>
                </c:pt>
                <c:pt idx="5">
                  <c:v>4.7443749999999998</c:v>
                </c:pt>
                <c:pt idx="6">
                  <c:v>3.0549999999999993</c:v>
                </c:pt>
                <c:pt idx="7">
                  <c:v>-0.14687500000000009</c:v>
                </c:pt>
                <c:pt idx="8">
                  <c:v>-3.11</c:v>
                </c:pt>
                <c:pt idx="9">
                  <c:v>-4.0831249999999999</c:v>
                </c:pt>
                <c:pt idx="10">
                  <c:v>-1.3149999999999999</c:v>
                </c:pt>
                <c:pt idx="11">
                  <c:v>6.9456250000000015</c:v>
                </c:pt>
                <c:pt idx="12">
                  <c:v>22.450000000000003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2-46D3-81FD-ADF1B239E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90352"/>
        <c:axId val="1888177456"/>
      </c:scatterChart>
      <c:valAx>
        <c:axId val="18881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177456"/>
        <c:crosses val="autoZero"/>
        <c:crossBetween val="midCat"/>
      </c:valAx>
      <c:valAx>
        <c:axId val="18881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1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задание'!$Q$1</c:f>
              <c:strCache>
                <c:ptCount val="1"/>
                <c:pt idx="0">
                  <c:v>+y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задание'!$P$2:$P$12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'2 задание'!$Q$2:$Q$12</c:f>
              <c:numCache>
                <c:formatCode>General</c:formatCode>
                <c:ptCount val="11"/>
                <c:pt idx="0">
                  <c:v>0</c:v>
                </c:pt>
                <c:pt idx="1">
                  <c:v>0.35355339059327379</c:v>
                </c:pt>
                <c:pt idx="2">
                  <c:v>0.5</c:v>
                </c:pt>
                <c:pt idx="3">
                  <c:v>0.61237243569579447</c:v>
                </c:pt>
                <c:pt idx="4">
                  <c:v>0.70710678118654757</c:v>
                </c:pt>
                <c:pt idx="5">
                  <c:v>0.79056941504209488</c:v>
                </c:pt>
                <c:pt idx="6">
                  <c:v>0.8660254037844386</c:v>
                </c:pt>
                <c:pt idx="7">
                  <c:v>0.93541434669348533</c:v>
                </c:pt>
                <c:pt idx="8">
                  <c:v>1</c:v>
                </c:pt>
                <c:pt idx="9">
                  <c:v>1.0606601717798212</c:v>
                </c:pt>
                <c:pt idx="10">
                  <c:v>1.1180339887498949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F-47E7-B2BB-F1B77C34FFD4}"/>
            </c:ext>
          </c:extLst>
        </c:ser>
        <c:ser>
          <c:idx val="1"/>
          <c:order val="1"/>
          <c:tx>
            <c:strRef>
              <c:f>'2 задание'!$R$1</c:f>
              <c:strCache>
                <c:ptCount val="1"/>
                <c:pt idx="0">
                  <c:v>+y2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задание'!$P$2:$P$12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'2 задание'!$R$2:$R$12</c:f>
              <c:numCache>
                <c:formatCode>General</c:formatCode>
                <c:ptCount val="11"/>
                <c:pt idx="0">
                  <c:v>1.7728105208558367</c:v>
                </c:pt>
                <c:pt idx="1">
                  <c:v>1.7627089541790095</c:v>
                </c:pt>
                <c:pt idx="2">
                  <c:v>1.7320508075688772</c:v>
                </c:pt>
                <c:pt idx="3">
                  <c:v>1.6797108594721211</c:v>
                </c:pt>
                <c:pt idx="4">
                  <c:v>1.6035674514745464</c:v>
                </c:pt>
                <c:pt idx="5">
                  <c:v>1.5</c:v>
                </c:pt>
                <c:pt idx="6">
                  <c:v>1.3627702877384937</c:v>
                </c:pt>
                <c:pt idx="7">
                  <c:v>1.1801936887041646</c:v>
                </c:pt>
                <c:pt idx="8">
                  <c:v>0.92582009977255142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F-47E7-B2BB-F1B77C34FFD4}"/>
            </c:ext>
          </c:extLst>
        </c:ser>
        <c:ser>
          <c:idx val="2"/>
          <c:order val="2"/>
          <c:tx>
            <c:strRef>
              <c:f>'2 задание'!$S$1</c:f>
              <c:strCache>
                <c:ptCount val="1"/>
                <c:pt idx="0">
                  <c:v>-y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 задание'!$P$2:$P$12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'2 задание'!$S$2:$S$12</c:f>
              <c:numCache>
                <c:formatCode>General</c:formatCode>
                <c:ptCount val="11"/>
                <c:pt idx="0">
                  <c:v>0</c:v>
                </c:pt>
                <c:pt idx="1">
                  <c:v>-0.35355339059327379</c:v>
                </c:pt>
                <c:pt idx="2">
                  <c:v>-0.5</c:v>
                </c:pt>
                <c:pt idx="3">
                  <c:v>-0.61237243569579447</c:v>
                </c:pt>
                <c:pt idx="4">
                  <c:v>-0.70710678118654757</c:v>
                </c:pt>
                <c:pt idx="5">
                  <c:v>-0.79056941504209488</c:v>
                </c:pt>
                <c:pt idx="6">
                  <c:v>-0.8660254037844386</c:v>
                </c:pt>
                <c:pt idx="7">
                  <c:v>-0.93541434669348533</c:v>
                </c:pt>
                <c:pt idx="8">
                  <c:v>-1</c:v>
                </c:pt>
                <c:pt idx="9">
                  <c:v>-1.0606601717798212</c:v>
                </c:pt>
                <c:pt idx="10">
                  <c:v>-1.1180339887498949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F-47E7-B2BB-F1B77C34FFD4}"/>
            </c:ext>
          </c:extLst>
        </c:ser>
        <c:ser>
          <c:idx val="3"/>
          <c:order val="3"/>
          <c:tx>
            <c:strRef>
              <c:f>'2 задание'!$T$1</c:f>
              <c:strCache>
                <c:ptCount val="1"/>
                <c:pt idx="0">
                  <c:v>-y2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 задание'!$P$2:$P$12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'2 задание'!$T$2:$T$12</c:f>
              <c:numCache>
                <c:formatCode>General</c:formatCode>
                <c:ptCount val="11"/>
                <c:pt idx="0">
                  <c:v>-1.7728105208558367</c:v>
                </c:pt>
                <c:pt idx="1">
                  <c:v>-1.7627089541790095</c:v>
                </c:pt>
                <c:pt idx="2">
                  <c:v>-1.7320508075688772</c:v>
                </c:pt>
                <c:pt idx="3">
                  <c:v>-1.6797108594721211</c:v>
                </c:pt>
                <c:pt idx="4">
                  <c:v>-1.6035674514745464</c:v>
                </c:pt>
                <c:pt idx="5">
                  <c:v>-1.5</c:v>
                </c:pt>
                <c:pt idx="6">
                  <c:v>-1.3627702877384937</c:v>
                </c:pt>
                <c:pt idx="7">
                  <c:v>-1.1801936887041646</c:v>
                </c:pt>
                <c:pt idx="8">
                  <c:v>-0.92582009977255142</c:v>
                </c:pt>
                <c:pt idx="9">
                  <c:v>-0.5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F-47E7-B2BB-F1B77C34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60304"/>
        <c:axId val="565961136"/>
      </c:lineChart>
      <c:catAx>
        <c:axId val="5659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61136"/>
        <c:crosses val="autoZero"/>
        <c:auto val="1"/>
        <c:lblAlgn val="ctr"/>
        <c:lblOffset val="100"/>
        <c:noMultiLvlLbl val="0"/>
      </c:catAx>
      <c:valAx>
        <c:axId val="5659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0</xdr:rowOff>
    </xdr:from>
    <xdr:to>
      <xdr:col>10</xdr:col>
      <xdr:colOff>323850</xdr:colOff>
      <xdr:row>16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0</xdr:row>
      <xdr:rowOff>161925</xdr:rowOff>
    </xdr:from>
    <xdr:to>
      <xdr:col>10</xdr:col>
      <xdr:colOff>119062</xdr:colOff>
      <xdr:row>15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5</xdr:row>
      <xdr:rowOff>80962</xdr:rowOff>
    </xdr:from>
    <xdr:to>
      <xdr:col>15</xdr:col>
      <xdr:colOff>571500</xdr:colOff>
      <xdr:row>19</xdr:row>
      <xdr:rowOff>157162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I1" workbookViewId="0">
      <selection activeCell="A22" sqref="A22:C26"/>
    </sheetView>
  </sheetViews>
  <sheetFormatPr defaultRowHeight="15" x14ac:dyDescent="0.25"/>
  <cols>
    <col min="1" max="1" width="9.140625" style="1"/>
    <col min="2" max="2" width="12.85546875" style="1" customWidth="1"/>
    <col min="3" max="3" width="10.7109375" style="1" customWidth="1"/>
    <col min="4" max="16384" width="9.140625" style="1"/>
  </cols>
  <sheetData>
    <row r="1" spans="1:2" x14ac:dyDescent="0.25">
      <c r="B1" s="2" t="s">
        <v>0</v>
      </c>
    </row>
    <row r="2" spans="1:2" x14ac:dyDescent="0.25">
      <c r="A2" s="3" t="s">
        <v>1</v>
      </c>
      <c r="B2" s="3" t="s">
        <v>2</v>
      </c>
    </row>
    <row r="3" spans="1:2" x14ac:dyDescent="0.25">
      <c r="A3" s="1">
        <v>-3</v>
      </c>
      <c r="B3" s="1">
        <f>A3^3-2.45*A3^2-5.29*A3+3.87</f>
        <v>-29.309999999999992</v>
      </c>
    </row>
    <row r="4" spans="1:2" x14ac:dyDescent="0.25">
      <c r="A4" s="1">
        <f>A3+0.5</f>
        <v>-2.5</v>
      </c>
      <c r="B4" s="1">
        <f t="shared" ref="B4:B19" si="0">A4^3-2.45*A4^2-5.29*A4+3.87</f>
        <v>-13.842499999999998</v>
      </c>
    </row>
    <row r="5" spans="1:2" x14ac:dyDescent="0.25">
      <c r="A5" s="4">
        <f t="shared" ref="A5:A19" si="1">A4+0.5</f>
        <v>-2</v>
      </c>
      <c r="B5" s="4">
        <f t="shared" si="0"/>
        <v>-3.3500000000000005</v>
      </c>
    </row>
    <row r="6" spans="1:2" x14ac:dyDescent="0.25">
      <c r="A6" s="4">
        <f t="shared" si="1"/>
        <v>-1.5</v>
      </c>
      <c r="B6" s="4">
        <f t="shared" si="0"/>
        <v>2.9175000000000013</v>
      </c>
    </row>
    <row r="7" spans="1:2" x14ac:dyDescent="0.25">
      <c r="A7" s="1">
        <f t="shared" si="1"/>
        <v>-1</v>
      </c>
      <c r="B7" s="1">
        <f t="shared" si="0"/>
        <v>5.71</v>
      </c>
    </row>
    <row r="8" spans="1:2" x14ac:dyDescent="0.25">
      <c r="A8" s="1">
        <f t="shared" si="1"/>
        <v>-0.5</v>
      </c>
      <c r="B8" s="1">
        <f t="shared" si="0"/>
        <v>5.7774999999999999</v>
      </c>
    </row>
    <row r="9" spans="1:2" x14ac:dyDescent="0.25">
      <c r="A9" s="1">
        <f t="shared" si="1"/>
        <v>0</v>
      </c>
      <c r="B9" s="1">
        <f t="shared" si="0"/>
        <v>3.87</v>
      </c>
    </row>
    <row r="10" spans="1:2" x14ac:dyDescent="0.25">
      <c r="A10" s="5">
        <f t="shared" si="1"/>
        <v>0.5</v>
      </c>
      <c r="B10" s="5">
        <f t="shared" si="0"/>
        <v>0.73749999999999982</v>
      </c>
    </row>
    <row r="11" spans="1:2" x14ac:dyDescent="0.25">
      <c r="A11" s="5">
        <f t="shared" si="1"/>
        <v>1</v>
      </c>
      <c r="B11" s="5">
        <f t="shared" si="0"/>
        <v>-2.87</v>
      </c>
    </row>
    <row r="12" spans="1:2" x14ac:dyDescent="0.25">
      <c r="A12" s="1">
        <f t="shared" si="1"/>
        <v>1.5</v>
      </c>
      <c r="B12" s="1">
        <f t="shared" si="0"/>
        <v>-6.2025000000000015</v>
      </c>
    </row>
    <row r="13" spans="1:2" x14ac:dyDescent="0.25">
      <c r="A13" s="1">
        <f t="shared" si="1"/>
        <v>2</v>
      </c>
      <c r="B13" s="1">
        <f t="shared" si="0"/>
        <v>-8.5100000000000016</v>
      </c>
    </row>
    <row r="14" spans="1:2" x14ac:dyDescent="0.25">
      <c r="A14" s="1">
        <f t="shared" si="1"/>
        <v>2.5</v>
      </c>
      <c r="B14" s="1">
        <f t="shared" si="0"/>
        <v>-9.0425000000000004</v>
      </c>
    </row>
    <row r="15" spans="1:2" x14ac:dyDescent="0.25">
      <c r="A15" s="1">
        <f t="shared" si="1"/>
        <v>3</v>
      </c>
      <c r="B15" s="1">
        <f t="shared" si="0"/>
        <v>-7.0500000000000016</v>
      </c>
    </row>
    <row r="16" spans="1:2" x14ac:dyDescent="0.25">
      <c r="A16" s="6">
        <f t="shared" si="1"/>
        <v>3.5</v>
      </c>
      <c r="B16" s="6">
        <f t="shared" si="0"/>
        <v>-1.7825000000000033</v>
      </c>
    </row>
    <row r="17" spans="1:3" x14ac:dyDescent="0.25">
      <c r="A17" s="6">
        <f t="shared" si="1"/>
        <v>4</v>
      </c>
      <c r="B17" s="6">
        <f t="shared" si="0"/>
        <v>7.5099999999999971</v>
      </c>
    </row>
    <row r="18" spans="1:3" x14ac:dyDescent="0.25">
      <c r="A18" s="1">
        <f t="shared" si="1"/>
        <v>4.5</v>
      </c>
      <c r="B18" s="1">
        <f t="shared" si="0"/>
        <v>21.577499999999997</v>
      </c>
    </row>
    <row r="19" spans="1:3" x14ac:dyDescent="0.25">
      <c r="A19" s="1">
        <f t="shared" si="1"/>
        <v>5</v>
      </c>
      <c r="B19" s="1">
        <f t="shared" si="0"/>
        <v>41.169999999999995</v>
      </c>
    </row>
    <row r="22" spans="1:3" x14ac:dyDescent="0.25">
      <c r="B22" s="2" t="s">
        <v>3</v>
      </c>
    </row>
    <row r="23" spans="1:3" ht="32.25" customHeight="1" x14ac:dyDescent="0.25">
      <c r="A23" s="7" t="s">
        <v>4</v>
      </c>
      <c r="B23" s="8" t="s">
        <v>5</v>
      </c>
      <c r="C23" s="8" t="s">
        <v>6</v>
      </c>
    </row>
    <row r="24" spans="1:3" x14ac:dyDescent="0.25">
      <c r="A24" s="9" t="s">
        <v>7</v>
      </c>
      <c r="B24" s="9">
        <v>-1.7709744766063693</v>
      </c>
      <c r="C24" s="9">
        <f>B24^3-2.45*B24^2-5.29*B24+3.87</f>
        <v>-8.3749713031266992E-7</v>
      </c>
    </row>
    <row r="25" spans="1:3" x14ac:dyDescent="0.25">
      <c r="A25" s="11" t="s">
        <v>8</v>
      </c>
      <c r="B25" s="11">
        <v>0.60419421516801286</v>
      </c>
      <c r="C25" s="11">
        <f t="shared" ref="C25:C26" si="2">B25^3-2.45*B25^2-5.29*B25+3.87</f>
        <v>8.9442719897192546E-10</v>
      </c>
    </row>
    <row r="26" spans="1:3" x14ac:dyDescent="0.25">
      <c r="A26" s="10" t="s">
        <v>9</v>
      </c>
      <c r="B26" s="10">
        <v>3.6167801959464345</v>
      </c>
      <c r="C26" s="10">
        <f t="shared" si="2"/>
        <v>1.2785106306978378E-9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P2" sqref="P2:R13"/>
    </sheetView>
  </sheetViews>
  <sheetFormatPr defaultRowHeight="15" x14ac:dyDescent="0.25"/>
  <cols>
    <col min="1" max="1" width="19.28515625" customWidth="1"/>
  </cols>
  <sheetData>
    <row r="1" spans="1:14" ht="33" customHeight="1" x14ac:dyDescent="0.25">
      <c r="A1" s="38" t="s">
        <v>12</v>
      </c>
      <c r="B1" s="38"/>
      <c r="C1" s="38" t="s">
        <v>11</v>
      </c>
      <c r="D1" s="38"/>
      <c r="E1" s="38"/>
      <c r="F1" s="38"/>
      <c r="G1" s="38"/>
      <c r="H1" s="38"/>
      <c r="I1" s="38"/>
    </row>
    <row r="2" spans="1:14" x14ac:dyDescent="0.25">
      <c r="A2" s="38"/>
      <c r="B2" s="38"/>
      <c r="C2" s="13">
        <v>0</v>
      </c>
      <c r="D2" s="13">
        <f>C2+0.5</f>
        <v>0.5</v>
      </c>
      <c r="E2" s="13">
        <f t="shared" ref="E2:I2" si="0">D2+0.5</f>
        <v>1</v>
      </c>
      <c r="F2" s="13">
        <f t="shared" si="0"/>
        <v>1.5</v>
      </c>
      <c r="G2" s="13">
        <f t="shared" si="0"/>
        <v>2</v>
      </c>
      <c r="H2" s="13">
        <f t="shared" si="0"/>
        <v>2.5</v>
      </c>
      <c r="I2" s="13">
        <f t="shared" si="0"/>
        <v>3</v>
      </c>
      <c r="K2" s="14" t="s">
        <v>13</v>
      </c>
      <c r="L2" s="14" t="s">
        <v>10</v>
      </c>
      <c r="M2" s="14" t="s">
        <v>11</v>
      </c>
      <c r="N2" s="14" t="s">
        <v>15</v>
      </c>
    </row>
    <row r="3" spans="1:14" x14ac:dyDescent="0.25">
      <c r="A3" s="38" t="s">
        <v>10</v>
      </c>
      <c r="B3" s="13">
        <v>-1</v>
      </c>
      <c r="C3">
        <f>($B$3^2+C$2^2-4)^2+(C$2-3*$B$3^2)^2</f>
        <v>18</v>
      </c>
      <c r="D3">
        <f t="shared" ref="D3:I3" si="1">($B$3^2+D$2^2-4)^2+(D$2-3*$B$3^2)^2</f>
        <v>13.8125</v>
      </c>
      <c r="E3">
        <f t="shared" si="1"/>
        <v>8</v>
      </c>
      <c r="F3">
        <f t="shared" si="1"/>
        <v>2.8125</v>
      </c>
      <c r="G3">
        <f t="shared" si="1"/>
        <v>2</v>
      </c>
      <c r="H3">
        <f t="shared" si="1"/>
        <v>10.8125</v>
      </c>
      <c r="I3">
        <f t="shared" si="1"/>
        <v>36</v>
      </c>
      <c r="K3" s="12">
        <v>1</v>
      </c>
      <c r="L3" s="12">
        <v>-0.78321401541657898</v>
      </c>
      <c r="M3" s="12">
        <v>1.8402629701161839</v>
      </c>
      <c r="N3" s="12">
        <f>(L3^2+M3^2-4)^2+(M3-3*L3^2)^2</f>
        <v>1.5649517081695425E-10</v>
      </c>
    </row>
    <row r="4" spans="1:14" x14ac:dyDescent="0.25">
      <c r="A4" s="38"/>
      <c r="B4" s="13">
        <f>B3+0.2</f>
        <v>-0.8</v>
      </c>
      <c r="C4">
        <f>($B$4^2+C$2^2-4)^2+(C$2-3*$B$4^2)^2</f>
        <v>14.975999999999999</v>
      </c>
      <c r="D4">
        <f t="shared" ref="D4:I4" si="2">($B$4^2+D$2^2-4)^2+(D$2-3*$B$4^2)^2</f>
        <v>11.688499999999999</v>
      </c>
      <c r="E4">
        <f t="shared" si="2"/>
        <v>6.4160000000000004</v>
      </c>
      <c r="F4">
        <f t="shared" si="2"/>
        <v>1.4085000000000001</v>
      </c>
      <c r="G4" s="15">
        <f t="shared" si="2"/>
        <v>0.4160000000000007</v>
      </c>
      <c r="H4">
        <f t="shared" si="2"/>
        <v>8.688500000000003</v>
      </c>
      <c r="I4">
        <f t="shared" si="2"/>
        <v>32.976000000000006</v>
      </c>
      <c r="K4" s="12">
        <v>2</v>
      </c>
      <c r="L4" s="12">
        <v>0.78309924516415308</v>
      </c>
      <c r="M4" s="12">
        <v>1.8401465669015624</v>
      </c>
      <c r="N4" s="12">
        <f>(L4^2+M4^2-4)^2+(M4-3*L4^2)^2</f>
        <v>5.5048670245282837E-7</v>
      </c>
    </row>
    <row r="5" spans="1:14" x14ac:dyDescent="0.25">
      <c r="A5" s="38"/>
      <c r="B5" s="13">
        <f t="shared" ref="B5:B13" si="3">B4+0.2</f>
        <v>-0.60000000000000009</v>
      </c>
      <c r="C5">
        <f>($B$5^2+C$2^2-4)^2+(C$2-3*$B$5^2)^2</f>
        <v>14.415999999999999</v>
      </c>
      <c r="D5">
        <f t="shared" ref="D5:I5" si="4">($B$5^2+D$2^2-4)^2+(D$2-3*$B$5^2)^2</f>
        <v>11.828499999999998</v>
      </c>
      <c r="E5">
        <f t="shared" si="4"/>
        <v>6.9759999999999982</v>
      </c>
      <c r="F5">
        <f t="shared" si="4"/>
        <v>2.1084999999999989</v>
      </c>
      <c r="G5">
        <f t="shared" si="4"/>
        <v>0.97599999999999976</v>
      </c>
      <c r="H5">
        <f t="shared" si="4"/>
        <v>8.8285000000000018</v>
      </c>
      <c r="I5">
        <f t="shared" si="4"/>
        <v>32.415999999999997</v>
      </c>
    </row>
    <row r="6" spans="1:14" x14ac:dyDescent="0.25">
      <c r="A6" s="38"/>
      <c r="B6" s="13">
        <f t="shared" si="3"/>
        <v>-0.40000000000000008</v>
      </c>
      <c r="C6">
        <f>($B$6^2+C$2^2-4)^2+(C$2-3*$B$6^2)^2</f>
        <v>14.975999999999999</v>
      </c>
      <c r="D6">
        <f t="shared" ref="D6:I6" si="5">($B$6^2+D$2^2-4)^2+(D$2-3*$B$6^2)^2</f>
        <v>12.888500000000001</v>
      </c>
      <c r="E6">
        <f t="shared" si="5"/>
        <v>8.3360000000000003</v>
      </c>
      <c r="F6">
        <f t="shared" si="5"/>
        <v>3.5684999999999989</v>
      </c>
      <c r="G6">
        <f t="shared" si="5"/>
        <v>2.3359999999999994</v>
      </c>
      <c r="H6">
        <f t="shared" si="5"/>
        <v>9.8884999999999987</v>
      </c>
      <c r="I6">
        <f t="shared" si="5"/>
        <v>32.975999999999999</v>
      </c>
    </row>
    <row r="7" spans="1:14" x14ac:dyDescent="0.25">
      <c r="A7" s="38"/>
      <c r="B7" s="13">
        <f t="shared" si="3"/>
        <v>-0.20000000000000007</v>
      </c>
      <c r="C7">
        <f>($B$7^2+C$2^2-4)^2+(C$2-3*$B$7^2)^2</f>
        <v>15.696</v>
      </c>
      <c r="D7">
        <f t="shared" ref="D7:I7" si="6">($B$7^2+D$2^2-4)^2+(D$2-3*$B$7^2)^2</f>
        <v>13.908499999999998</v>
      </c>
      <c r="E7">
        <f t="shared" si="6"/>
        <v>9.5359999999999996</v>
      </c>
      <c r="F7">
        <f t="shared" si="6"/>
        <v>4.8284999999999991</v>
      </c>
      <c r="G7">
        <f t="shared" si="6"/>
        <v>3.5359999999999996</v>
      </c>
      <c r="H7">
        <f t="shared" si="6"/>
        <v>10.9085</v>
      </c>
      <c r="I7">
        <f t="shared" si="6"/>
        <v>33.695999999999991</v>
      </c>
    </row>
    <row r="8" spans="1:14" x14ac:dyDescent="0.25">
      <c r="A8" s="38"/>
      <c r="B8" s="13">
        <f t="shared" si="3"/>
        <v>0</v>
      </c>
      <c r="C8">
        <f>($B$8^2+C$2^2-4)^2+(C$2-3*$B$8^2)^2</f>
        <v>16</v>
      </c>
      <c r="D8">
        <f t="shared" ref="D8:I8" si="7">($B$8^2+D$2^2-4)^2+(D$2-3*$B$8^2)^2</f>
        <v>14.3125</v>
      </c>
      <c r="E8">
        <f t="shared" si="7"/>
        <v>10</v>
      </c>
      <c r="F8">
        <f t="shared" si="7"/>
        <v>5.3125</v>
      </c>
      <c r="G8">
        <f t="shared" si="7"/>
        <v>4</v>
      </c>
      <c r="H8">
        <f t="shared" si="7"/>
        <v>11.3125</v>
      </c>
      <c r="I8">
        <f t="shared" si="7"/>
        <v>34</v>
      </c>
    </row>
    <row r="9" spans="1:14" x14ac:dyDescent="0.25">
      <c r="A9" s="38"/>
      <c r="B9" s="13">
        <f t="shared" si="3"/>
        <v>0.2</v>
      </c>
      <c r="C9">
        <f>($B$9^2+C$2^2-4)^2+(C$2-3*$B$9^2)^2</f>
        <v>15.696</v>
      </c>
      <c r="D9">
        <f t="shared" ref="D9:I9" si="8">($B$9^2+D$2^2-4)^2+(D$2-3*$B$9^2)^2</f>
        <v>13.908499999999998</v>
      </c>
      <c r="E9">
        <f t="shared" si="8"/>
        <v>9.5359999999999996</v>
      </c>
      <c r="F9">
        <f t="shared" si="8"/>
        <v>4.8284999999999991</v>
      </c>
      <c r="G9">
        <f t="shared" si="8"/>
        <v>3.5359999999999996</v>
      </c>
      <c r="H9">
        <f t="shared" si="8"/>
        <v>10.9085</v>
      </c>
      <c r="I9">
        <f t="shared" si="8"/>
        <v>33.695999999999991</v>
      </c>
    </row>
    <row r="10" spans="1:14" x14ac:dyDescent="0.25">
      <c r="A10" s="38"/>
      <c r="B10" s="13">
        <f t="shared" si="3"/>
        <v>0.4</v>
      </c>
      <c r="C10">
        <f>($B$10^2+C$2^2-4)^2+(C$2-3*$B$10^2)^2</f>
        <v>14.975999999999999</v>
      </c>
      <c r="D10">
        <f t="shared" ref="D10:I10" si="9">($B$10^2+D$2^2-4)^2+(D$2-3*$B$10^2)^2</f>
        <v>12.888500000000001</v>
      </c>
      <c r="E10">
        <f t="shared" si="9"/>
        <v>8.3360000000000003</v>
      </c>
      <c r="F10">
        <f t="shared" si="9"/>
        <v>3.5684999999999993</v>
      </c>
      <c r="G10">
        <f t="shared" si="9"/>
        <v>2.3359999999999999</v>
      </c>
      <c r="H10">
        <f t="shared" si="9"/>
        <v>9.8885000000000005</v>
      </c>
      <c r="I10">
        <f t="shared" si="9"/>
        <v>32.975999999999999</v>
      </c>
    </row>
    <row r="11" spans="1:14" x14ac:dyDescent="0.25">
      <c r="A11" s="38"/>
      <c r="B11" s="13">
        <f t="shared" si="3"/>
        <v>0.60000000000000009</v>
      </c>
      <c r="C11">
        <f>($B$11^2+C$2^2-4)^2+(C$2-3*$B$11^2)^2</f>
        <v>14.415999999999999</v>
      </c>
      <c r="D11">
        <f t="shared" ref="D11:I11" si="10">($B$11^2+D$2^2-4)^2+(D$2-3*$B$11^2)^2</f>
        <v>11.828499999999998</v>
      </c>
      <c r="E11">
        <f t="shared" si="10"/>
        <v>6.9759999999999982</v>
      </c>
      <c r="F11">
        <f t="shared" si="10"/>
        <v>2.1084999999999989</v>
      </c>
      <c r="G11">
        <f t="shared" si="10"/>
        <v>0.97599999999999976</v>
      </c>
      <c r="H11">
        <f t="shared" si="10"/>
        <v>8.8285000000000018</v>
      </c>
      <c r="I11">
        <f t="shared" si="10"/>
        <v>32.415999999999997</v>
      </c>
    </row>
    <row r="12" spans="1:14" x14ac:dyDescent="0.25">
      <c r="A12" s="38"/>
      <c r="B12" s="13">
        <f t="shared" si="3"/>
        <v>0.8</v>
      </c>
      <c r="C12">
        <f>($B$12^2+C$2^2-4)^2+(C$2-3*$B$12^2)^2</f>
        <v>14.975999999999999</v>
      </c>
      <c r="D12">
        <f t="shared" ref="D12:I12" si="11">($B$12^2+D$2^2-4)^2+(D$2-3*$B$12^2)^2</f>
        <v>11.688499999999999</v>
      </c>
      <c r="E12">
        <f t="shared" si="11"/>
        <v>6.4160000000000004</v>
      </c>
      <c r="F12">
        <f t="shared" si="11"/>
        <v>1.4085000000000001</v>
      </c>
      <c r="G12" s="15">
        <f t="shared" si="11"/>
        <v>0.4160000000000007</v>
      </c>
      <c r="H12">
        <f t="shared" si="11"/>
        <v>8.688500000000003</v>
      </c>
      <c r="I12">
        <f t="shared" si="11"/>
        <v>32.976000000000006</v>
      </c>
    </row>
    <row r="13" spans="1:14" x14ac:dyDescent="0.25">
      <c r="A13" s="38"/>
      <c r="B13" s="13">
        <f t="shared" si="3"/>
        <v>1</v>
      </c>
      <c r="C13">
        <f>($B$13^2+C$2^2-4)^2+(C$2-3*$B$13^2)^2</f>
        <v>18</v>
      </c>
      <c r="D13">
        <f t="shared" ref="D13:I13" si="12">($B$13^2+D$2^2-4)^2+(D$2-3*$B$13^2)^2</f>
        <v>13.8125</v>
      </c>
      <c r="E13">
        <f t="shared" si="12"/>
        <v>8</v>
      </c>
      <c r="F13">
        <f t="shared" si="12"/>
        <v>2.8125</v>
      </c>
      <c r="G13">
        <f t="shared" si="12"/>
        <v>2</v>
      </c>
      <c r="H13">
        <f t="shared" si="12"/>
        <v>10.8125</v>
      </c>
      <c r="I13">
        <f t="shared" si="12"/>
        <v>36</v>
      </c>
    </row>
  </sheetData>
  <mergeCells count="3">
    <mergeCell ref="A1:B2"/>
    <mergeCell ref="A3:A13"/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7" sqref="L7"/>
    </sheetView>
  </sheetViews>
  <sheetFormatPr defaultRowHeight="15" x14ac:dyDescent="0.25"/>
  <cols>
    <col min="2" max="2" width="10.85546875" customWidth="1"/>
    <col min="3" max="3" width="11.5703125" customWidth="1"/>
  </cols>
  <sheetData>
    <row r="1" spans="1:2" x14ac:dyDescent="0.25">
      <c r="A1" s="1"/>
      <c r="B1" s="2" t="s">
        <v>14</v>
      </c>
    </row>
    <row r="2" spans="1:2" x14ac:dyDescent="0.25">
      <c r="A2" s="22" t="s">
        <v>1</v>
      </c>
      <c r="B2" s="22" t="s">
        <v>2</v>
      </c>
    </row>
    <row r="3" spans="1:2" x14ac:dyDescent="0.25">
      <c r="A3" s="23">
        <v>-4</v>
      </c>
      <c r="B3" s="23">
        <f>2.335*A3^3+3.98*A3^2-4.52*A3-3.11</f>
        <v>-70.789999999999992</v>
      </c>
    </row>
    <row r="4" spans="1:2" x14ac:dyDescent="0.25">
      <c r="A4" s="23">
        <f>A3+0.5</f>
        <v>-3.5</v>
      </c>
      <c r="B4" s="23">
        <f t="shared" ref="B4:B15" si="0">2.335*A4^3+3.98*A4^2-4.52*A4-3.11</f>
        <v>-38.648124999999993</v>
      </c>
    </row>
    <row r="5" spans="1:2" x14ac:dyDescent="0.25">
      <c r="A5" s="24">
        <f t="shared" ref="A5:A15" si="1">A4+0.5</f>
        <v>-3</v>
      </c>
      <c r="B5" s="23">
        <f t="shared" si="0"/>
        <v>-16.775000000000002</v>
      </c>
    </row>
    <row r="6" spans="1:2" x14ac:dyDescent="0.25">
      <c r="A6" s="25">
        <f t="shared" si="1"/>
        <v>-2.5</v>
      </c>
      <c r="B6" s="25">
        <f t="shared" si="0"/>
        <v>-3.4193750000000009</v>
      </c>
    </row>
    <row r="7" spans="1:2" x14ac:dyDescent="0.25">
      <c r="A7" s="25">
        <f t="shared" si="1"/>
        <v>-2</v>
      </c>
      <c r="B7" s="25">
        <f t="shared" si="0"/>
        <v>3.1699999999999995</v>
      </c>
    </row>
    <row r="8" spans="1:2" x14ac:dyDescent="0.25">
      <c r="A8" s="23">
        <f t="shared" si="1"/>
        <v>-1.5</v>
      </c>
      <c r="B8" s="23">
        <f t="shared" si="0"/>
        <v>4.7443749999999998</v>
      </c>
    </row>
    <row r="9" spans="1:2" x14ac:dyDescent="0.25">
      <c r="A9" s="26">
        <f t="shared" si="1"/>
        <v>-1</v>
      </c>
      <c r="B9" s="26">
        <f t="shared" si="0"/>
        <v>3.0549999999999993</v>
      </c>
    </row>
    <row r="10" spans="1:2" x14ac:dyDescent="0.25">
      <c r="A10" s="26">
        <f t="shared" si="1"/>
        <v>-0.5</v>
      </c>
      <c r="B10" s="26">
        <f t="shared" si="0"/>
        <v>-0.14687500000000009</v>
      </c>
    </row>
    <row r="11" spans="1:2" x14ac:dyDescent="0.25">
      <c r="A11" s="24">
        <f t="shared" si="1"/>
        <v>0</v>
      </c>
      <c r="B11" s="23">
        <f t="shared" si="0"/>
        <v>-3.11</v>
      </c>
    </row>
    <row r="12" spans="1:2" x14ac:dyDescent="0.25">
      <c r="A12" s="23">
        <f t="shared" si="1"/>
        <v>0.5</v>
      </c>
      <c r="B12" s="23">
        <f t="shared" si="0"/>
        <v>-4.0831249999999999</v>
      </c>
    </row>
    <row r="13" spans="1:2" x14ac:dyDescent="0.25">
      <c r="A13" s="27">
        <f t="shared" si="1"/>
        <v>1</v>
      </c>
      <c r="B13" s="27">
        <f t="shared" si="0"/>
        <v>-1.3149999999999999</v>
      </c>
    </row>
    <row r="14" spans="1:2" x14ac:dyDescent="0.25">
      <c r="A14" s="27">
        <f t="shared" si="1"/>
        <v>1.5</v>
      </c>
      <c r="B14" s="27">
        <f t="shared" si="0"/>
        <v>6.9456250000000015</v>
      </c>
    </row>
    <row r="15" spans="1:2" x14ac:dyDescent="0.25">
      <c r="A15" s="23">
        <f t="shared" si="1"/>
        <v>2</v>
      </c>
      <c r="B15" s="23">
        <f t="shared" si="0"/>
        <v>22.450000000000003</v>
      </c>
    </row>
    <row r="16" spans="1:2" x14ac:dyDescent="0.25">
      <c r="A16" s="16"/>
      <c r="B16" s="16"/>
    </row>
    <row r="17" spans="1:3" x14ac:dyDescent="0.25">
      <c r="A17" s="1"/>
      <c r="B17" s="2" t="s">
        <v>3</v>
      </c>
      <c r="C17" s="1"/>
    </row>
    <row r="18" spans="1:3" ht="30" x14ac:dyDescent="0.25">
      <c r="A18" s="17" t="s">
        <v>4</v>
      </c>
      <c r="B18" s="18" t="s">
        <v>5</v>
      </c>
      <c r="C18" s="18" t="s">
        <v>6</v>
      </c>
    </row>
    <row r="19" spans="1:3" x14ac:dyDescent="0.25">
      <c r="A19" s="19" t="s">
        <v>7</v>
      </c>
      <c r="B19" s="19">
        <v>-2.2950777729669496</v>
      </c>
      <c r="C19" s="19">
        <f>2.335*B19^3+3.98*B19^2-4.52*B19-3.11</f>
        <v>-2.9861573538347841E-6</v>
      </c>
    </row>
    <row r="20" spans="1:3" x14ac:dyDescent="0.25">
      <c r="A20" s="20" t="s">
        <v>8</v>
      </c>
      <c r="B20" s="20">
        <v>-0.52173341652472494</v>
      </c>
      <c r="C20" s="20">
        <f t="shared" ref="C20:C21" si="2">2.335*B20^3+3.98*B20^2-4.52*B20-3.11</f>
        <v>-3.2371118674490162E-8</v>
      </c>
    </row>
    <row r="21" spans="1:3" x14ac:dyDescent="0.25">
      <c r="A21" s="21" t="s">
        <v>9</v>
      </c>
      <c r="B21" s="21">
        <v>1.1123137089902662</v>
      </c>
      <c r="C21" s="21">
        <f t="shared" si="2"/>
        <v>-6.3136383290363085E-6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selection activeCell="N3" sqref="N3"/>
    </sheetView>
  </sheetViews>
  <sheetFormatPr defaultRowHeight="15" x14ac:dyDescent="0.25"/>
  <sheetData>
    <row r="1" spans="1:20" x14ac:dyDescent="0.25">
      <c r="A1" s="39" t="s">
        <v>17</v>
      </c>
      <c r="B1" s="39"/>
      <c r="C1" s="39" t="s">
        <v>11</v>
      </c>
      <c r="D1" s="39"/>
      <c r="E1" s="39"/>
      <c r="F1" s="39"/>
      <c r="G1" s="39"/>
      <c r="H1" s="39"/>
      <c r="I1" s="39"/>
      <c r="P1" s="29" t="s">
        <v>1</v>
      </c>
      <c r="Q1" s="33" t="s">
        <v>18</v>
      </c>
      <c r="R1" s="33" t="s">
        <v>19</v>
      </c>
      <c r="S1" s="34" t="s">
        <v>20</v>
      </c>
      <c r="T1" s="33" t="s">
        <v>21</v>
      </c>
    </row>
    <row r="2" spans="1:20" x14ac:dyDescent="0.25">
      <c r="A2" s="39"/>
      <c r="B2" s="39"/>
      <c r="C2" s="28">
        <v>-1.8</v>
      </c>
      <c r="D2" s="28">
        <f>C2+0.6</f>
        <v>-1.2000000000000002</v>
      </c>
      <c r="E2" s="28">
        <f t="shared" ref="E2:I2" si="0">D2+0.6</f>
        <v>-0.6000000000000002</v>
      </c>
      <c r="F2" s="28">
        <f t="shared" si="0"/>
        <v>0</v>
      </c>
      <c r="G2" s="28">
        <f t="shared" si="0"/>
        <v>0.6</v>
      </c>
      <c r="H2" s="28">
        <f t="shared" si="0"/>
        <v>1.2</v>
      </c>
      <c r="I2" s="28">
        <f t="shared" si="0"/>
        <v>1.7999999999999998</v>
      </c>
      <c r="K2" s="31" t="s">
        <v>13</v>
      </c>
      <c r="L2" s="31" t="s">
        <v>10</v>
      </c>
      <c r="M2" s="31" t="s">
        <v>11</v>
      </c>
      <c r="N2" s="31" t="s">
        <v>15</v>
      </c>
      <c r="P2" s="29">
        <v>0</v>
      </c>
      <c r="Q2" s="29">
        <f t="shared" ref="Q2:Q12" si="1">SQRT(P2/4)</f>
        <v>0</v>
      </c>
      <c r="R2" s="29">
        <f t="shared" ref="R2:R12" si="2">SQRT((22-P2^2)/7)</f>
        <v>1.7728105208558367</v>
      </c>
      <c r="S2" s="29">
        <f t="shared" ref="S2:S12" si="3">-SQRT(P2/4)</f>
        <v>0</v>
      </c>
      <c r="T2" s="29">
        <f t="shared" ref="T2:T12" si="4">-SQRT((22-P2^2)/7)</f>
        <v>-1.7728105208558367</v>
      </c>
    </row>
    <row r="3" spans="1:20" x14ac:dyDescent="0.25">
      <c r="A3" s="39" t="s">
        <v>10</v>
      </c>
      <c r="B3" s="28">
        <v>0</v>
      </c>
      <c r="C3" s="29">
        <f>($B$3^2+7*C$2^2-22)^2+(-4*C$2^2+$B$3)^2</f>
        <v>168.42400000000004</v>
      </c>
      <c r="D3" s="29">
        <f>($B$3^2+7*D$2^2-22)^2+(-4*D$2^2+$B$3)^2</f>
        <v>175.26399999999998</v>
      </c>
      <c r="E3" s="29">
        <f t="shared" ref="E3:I3" si="5">($B$3^2+7*E$2^2-22)^2+(-4*E$2^2+$B$3)^2</f>
        <v>381.54399999999987</v>
      </c>
      <c r="F3" s="29">
        <f t="shared" si="5"/>
        <v>484</v>
      </c>
      <c r="G3" s="29">
        <f t="shared" si="5"/>
        <v>381.54400000000004</v>
      </c>
      <c r="H3" s="29">
        <f t="shared" si="5"/>
        <v>175.26400000000001</v>
      </c>
      <c r="I3" s="29">
        <f t="shared" si="5"/>
        <v>168.42399999999992</v>
      </c>
      <c r="K3" s="32">
        <v>1</v>
      </c>
      <c r="L3" s="32">
        <v>3.896415133483019</v>
      </c>
      <c r="M3" s="32">
        <v>-0.98687218842924951</v>
      </c>
      <c r="N3" s="32">
        <f>(L3^2+7*M3^2-22)^2+(L3-4*M3^2)^2</f>
        <v>8.4302894369408344E-7</v>
      </c>
      <c r="P3" s="29">
        <f t="shared" ref="P3:P12" si="6">P2+0.5</f>
        <v>0.5</v>
      </c>
      <c r="Q3" s="29">
        <f t="shared" si="1"/>
        <v>0.35355339059327379</v>
      </c>
      <c r="R3" s="29">
        <f t="shared" si="2"/>
        <v>1.7627089541790095</v>
      </c>
      <c r="S3" s="29">
        <f t="shared" si="3"/>
        <v>-0.35355339059327379</v>
      </c>
      <c r="T3" s="29">
        <f t="shared" si="4"/>
        <v>-1.7627089541790095</v>
      </c>
    </row>
    <row r="4" spans="1:20" x14ac:dyDescent="0.25">
      <c r="A4" s="39"/>
      <c r="B4" s="28">
        <f>B3+0.5</f>
        <v>0.5</v>
      </c>
      <c r="C4" s="29">
        <f>($B$4^2+7*C$2^2-22)^2+(-4*C$2^2+$B$4)^2</f>
        <v>156.11650000000003</v>
      </c>
      <c r="D4" s="29">
        <f t="shared" ref="D4:I4" si="7">($B$4^2+7*D$2^2-22)^2+(-4*D$2^2+$B$4)^2</f>
        <v>163.85649999999998</v>
      </c>
      <c r="E4" s="29">
        <f t="shared" si="7"/>
        <v>370.67649999999986</v>
      </c>
      <c r="F4" s="29">
        <f t="shared" si="7"/>
        <v>473.3125</v>
      </c>
      <c r="G4" s="29">
        <f t="shared" si="7"/>
        <v>370.67650000000003</v>
      </c>
      <c r="H4" s="29">
        <f t="shared" si="7"/>
        <v>163.85649999999998</v>
      </c>
      <c r="I4" s="29">
        <f t="shared" si="7"/>
        <v>156.11649999999995</v>
      </c>
      <c r="K4" s="32">
        <v>2</v>
      </c>
      <c r="L4" s="32">
        <v>3.8964191553029854</v>
      </c>
      <c r="M4" s="32">
        <v>0.98686844288496034</v>
      </c>
      <c r="N4" s="32">
        <f>(L4^2+7*M4^2-22)^2+(L4-4*M4^2)^2</f>
        <v>9.1656434233680642E-7</v>
      </c>
      <c r="P4" s="29">
        <f t="shared" si="6"/>
        <v>1</v>
      </c>
      <c r="Q4" s="29">
        <f t="shared" si="1"/>
        <v>0.5</v>
      </c>
      <c r="R4" s="29">
        <f t="shared" si="2"/>
        <v>1.7320508075688772</v>
      </c>
      <c r="S4" s="29">
        <f t="shared" si="3"/>
        <v>-0.5</v>
      </c>
      <c r="T4" s="29">
        <f t="shared" si="4"/>
        <v>-1.7320508075688772</v>
      </c>
    </row>
    <row r="5" spans="1:20" x14ac:dyDescent="0.25">
      <c r="A5" s="39"/>
      <c r="B5" s="28">
        <f t="shared" ref="B5:B13" si="8">B4+0.5</f>
        <v>1</v>
      </c>
      <c r="C5" s="29">
        <f>($B$5^2+7*C$2^2-22)^2+(-4*C$2^2+$B$5)^2</f>
        <v>145.864</v>
      </c>
      <c r="D5" s="29">
        <f t="shared" ref="D5:I5" si="9">($B$5^2+7*D$2^2-22)^2+(-4*D$2^2+$B$5)^2</f>
        <v>141.904</v>
      </c>
      <c r="E5" s="29">
        <f t="shared" si="9"/>
        <v>341.70399999999989</v>
      </c>
      <c r="F5" s="29">
        <f t="shared" si="9"/>
        <v>442</v>
      </c>
      <c r="G5" s="29">
        <f t="shared" si="9"/>
        <v>341.70400000000001</v>
      </c>
      <c r="H5" s="29">
        <f t="shared" si="9"/>
        <v>141.904</v>
      </c>
      <c r="I5" s="29">
        <f t="shared" si="9"/>
        <v>145.86399999999992</v>
      </c>
      <c r="P5" s="29">
        <f t="shared" si="6"/>
        <v>1.5</v>
      </c>
      <c r="Q5" s="29">
        <f t="shared" si="1"/>
        <v>0.61237243569579447</v>
      </c>
      <c r="R5" s="29">
        <f t="shared" si="2"/>
        <v>1.6797108594721211</v>
      </c>
      <c r="S5" s="29">
        <f t="shared" si="3"/>
        <v>-0.61237243569579447</v>
      </c>
      <c r="T5" s="29">
        <f t="shared" si="4"/>
        <v>-1.6797108594721211</v>
      </c>
    </row>
    <row r="6" spans="1:20" x14ac:dyDescent="0.25">
      <c r="A6" s="39"/>
      <c r="B6" s="28">
        <f t="shared" si="8"/>
        <v>1.5</v>
      </c>
      <c r="C6" s="29">
        <f>($B$6^2+7*C$2^2-22)^2+(-4*C$2^2+$B$6)^2</f>
        <v>139.91650000000001</v>
      </c>
      <c r="D6" s="29">
        <f t="shared" ref="D6:I6" si="10">($B$6^2+7*D$2^2-22)^2+(-4*D$2^2+$B$6)^2</f>
        <v>111.65649999999998</v>
      </c>
      <c r="E6" s="29">
        <f t="shared" si="10"/>
        <v>296.87649999999991</v>
      </c>
      <c r="F6" s="29">
        <f t="shared" si="10"/>
        <v>392.3125</v>
      </c>
      <c r="G6" s="29">
        <f t="shared" si="10"/>
        <v>296.87650000000002</v>
      </c>
      <c r="H6" s="29">
        <f t="shared" si="10"/>
        <v>111.65649999999999</v>
      </c>
      <c r="I6" s="29">
        <f t="shared" si="10"/>
        <v>139.91649999999993</v>
      </c>
      <c r="P6" s="29">
        <f t="shared" si="6"/>
        <v>2</v>
      </c>
      <c r="Q6" s="29">
        <f t="shared" si="1"/>
        <v>0.70710678118654757</v>
      </c>
      <c r="R6" s="29">
        <f t="shared" si="2"/>
        <v>1.6035674514745464</v>
      </c>
      <c r="S6" s="29">
        <f t="shared" si="3"/>
        <v>-0.70710678118654757</v>
      </c>
      <c r="T6" s="29">
        <f t="shared" si="4"/>
        <v>-1.6035674514745464</v>
      </c>
    </row>
    <row r="7" spans="1:20" x14ac:dyDescent="0.25">
      <c r="A7" s="39"/>
      <c r="B7" s="28">
        <f t="shared" si="8"/>
        <v>2</v>
      </c>
      <c r="C7" s="29">
        <f>($B$7^2+7*C$2^2-22)^2+(-4*C$2^2+$B$7)^2</f>
        <v>142.024</v>
      </c>
      <c r="D7" s="29">
        <f t="shared" ref="D7:I7" si="11">($B$7^2+7*D$2^2-22)^2+(-4*D$2^2+$B$7)^2</f>
        <v>76.863999999999976</v>
      </c>
      <c r="E7" s="29">
        <f t="shared" si="11"/>
        <v>239.94399999999996</v>
      </c>
      <c r="F7" s="29">
        <f t="shared" si="11"/>
        <v>328</v>
      </c>
      <c r="G7" s="29">
        <f t="shared" si="11"/>
        <v>239.94400000000002</v>
      </c>
      <c r="H7" s="29">
        <f t="shared" si="11"/>
        <v>76.864000000000004</v>
      </c>
      <c r="I7" s="29">
        <f t="shared" si="11"/>
        <v>142.02399999999992</v>
      </c>
      <c r="P7" s="29">
        <f t="shared" si="6"/>
        <v>2.5</v>
      </c>
      <c r="Q7" s="29">
        <f t="shared" si="1"/>
        <v>0.79056941504209488</v>
      </c>
      <c r="R7" s="29">
        <f t="shared" si="2"/>
        <v>1.5</v>
      </c>
      <c r="S7" s="29">
        <f t="shared" si="3"/>
        <v>-0.79056941504209488</v>
      </c>
      <c r="T7" s="29">
        <f t="shared" si="4"/>
        <v>-1.5</v>
      </c>
    </row>
    <row r="8" spans="1:20" x14ac:dyDescent="0.25">
      <c r="A8" s="39"/>
      <c r="B8" s="28">
        <f t="shared" si="8"/>
        <v>2.5</v>
      </c>
      <c r="C8" s="29">
        <f>($B$8^2+7*C$2^2-22)^2+(-4*C$2^2+$B$8)^2</f>
        <v>157.43650000000002</v>
      </c>
      <c r="D8" s="29">
        <f t="shared" ref="D8:I8" si="12">($B$8^2+7*D$2^2-22)^2+(-4*D$2^2+$B$8)^2</f>
        <v>42.776499999999984</v>
      </c>
      <c r="E8" s="29">
        <f t="shared" si="12"/>
        <v>176.15649999999997</v>
      </c>
      <c r="F8" s="29">
        <f t="shared" si="12"/>
        <v>254.3125</v>
      </c>
      <c r="G8" s="29">
        <f t="shared" si="12"/>
        <v>176.15650000000002</v>
      </c>
      <c r="H8" s="29">
        <f t="shared" si="12"/>
        <v>42.77650000000002</v>
      </c>
      <c r="I8" s="29">
        <f t="shared" si="12"/>
        <v>157.43649999999991</v>
      </c>
      <c r="P8" s="29">
        <f t="shared" si="6"/>
        <v>3</v>
      </c>
      <c r="Q8" s="29">
        <f t="shared" si="1"/>
        <v>0.8660254037844386</v>
      </c>
      <c r="R8" s="29">
        <f t="shared" si="2"/>
        <v>1.3627702877384937</v>
      </c>
      <c r="S8" s="29">
        <f t="shared" si="3"/>
        <v>-0.8660254037844386</v>
      </c>
      <c r="T8" s="29">
        <f t="shared" si="4"/>
        <v>-1.3627702877384937</v>
      </c>
    </row>
    <row r="9" spans="1:20" x14ac:dyDescent="0.25">
      <c r="A9" s="39"/>
      <c r="B9" s="28">
        <f t="shared" si="8"/>
        <v>3</v>
      </c>
      <c r="C9" s="29">
        <f>($B$9^2+7*C$2^2-22)^2+(-4*C$2^2+$B$9)^2</f>
        <v>192.904</v>
      </c>
      <c r="D9" s="29">
        <f t="shared" ref="D9:I9" si="13">($B$9^2+7*D$2^2-22)^2+(-4*D$2^2+$B$9)^2</f>
        <v>16.143999999999998</v>
      </c>
      <c r="E9" s="29">
        <f t="shared" si="13"/>
        <v>112.26399999999997</v>
      </c>
      <c r="F9" s="29">
        <f t="shared" si="13"/>
        <v>178</v>
      </c>
      <c r="G9" s="29">
        <f t="shared" si="13"/>
        <v>112.26400000000001</v>
      </c>
      <c r="H9" s="29">
        <f t="shared" si="13"/>
        <v>16.144000000000009</v>
      </c>
      <c r="I9" s="29">
        <f t="shared" si="13"/>
        <v>192.90399999999988</v>
      </c>
      <c r="P9" s="36">
        <f t="shared" si="6"/>
        <v>3.5</v>
      </c>
      <c r="Q9" s="36">
        <f t="shared" si="1"/>
        <v>0.93541434669348533</v>
      </c>
      <c r="R9" s="36">
        <f t="shared" si="2"/>
        <v>1.1801936887041646</v>
      </c>
      <c r="S9" s="36">
        <f t="shared" si="3"/>
        <v>-0.93541434669348533</v>
      </c>
      <c r="T9" s="36">
        <f t="shared" si="4"/>
        <v>-1.1801936887041646</v>
      </c>
    </row>
    <row r="10" spans="1:20" x14ac:dyDescent="0.25">
      <c r="A10" s="39"/>
      <c r="B10" s="28">
        <f t="shared" si="8"/>
        <v>3.5</v>
      </c>
      <c r="C10" s="29">
        <f>($B$10^2+7*C$2^2-22)^2+(-4*C$2^2+$B$10)^2</f>
        <v>256.67650000000003</v>
      </c>
      <c r="D10" s="30">
        <f t="shared" ref="D10:I10" si="14">($B$10^2+7*D$2^2-22)^2+(-4*D$2^2+$B$10)^2</f>
        <v>5.2165000000000079</v>
      </c>
      <c r="E10" s="29">
        <f t="shared" si="14"/>
        <v>56.516499999999972</v>
      </c>
      <c r="F10" s="29">
        <f t="shared" si="14"/>
        <v>107.3125</v>
      </c>
      <c r="G10" s="29">
        <f t="shared" si="14"/>
        <v>56.516500000000008</v>
      </c>
      <c r="H10" s="37">
        <f t="shared" si="14"/>
        <v>5.2164999999999973</v>
      </c>
      <c r="I10" s="29">
        <f t="shared" si="14"/>
        <v>256.67649999999975</v>
      </c>
      <c r="P10" s="36">
        <f t="shared" si="6"/>
        <v>4</v>
      </c>
      <c r="Q10" s="36">
        <f t="shared" si="1"/>
        <v>1</v>
      </c>
      <c r="R10" s="36">
        <f t="shared" si="2"/>
        <v>0.92582009977255142</v>
      </c>
      <c r="S10" s="36">
        <f t="shared" si="3"/>
        <v>-1</v>
      </c>
      <c r="T10" s="36">
        <f t="shared" si="4"/>
        <v>-0.92582009977255142</v>
      </c>
    </row>
    <row r="11" spans="1:20" x14ac:dyDescent="0.25">
      <c r="A11" s="39"/>
      <c r="B11" s="28">
        <f t="shared" si="8"/>
        <v>4</v>
      </c>
      <c r="C11" s="29">
        <f>($B$11^2+7*C$2^2-22)^2+(-4*C$2^2+$B$11)^2</f>
        <v>358.50400000000002</v>
      </c>
      <c r="D11" s="29">
        <f t="shared" ref="D11:I11" si="15">($B$11^2+7*D$2^2-22)^2+(-4*D$2^2+$B$11)^2</f>
        <v>19.744000000000021</v>
      </c>
      <c r="E11" s="29">
        <f t="shared" si="15"/>
        <v>18.663999999999973</v>
      </c>
      <c r="F11" s="29">
        <f t="shared" si="15"/>
        <v>52</v>
      </c>
      <c r="G11" s="29">
        <f t="shared" si="15"/>
        <v>18.664000000000005</v>
      </c>
      <c r="H11" s="29">
        <f t="shared" si="15"/>
        <v>19.743999999999986</v>
      </c>
      <c r="I11" s="29">
        <f t="shared" si="15"/>
        <v>358.50399999999973</v>
      </c>
      <c r="P11" s="29">
        <f t="shared" si="6"/>
        <v>4.5</v>
      </c>
      <c r="Q11" s="29">
        <f t="shared" si="1"/>
        <v>1.0606601717798212</v>
      </c>
      <c r="R11" s="29">
        <f t="shared" si="2"/>
        <v>0.5</v>
      </c>
      <c r="S11" s="29">
        <f t="shared" si="3"/>
        <v>-1.0606601717798212</v>
      </c>
      <c r="T11" s="29">
        <f t="shared" si="4"/>
        <v>-0.5</v>
      </c>
    </row>
    <row r="12" spans="1:20" x14ac:dyDescent="0.25">
      <c r="A12" s="39"/>
      <c r="B12" s="28">
        <f t="shared" si="8"/>
        <v>4.5</v>
      </c>
      <c r="C12" s="29">
        <f>($B$12^2+7*C$2^2-22)^2+(-4*C$2^2+$B$12)^2</f>
        <v>509.63649999999996</v>
      </c>
      <c r="D12" s="29">
        <f t="shared" ref="D12:I12" si="16">($B$12^2+7*D$2^2-22)^2+(-4*D$2^2+$B$12)^2</f>
        <v>70.976500000000044</v>
      </c>
      <c r="E12" s="29">
        <f t="shared" si="16"/>
        <v>9.9564999999999984</v>
      </c>
      <c r="F12" s="35">
        <f t="shared" si="16"/>
        <v>23.3125</v>
      </c>
      <c r="G12" s="29">
        <f t="shared" si="16"/>
        <v>9.9564999999999984</v>
      </c>
      <c r="H12" s="29">
        <f t="shared" si="16"/>
        <v>70.976499999999973</v>
      </c>
      <c r="I12" s="29">
        <f t="shared" si="16"/>
        <v>509.63649999999961</v>
      </c>
      <c r="P12" s="29">
        <f t="shared" si="6"/>
        <v>5</v>
      </c>
      <c r="Q12" s="29">
        <f t="shared" si="1"/>
        <v>1.1180339887498949</v>
      </c>
      <c r="R12" s="29" t="e">
        <f t="shared" si="2"/>
        <v>#NUM!</v>
      </c>
      <c r="S12" s="29">
        <f t="shared" si="3"/>
        <v>-1.1180339887498949</v>
      </c>
      <c r="T12" s="29" t="e">
        <f t="shared" si="4"/>
        <v>#NUM!</v>
      </c>
    </row>
    <row r="13" spans="1:20" x14ac:dyDescent="0.25">
      <c r="A13" s="39"/>
      <c r="B13" s="28">
        <f t="shared" si="8"/>
        <v>5</v>
      </c>
      <c r="C13" s="29">
        <f>($B$13^2+7*C$2^2-22)^2+(-4*C$2^2+$B$13)^2</f>
        <v>722.82400000000007</v>
      </c>
      <c r="D13" s="29">
        <f t="shared" ref="D13:I13" si="17">($B$13^2+7*D$2^2-22)^2+(-4*D$2^2+$B$13)^2</f>
        <v>171.66399999999996</v>
      </c>
      <c r="E13" s="29">
        <f t="shared" si="17"/>
        <v>43.144000000000027</v>
      </c>
      <c r="F13" s="29">
        <f t="shared" si="17"/>
        <v>34</v>
      </c>
      <c r="G13" s="29">
        <f t="shared" si="17"/>
        <v>43.143999999999991</v>
      </c>
      <c r="H13" s="29">
        <f t="shared" si="17"/>
        <v>171.66399999999996</v>
      </c>
      <c r="I13" s="29">
        <f t="shared" si="17"/>
        <v>722.82399999999961</v>
      </c>
    </row>
    <row r="14" spans="1:20" x14ac:dyDescent="0.25">
      <c r="A14" t="s">
        <v>16</v>
      </c>
    </row>
  </sheetData>
  <mergeCells count="3">
    <mergeCell ref="A1:B2"/>
    <mergeCell ref="C1:I1"/>
    <mergeCell ref="A3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пример 1</vt:lpstr>
      <vt:lpstr>пример 2</vt:lpstr>
      <vt:lpstr>1 задание </vt:lpstr>
      <vt:lpstr>2 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2019-05-20T09:57:30Z</dcterms:modified>
</cp:coreProperties>
</file>