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5" i="1"/>
  <c r="B28" i="1"/>
  <c r="B31" i="1" l="1"/>
  <c r="B30" i="1"/>
  <c r="B29" i="1"/>
</calcChain>
</file>

<file path=xl/sharedStrings.xml><?xml version="1.0" encoding="utf-8"?>
<sst xmlns="http://schemas.openxmlformats.org/spreadsheetml/2006/main" count="124" uniqueCount="75">
  <si>
    <t>САМЫЕ ДЛИННЫЕ МОСТЫ В МИРЕ</t>
  </si>
  <si>
    <t>Местоположение</t>
  </si>
  <si>
    <t>Страна</t>
  </si>
  <si>
    <t>Тип моста</t>
  </si>
  <si>
    <t>Название</t>
  </si>
  <si>
    <t>Длина (м)</t>
  </si>
  <si>
    <t>Острова Хонсю-Авадзи</t>
  </si>
  <si>
    <t xml:space="preserve"> Япония</t>
  </si>
  <si>
    <t>Подвесной</t>
  </si>
  <si>
    <t>Акаси-Кайкио</t>
  </si>
  <si>
    <t>Цепной</t>
  </si>
  <si>
    <t>Консольный</t>
  </si>
  <si>
    <t>Стальной</t>
  </si>
  <si>
    <t>Дания</t>
  </si>
  <si>
    <t xml:space="preserve">Большой Белы </t>
  </si>
  <si>
    <t>Острова Зеландия-Фюн</t>
  </si>
  <si>
    <t>Великобритания</t>
  </si>
  <si>
    <t>Хамбер-бридж</t>
  </si>
  <si>
    <t>Кингстон-апон-Халл</t>
  </si>
  <si>
    <t>США</t>
  </si>
  <si>
    <t>Бруклин-о. Стейтен, Нью-Йорк</t>
  </si>
  <si>
    <t>Веррациано-Нарроуз (Веррацано)</t>
  </si>
  <si>
    <t>Золотые Ворота</t>
  </si>
  <si>
    <t>Сан-Франциско</t>
  </si>
  <si>
    <t xml:space="preserve">Макино </t>
  </si>
  <si>
    <t>Пролив Макино, шт. Мичиган</t>
  </si>
  <si>
    <t>Турция</t>
  </si>
  <si>
    <t>Босфорский</t>
  </si>
  <si>
    <t>Пролив Босфор, Стамбул</t>
  </si>
  <si>
    <t>Австралия</t>
  </si>
  <si>
    <t>CША</t>
  </si>
  <si>
    <t>Канада</t>
  </si>
  <si>
    <t>Индия</t>
  </si>
  <si>
    <t>Норвегия</t>
  </si>
  <si>
    <t>Португалия</t>
  </si>
  <si>
    <t>Джорджа Вашингтона</t>
  </si>
  <si>
    <t>Река Гудзон, Нью-Йорк</t>
  </si>
  <si>
    <t>Мост 25 апреля (Салазар)</t>
  </si>
  <si>
    <t>Река Тахо, Лиссабон</t>
  </si>
  <si>
    <t>Ферт-оф-Форт (автодорожный)</t>
  </si>
  <si>
    <t>Саут-Куинсферри</t>
  </si>
  <si>
    <t>Скарнсундет</t>
  </si>
  <si>
    <t>Близ Тронхейма</t>
  </si>
  <si>
    <t>Хаура (железнодорожный)</t>
  </si>
  <si>
    <t>Река Хугли, Калькутта</t>
  </si>
  <si>
    <t>Квебек (железнодорожный)</t>
  </si>
  <si>
    <t xml:space="preserve">Река Святого Лаврентия </t>
  </si>
  <si>
    <t>Рейвенсвуд</t>
  </si>
  <si>
    <t>Ферт-оф-Форт (железнодорожный)</t>
  </si>
  <si>
    <t>Коммодорра</t>
  </si>
  <si>
    <t xml:space="preserve">Честер </t>
  </si>
  <si>
    <t xml:space="preserve">Бейонни </t>
  </si>
  <si>
    <t xml:space="preserve">Нью-Джерси-о. Стейтен </t>
  </si>
  <si>
    <t xml:space="preserve">Сидни-Харбор </t>
  </si>
  <si>
    <t>Сидней</t>
  </si>
  <si>
    <t>Бристольский мост</t>
  </si>
  <si>
    <t>Река Северн</t>
  </si>
  <si>
    <t>Нормандский мост</t>
  </si>
  <si>
    <t>Устье Сены</t>
  </si>
  <si>
    <t>Франция</t>
  </si>
  <si>
    <t>Барри Большой Новоорлеанский</t>
  </si>
  <si>
    <t>Река Миссисипи</t>
  </si>
  <si>
    <t>Нью-Ривер-Гордж</t>
  </si>
  <si>
    <t>Фейетвилл</t>
  </si>
  <si>
    <t>Часть света</t>
  </si>
  <si>
    <t>Год окончания постройки</t>
  </si>
  <si>
    <t>Азия</t>
  </si>
  <si>
    <t>Европа</t>
  </si>
  <si>
    <t>Америка</t>
  </si>
  <si>
    <t>Ранг</t>
  </si>
  <si>
    <t>Средняя длина мостов</t>
  </si>
  <si>
    <t>Наибольшая длина моста</t>
  </si>
  <si>
    <t>Мостов, длина меньше 800 м</t>
  </si>
  <si>
    <t>Кол-во подвесных мостов</t>
  </si>
  <si>
    <t>Самый древний мост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</si>
</sst>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8"/>
      <color rgb="FFC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double">
        <color rgb="FFC00000"/>
      </left>
      <right style="medium">
        <color auto="1"/>
      </right>
      <top style="double">
        <color rgb="FFC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rgb="FFC00000"/>
      </top>
      <bottom style="medium">
        <color auto="1"/>
      </bottom>
      <diagonal/>
    </border>
    <border>
      <left style="medium">
        <color auto="1"/>
      </left>
      <right style="double">
        <color rgb="FFC00000"/>
      </right>
      <top style="double">
        <color rgb="FFC00000"/>
      </top>
      <bottom style="medium">
        <color auto="1"/>
      </bottom>
      <diagonal/>
    </border>
    <border>
      <left style="double">
        <color rgb="FFC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rgb="FFC00000"/>
      </right>
      <top style="medium">
        <color auto="1"/>
      </top>
      <bottom style="medium">
        <color auto="1"/>
      </bottom>
      <diagonal/>
    </border>
    <border>
      <left style="double">
        <color rgb="FFC00000"/>
      </left>
      <right style="medium">
        <color auto="1"/>
      </right>
      <top style="medium">
        <color auto="1"/>
      </top>
      <bottom style="double">
        <color rgb="FFC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rgb="FFC00000"/>
      </bottom>
      <diagonal/>
    </border>
    <border>
      <left style="medium">
        <color auto="1"/>
      </left>
      <right style="double">
        <color rgb="FFC00000"/>
      </right>
      <top style="medium">
        <color auto="1"/>
      </top>
      <bottom style="double">
        <color rgb="FFC00000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/>
    <xf numFmtId="0" fontId="2" fillId="0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9">
    <dxf>
      <fill>
        <patternFill>
          <bgColor rgb="FFFFFF00"/>
        </patternFill>
      </fill>
    </dxf>
    <dxf>
      <font>
        <b val="0"/>
        <i/>
        <color rgb="FFFF0000"/>
      </font>
    </dxf>
    <dxf>
      <font>
        <b/>
        <i val="0"/>
      </font>
    </dxf>
    <dxf>
      <fill>
        <patternFill>
          <bgColor rgb="FFFFFF00"/>
        </patternFill>
      </fill>
    </dxf>
    <dxf>
      <font>
        <b val="0"/>
        <i/>
        <color rgb="FFFF0000"/>
      </font>
    </dxf>
    <dxf>
      <font>
        <b/>
        <i val="0"/>
      </font>
    </dxf>
    <dxf>
      <font>
        <b val="0"/>
        <i/>
        <color rgb="FFFF0000"/>
      </font>
    </dxf>
    <dxf>
      <fill>
        <patternFill>
          <bgColor rgb="FFFFFF00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abSelected="1" workbookViewId="0">
      <selection activeCell="H5" sqref="H5"/>
    </sheetView>
  </sheetViews>
  <sheetFormatPr defaultRowHeight="15" x14ac:dyDescent="0.25"/>
  <cols>
    <col min="1" max="1" width="36.42578125" bestFit="1" customWidth="1"/>
    <col min="2" max="2" width="32.28515625" bestFit="1" customWidth="1"/>
    <col min="3" max="3" width="17.42578125" bestFit="1" customWidth="1"/>
    <col min="4" max="4" width="11.28515625" customWidth="1"/>
    <col min="5" max="5" width="13.5703125" bestFit="1" customWidth="1"/>
    <col min="6" max="6" width="20.42578125" customWidth="1"/>
    <col min="7" max="7" width="9.140625" customWidth="1"/>
    <col min="9" max="9" width="9.5703125" customWidth="1"/>
  </cols>
  <sheetData>
    <row r="2" spans="1:8" ht="23.25" x14ac:dyDescent="0.35">
      <c r="A2" s="19" t="s">
        <v>0</v>
      </c>
      <c r="B2" s="20"/>
      <c r="C2" s="20"/>
      <c r="D2" s="20"/>
      <c r="E2" s="20"/>
      <c r="F2" s="20"/>
      <c r="G2" s="20"/>
    </row>
    <row r="3" spans="1:8" ht="15.75" thickBot="1" x14ac:dyDescent="0.3">
      <c r="A3" s="1"/>
      <c r="B3" s="1"/>
      <c r="C3" s="1"/>
      <c r="D3" s="1"/>
      <c r="E3" s="1"/>
      <c r="F3" s="1"/>
      <c r="G3" s="1"/>
    </row>
    <row r="4" spans="1:8" ht="39" thickTop="1" thickBot="1" x14ac:dyDescent="0.3">
      <c r="A4" s="10" t="s">
        <v>4</v>
      </c>
      <c r="B4" s="11" t="s">
        <v>1</v>
      </c>
      <c r="C4" s="11" t="s">
        <v>2</v>
      </c>
      <c r="D4" s="11" t="s">
        <v>64</v>
      </c>
      <c r="E4" s="11" t="s">
        <v>3</v>
      </c>
      <c r="F4" s="11" t="s">
        <v>65</v>
      </c>
      <c r="G4" s="12" t="s">
        <v>5</v>
      </c>
      <c r="H4" s="13" t="s">
        <v>69</v>
      </c>
    </row>
    <row r="5" spans="1:8" ht="16.5" thickBot="1" x14ac:dyDescent="0.3">
      <c r="A5" s="2" t="s">
        <v>45</v>
      </c>
      <c r="B5" s="3" t="s">
        <v>46</v>
      </c>
      <c r="C5" s="17" t="s">
        <v>31</v>
      </c>
      <c r="D5" s="4" t="s">
        <v>68</v>
      </c>
      <c r="E5" s="16" t="s">
        <v>11</v>
      </c>
      <c r="F5" s="4">
        <v>1918</v>
      </c>
      <c r="G5" s="5">
        <v>549</v>
      </c>
      <c r="H5">
        <f>RANK(F5,F$5:F$26)</f>
        <v>22</v>
      </c>
    </row>
    <row r="6" spans="1:8" ht="16.5" thickBot="1" x14ac:dyDescent="0.3">
      <c r="A6" s="2" t="s">
        <v>35</v>
      </c>
      <c r="B6" s="3" t="s">
        <v>36</v>
      </c>
      <c r="C6" s="17" t="s">
        <v>19</v>
      </c>
      <c r="D6" s="4" t="s">
        <v>68</v>
      </c>
      <c r="E6" s="4" t="s">
        <v>8</v>
      </c>
      <c r="F6" s="4">
        <v>1931</v>
      </c>
      <c r="G6" s="5">
        <v>1067</v>
      </c>
      <c r="H6">
        <f t="shared" ref="H6:H26" si="0">RANK(F6,F$5:F$26)</f>
        <v>21</v>
      </c>
    </row>
    <row r="7" spans="1:8" ht="16.5" thickBot="1" x14ac:dyDescent="0.3">
      <c r="A7" s="2" t="s">
        <v>51</v>
      </c>
      <c r="B7" s="3" t="s">
        <v>52</v>
      </c>
      <c r="C7" s="17" t="s">
        <v>19</v>
      </c>
      <c r="D7" s="4" t="s">
        <v>68</v>
      </c>
      <c r="E7" s="16" t="s">
        <v>12</v>
      </c>
      <c r="F7" s="4">
        <v>1932</v>
      </c>
      <c r="G7" s="5">
        <v>504</v>
      </c>
      <c r="H7">
        <f t="shared" si="0"/>
        <v>19</v>
      </c>
    </row>
    <row r="8" spans="1:8" ht="16.5" thickBot="1" x14ac:dyDescent="0.3">
      <c r="A8" s="2" t="s">
        <v>53</v>
      </c>
      <c r="B8" s="3" t="s">
        <v>54</v>
      </c>
      <c r="C8" s="17" t="s">
        <v>29</v>
      </c>
      <c r="D8" s="4" t="s">
        <v>29</v>
      </c>
      <c r="E8" s="4" t="s">
        <v>12</v>
      </c>
      <c r="F8" s="4">
        <v>1932</v>
      </c>
      <c r="G8" s="5">
        <v>503</v>
      </c>
      <c r="H8">
        <f t="shared" si="0"/>
        <v>19</v>
      </c>
    </row>
    <row r="9" spans="1:8" ht="16.5" thickBot="1" x14ac:dyDescent="0.3">
      <c r="A9" s="2" t="s">
        <v>22</v>
      </c>
      <c r="B9" s="3" t="s">
        <v>23</v>
      </c>
      <c r="C9" s="17" t="s">
        <v>19</v>
      </c>
      <c r="D9" s="4" t="s">
        <v>68</v>
      </c>
      <c r="E9" s="4" t="s">
        <v>8</v>
      </c>
      <c r="F9" s="4">
        <v>1937</v>
      </c>
      <c r="G9" s="5">
        <v>1280</v>
      </c>
      <c r="H9">
        <f t="shared" si="0"/>
        <v>18</v>
      </c>
    </row>
    <row r="10" spans="1:8" ht="16.5" thickBot="1" x14ac:dyDescent="0.3">
      <c r="A10" s="2" t="s">
        <v>43</v>
      </c>
      <c r="B10" s="3" t="s">
        <v>44</v>
      </c>
      <c r="C10" s="17" t="s">
        <v>32</v>
      </c>
      <c r="D10" s="4" t="s">
        <v>66</v>
      </c>
      <c r="E10" s="16" t="s">
        <v>11</v>
      </c>
      <c r="F10" s="4">
        <v>1943</v>
      </c>
      <c r="G10" s="5">
        <v>988</v>
      </c>
      <c r="H10">
        <f t="shared" si="0"/>
        <v>17</v>
      </c>
    </row>
    <row r="11" spans="1:8" ht="16.5" thickBot="1" x14ac:dyDescent="0.3">
      <c r="A11" s="2" t="s">
        <v>24</v>
      </c>
      <c r="B11" s="3" t="s">
        <v>25</v>
      </c>
      <c r="C11" s="17" t="s">
        <v>19</v>
      </c>
      <c r="D11" s="4" t="s">
        <v>68</v>
      </c>
      <c r="E11" s="4" t="s">
        <v>8</v>
      </c>
      <c r="F11" s="4">
        <v>1957</v>
      </c>
      <c r="G11" s="5">
        <v>1158</v>
      </c>
      <c r="H11">
        <f t="shared" si="0"/>
        <v>16</v>
      </c>
    </row>
    <row r="12" spans="1:8" ht="16.5" thickBot="1" x14ac:dyDescent="0.3">
      <c r="A12" s="2" t="s">
        <v>60</v>
      </c>
      <c r="B12" s="3" t="s">
        <v>61</v>
      </c>
      <c r="C12" s="17" t="s">
        <v>19</v>
      </c>
      <c r="D12" s="4" t="s">
        <v>68</v>
      </c>
      <c r="E12" s="16" t="s">
        <v>11</v>
      </c>
      <c r="F12" s="4">
        <v>1958</v>
      </c>
      <c r="G12" s="5">
        <v>480</v>
      </c>
      <c r="H12">
        <f t="shared" si="0"/>
        <v>15</v>
      </c>
    </row>
    <row r="13" spans="1:8" ht="16.5" thickBot="1" x14ac:dyDescent="0.3">
      <c r="A13" s="2" t="s">
        <v>21</v>
      </c>
      <c r="B13" s="3" t="s">
        <v>20</v>
      </c>
      <c r="C13" s="17" t="s">
        <v>19</v>
      </c>
      <c r="D13" s="4" t="s">
        <v>68</v>
      </c>
      <c r="E13" s="4" t="s">
        <v>8</v>
      </c>
      <c r="F13" s="4">
        <v>1964</v>
      </c>
      <c r="G13" s="5">
        <v>1298</v>
      </c>
      <c r="H13">
        <f t="shared" si="0"/>
        <v>13</v>
      </c>
    </row>
    <row r="14" spans="1:8" ht="16.5" thickBot="1" x14ac:dyDescent="0.3">
      <c r="A14" s="2" t="s">
        <v>39</v>
      </c>
      <c r="B14" s="3" t="s">
        <v>40</v>
      </c>
      <c r="C14" s="17" t="s">
        <v>16</v>
      </c>
      <c r="D14" s="4" t="s">
        <v>67</v>
      </c>
      <c r="E14" s="4" t="s">
        <v>8</v>
      </c>
      <c r="F14" s="4">
        <v>1964</v>
      </c>
      <c r="G14" s="5">
        <v>1006</v>
      </c>
      <c r="H14">
        <f t="shared" si="0"/>
        <v>13</v>
      </c>
    </row>
    <row r="15" spans="1:8" ht="16.5" thickBot="1" x14ac:dyDescent="0.3">
      <c r="A15" s="2" t="s">
        <v>37</v>
      </c>
      <c r="B15" s="3" t="s">
        <v>38</v>
      </c>
      <c r="C15" s="17" t="s">
        <v>34</v>
      </c>
      <c r="D15" s="4" t="s">
        <v>67</v>
      </c>
      <c r="E15" s="4" t="s">
        <v>8</v>
      </c>
      <c r="F15" s="4">
        <v>1966</v>
      </c>
      <c r="G15" s="5">
        <v>1013</v>
      </c>
      <c r="H15">
        <f t="shared" si="0"/>
        <v>11</v>
      </c>
    </row>
    <row r="16" spans="1:8" ht="16.5" thickBot="1" x14ac:dyDescent="0.3">
      <c r="A16" s="2" t="s">
        <v>55</v>
      </c>
      <c r="B16" s="3" t="s">
        <v>56</v>
      </c>
      <c r="C16" s="17" t="s">
        <v>16</v>
      </c>
      <c r="D16" s="4" t="s">
        <v>67</v>
      </c>
      <c r="E16" s="4" t="s">
        <v>8</v>
      </c>
      <c r="F16" s="4">
        <v>1966</v>
      </c>
      <c r="G16" s="5">
        <v>988</v>
      </c>
      <c r="H16">
        <f t="shared" si="0"/>
        <v>11</v>
      </c>
    </row>
    <row r="17" spans="1:8" ht="16.5" thickBot="1" x14ac:dyDescent="0.3">
      <c r="A17" s="2" t="s">
        <v>27</v>
      </c>
      <c r="B17" s="3" t="s">
        <v>28</v>
      </c>
      <c r="C17" s="17" t="s">
        <v>26</v>
      </c>
      <c r="D17" s="4" t="s">
        <v>67</v>
      </c>
      <c r="E17" s="4" t="s">
        <v>8</v>
      </c>
      <c r="F17" s="4">
        <v>1973</v>
      </c>
      <c r="G17" s="5">
        <v>1074</v>
      </c>
      <c r="H17">
        <f t="shared" si="0"/>
        <v>10</v>
      </c>
    </row>
    <row r="18" spans="1:8" ht="16.5" thickBot="1" x14ac:dyDescent="0.3">
      <c r="A18" s="2" t="s">
        <v>49</v>
      </c>
      <c r="B18" s="3" t="s">
        <v>50</v>
      </c>
      <c r="C18" s="17" t="s">
        <v>19</v>
      </c>
      <c r="D18" s="4" t="s">
        <v>68</v>
      </c>
      <c r="E18" s="16" t="s">
        <v>11</v>
      </c>
      <c r="F18" s="4">
        <v>1974</v>
      </c>
      <c r="G18" s="5">
        <v>494</v>
      </c>
      <c r="H18">
        <f t="shared" si="0"/>
        <v>9</v>
      </c>
    </row>
    <row r="19" spans="1:8" ht="16.5" thickBot="1" x14ac:dyDescent="0.3">
      <c r="A19" s="2" t="s">
        <v>62</v>
      </c>
      <c r="B19" s="3" t="s">
        <v>63</v>
      </c>
      <c r="C19" s="17" t="s">
        <v>19</v>
      </c>
      <c r="D19" s="4" t="s">
        <v>68</v>
      </c>
      <c r="E19" s="4" t="s">
        <v>12</v>
      </c>
      <c r="F19" s="4">
        <v>1977</v>
      </c>
      <c r="G19" s="5">
        <v>518</v>
      </c>
      <c r="H19">
        <f t="shared" si="0"/>
        <v>8</v>
      </c>
    </row>
    <row r="20" spans="1:8" ht="16.5" thickBot="1" x14ac:dyDescent="0.3">
      <c r="A20" s="2" t="s">
        <v>17</v>
      </c>
      <c r="B20" s="3" t="s">
        <v>18</v>
      </c>
      <c r="C20" s="17" t="s">
        <v>16</v>
      </c>
      <c r="D20" s="4" t="s">
        <v>67</v>
      </c>
      <c r="E20" s="4" t="s">
        <v>8</v>
      </c>
      <c r="F20" s="4">
        <v>1981</v>
      </c>
      <c r="G20" s="5">
        <v>1410</v>
      </c>
      <c r="H20">
        <f t="shared" si="0"/>
        <v>6</v>
      </c>
    </row>
    <row r="21" spans="1:8" ht="16.5" thickBot="1" x14ac:dyDescent="0.3">
      <c r="A21" s="2" t="s">
        <v>47</v>
      </c>
      <c r="B21" s="3" t="s">
        <v>47</v>
      </c>
      <c r="C21" s="17" t="s">
        <v>30</v>
      </c>
      <c r="D21" s="4" t="s">
        <v>68</v>
      </c>
      <c r="E21" s="16" t="s">
        <v>11</v>
      </c>
      <c r="F21" s="4">
        <v>1981</v>
      </c>
      <c r="G21" s="5">
        <v>525</v>
      </c>
      <c r="H21">
        <f t="shared" si="0"/>
        <v>6</v>
      </c>
    </row>
    <row r="22" spans="1:8" ht="16.5" thickBot="1" x14ac:dyDescent="0.3">
      <c r="A22" s="2" t="s">
        <v>48</v>
      </c>
      <c r="B22" s="3" t="s">
        <v>40</v>
      </c>
      <c r="C22" s="17" t="s">
        <v>16</v>
      </c>
      <c r="D22" s="4" t="s">
        <v>67</v>
      </c>
      <c r="E22" s="16" t="s">
        <v>11</v>
      </c>
      <c r="F22" s="4">
        <v>1990</v>
      </c>
      <c r="G22" s="5">
        <v>521</v>
      </c>
      <c r="H22">
        <f t="shared" si="0"/>
        <v>5</v>
      </c>
    </row>
    <row r="23" spans="1:8" ht="16.5" thickBot="1" x14ac:dyDescent="0.3">
      <c r="A23" s="2" t="s">
        <v>41</v>
      </c>
      <c r="B23" s="3" t="s">
        <v>42</v>
      </c>
      <c r="C23" s="17" t="s">
        <v>33</v>
      </c>
      <c r="D23" s="4" t="s">
        <v>67</v>
      </c>
      <c r="E23" s="4" t="s">
        <v>10</v>
      </c>
      <c r="F23" s="4">
        <v>1991</v>
      </c>
      <c r="G23" s="5">
        <v>530</v>
      </c>
      <c r="H23">
        <f t="shared" si="0"/>
        <v>4</v>
      </c>
    </row>
    <row r="24" spans="1:8" ht="16.5" thickBot="1" x14ac:dyDescent="0.3">
      <c r="A24" s="2" t="s">
        <v>57</v>
      </c>
      <c r="B24" s="3" t="s">
        <v>58</v>
      </c>
      <c r="C24" s="17" t="s">
        <v>59</v>
      </c>
      <c r="D24" s="4" t="s">
        <v>67</v>
      </c>
      <c r="E24" s="4" t="s">
        <v>10</v>
      </c>
      <c r="F24" s="4">
        <v>1995</v>
      </c>
      <c r="G24" s="5">
        <v>2200</v>
      </c>
      <c r="H24">
        <f t="shared" si="0"/>
        <v>3</v>
      </c>
    </row>
    <row r="25" spans="1:8" ht="16.5" thickBot="1" x14ac:dyDescent="0.3">
      <c r="A25" s="2" t="s">
        <v>9</v>
      </c>
      <c r="B25" s="3" t="s">
        <v>6</v>
      </c>
      <c r="C25" s="17" t="s">
        <v>7</v>
      </c>
      <c r="D25" s="4" t="s">
        <v>66</v>
      </c>
      <c r="E25" s="4" t="s">
        <v>8</v>
      </c>
      <c r="F25" s="4">
        <v>1998</v>
      </c>
      <c r="G25" s="5">
        <v>1990</v>
      </c>
      <c r="H25">
        <f t="shared" si="0"/>
        <v>1</v>
      </c>
    </row>
    <row r="26" spans="1:8" ht="16.5" thickBot="1" x14ac:dyDescent="0.3">
      <c r="A26" s="6" t="s">
        <v>14</v>
      </c>
      <c r="B26" s="7" t="s">
        <v>15</v>
      </c>
      <c r="C26" s="18" t="s">
        <v>13</v>
      </c>
      <c r="D26" s="8" t="s">
        <v>67</v>
      </c>
      <c r="E26" s="8" t="s">
        <v>8</v>
      </c>
      <c r="F26" s="8">
        <v>1998</v>
      </c>
      <c r="G26" s="9">
        <v>1624</v>
      </c>
      <c r="H26">
        <f t="shared" si="0"/>
        <v>1</v>
      </c>
    </row>
    <row r="27" spans="1:8" ht="15.75" thickTop="1" x14ac:dyDescent="0.25"/>
    <row r="28" spans="1:8" ht="15.75" x14ac:dyDescent="0.25">
      <c r="A28" s="15" t="s">
        <v>73</v>
      </c>
      <c r="B28">
        <f>COUNTIF(E5:E26,"Подвесной")</f>
        <v>11</v>
      </c>
    </row>
    <row r="29" spans="1:8" ht="15.75" x14ac:dyDescent="0.25">
      <c r="A29" s="14" t="s">
        <v>72</v>
      </c>
      <c r="B29">
        <f>COUNTIF(G5:G26,"&lt;800")</f>
        <v>9</v>
      </c>
    </row>
    <row r="30" spans="1:8" ht="15.75" x14ac:dyDescent="0.25">
      <c r="A30" s="14" t="s">
        <v>70</v>
      </c>
      <c r="B30">
        <f>AVERAGE(G5:G26)</f>
        <v>987.27272727272725</v>
      </c>
    </row>
    <row r="31" spans="1:8" ht="15.75" x14ac:dyDescent="0.25">
      <c r="A31" s="14" t="s">
        <v>71</v>
      </c>
      <c r="B31">
        <f>LARGE(G5:G26,1)</f>
        <v>2200</v>
      </c>
    </row>
    <row r="32" spans="1:8" ht="15.75" x14ac:dyDescent="0.25">
      <c r="A32" s="15" t="s">
        <v>74</v>
      </c>
      <c r="B32" t="str">
        <f>INDEX($A$5:$A$26,MATCH(MIN(F5:F26),F5:F26,))</f>
        <v>Квебек (железнодорожный)</v>
      </c>
    </row>
    <row r="33" spans="1:1" ht="15.75" x14ac:dyDescent="0.25">
      <c r="A33" s="14"/>
    </row>
  </sheetData>
  <sortState ref="A5:H26">
    <sortCondition ref="F5"/>
  </sortState>
  <mergeCells count="1">
    <mergeCell ref="A2:G2"/>
  </mergeCells>
  <conditionalFormatting sqref="F5:F26">
    <cfRule type="cellIs" dxfId="5" priority="6" operator="lessThan">
      <formula>1950</formula>
    </cfRule>
  </conditionalFormatting>
  <conditionalFormatting sqref="C5:C26">
    <cfRule type="expression" dxfId="4" priority="3">
      <formula>$G5&gt;1000</formula>
    </cfRule>
  </conditionalFormatting>
  <conditionalFormatting sqref="A5:A26">
    <cfRule type="expression" dxfId="3" priority="1">
      <formula>E5="Консольный"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2019-05-30T08:12:39Z</dcterms:modified>
</cp:coreProperties>
</file>