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Sheet3" sheetId="5" r:id="rId5"/>
    <sheet name="貼り付け用" sheetId="6" r:id="rId6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H3" i="4" l="1"/>
  <c r="D33" i="4"/>
  <c r="D34" i="4"/>
  <c r="D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22" i="4" s="1"/>
  <c r="H23" i="4"/>
  <c r="H24" i="4"/>
  <c r="H25" i="4"/>
  <c r="H26" i="4"/>
  <c r="H27" i="4"/>
  <c r="H28" i="4"/>
  <c r="H29" i="4"/>
  <c r="H30" i="4"/>
  <c r="H31" i="4"/>
  <c r="H32" i="4"/>
  <c r="H33" i="4"/>
  <c r="H34" i="4"/>
  <c r="D4" i="4"/>
  <c r="D5" i="4"/>
  <c r="D6" i="4"/>
  <c r="D7" i="4"/>
  <c r="I7" i="4" s="1"/>
  <c r="D8" i="4"/>
  <c r="D9" i="4"/>
  <c r="D10" i="4"/>
  <c r="D11" i="4"/>
  <c r="I11" i="4" s="1"/>
  <c r="D12" i="4"/>
  <c r="D13" i="4"/>
  <c r="D14" i="4"/>
  <c r="D15" i="4"/>
  <c r="D16" i="4"/>
  <c r="D17" i="4"/>
  <c r="D18" i="4"/>
  <c r="D19" i="4"/>
  <c r="D20" i="4"/>
  <c r="D21" i="4"/>
  <c r="D22" i="4"/>
  <c r="D23" i="4"/>
  <c r="I23" i="4" s="1"/>
  <c r="D24" i="4"/>
  <c r="D25" i="4"/>
  <c r="D26" i="4"/>
  <c r="D27" i="4"/>
  <c r="D28" i="4"/>
  <c r="D29" i="4"/>
  <c r="D30" i="4"/>
  <c r="D31" i="4"/>
  <c r="D32" i="4"/>
  <c r="I30" i="4"/>
  <c r="I27" i="4"/>
  <c r="I26" i="4"/>
  <c r="I18" i="4"/>
  <c r="I4" i="4"/>
  <c r="I5" i="4"/>
  <c r="I8" i="4"/>
  <c r="I9" i="4"/>
  <c r="I12" i="4"/>
  <c r="I13" i="4"/>
  <c r="I16" i="4"/>
  <c r="I17" i="4"/>
  <c r="I20" i="4"/>
  <c r="I21" i="4"/>
  <c r="I24" i="4"/>
  <c r="I25" i="4"/>
  <c r="I28" i="4"/>
  <c r="I29" i="4"/>
  <c r="I32" i="4"/>
  <c r="I33" i="4"/>
  <c r="I34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I3" i="4" l="1"/>
  <c r="I15" i="4"/>
  <c r="I19" i="4"/>
  <c r="I31" i="4"/>
  <c r="I6" i="4"/>
  <c r="I14" i="4"/>
  <c r="I10" i="4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I36" i="4" l="1"/>
  <c r="F3" i="3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<sst xmlns="http://schemas.openxmlformats.org/spreadsheetml/2006/main" count="24" uniqueCount="14">
  <si>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</si>
  <si>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</si>
  <si>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</si>
  <si>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</si>
  <si>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</si>
  <si>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</si>
  <si>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</si>
  <si>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</si>
  <si>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</si>
  <si>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測定1の振幅</t>
    <rPh sb="0" eb="2">
      <t>ソクテイ</t>
    </rPh>
    <rPh sb="4" eb="6">
      <t>シンプク</t>
    </rPh>
    <phoneticPr fontId="1"/>
  </si>
  <si>
    <t>測定2の振幅</t>
    <rPh sb="0" eb="2">
      <t>ソクテイ</t>
    </rPh>
    <rPh sb="4" eb="6">
      <t>シンプク</t>
    </rPh>
    <phoneticPr fontId="1"/>
  </si>
  <si>
    <t>振幅比</t>
    <rPh sb="0" eb="2">
      <t>シンプク</t>
    </rPh>
    <rPh sb="2" eb="3">
      <t>ヒ</t>
    </rPh>
    <phoneticPr fontId="1"/>
  </si>
  <si>
    <t>-</t>
    <phoneticPr fontId="1"/>
  </si>
  <si>
    <t>平均値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</si>
</sst>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4" xfId="0" applyFont="1" applyBorder="1" applyAlignment="1">
      <alignment vertical="center"/>
    </xf>
    <xf numFmtId="0" fontId="5" fillId="0" borderId="0" xfId="0" applyFont="1" applyBorder="1"/>
    <xf numFmtId="0" fontId="6" fillId="0" borderId="4" xfId="0" applyFont="1" applyBorder="1" applyAlignment="1">
      <alignment vertical="center"/>
    </xf>
    <xf numFmtId="0" fontId="6" fillId="0" borderId="0" xfId="0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0" fillId="0" borderId="8" xfId="0" applyBorder="1"/>
    <xf numFmtId="176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43657537158141E-2"/>
          <c:y val="2.6331538001196888E-2"/>
          <c:w val="0.89133186035361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479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41.229999999999897</c:v>
                </c:pt>
                <c:pt idx="4">
                  <c:v>39.234999999999893</c:v>
                </c:pt>
                <c:pt idx="5">
                  <c:v>38.126666666666594</c:v>
                </c:pt>
                <c:pt idx="6">
                  <c:v>37.683333333333195</c:v>
                </c:pt>
                <c:pt idx="7">
                  <c:v>35.577499999999894</c:v>
                </c:pt>
                <c:pt idx="8">
                  <c:v>34.912499999999895</c:v>
                </c:pt>
                <c:pt idx="9">
                  <c:v>33.249999999999893</c:v>
                </c:pt>
                <c:pt idx="10">
                  <c:v>31.919999999999895</c:v>
                </c:pt>
                <c:pt idx="11">
                  <c:v>30.14666666666659</c:v>
                </c:pt>
                <c:pt idx="12">
                  <c:v>29.259999999999891</c:v>
                </c:pt>
                <c:pt idx="13">
                  <c:v>27.59749999999989</c:v>
                </c:pt>
                <c:pt idx="14">
                  <c:v>26.599999999999895</c:v>
                </c:pt>
                <c:pt idx="15">
                  <c:v>24.937499999999893</c:v>
                </c:pt>
                <c:pt idx="16">
                  <c:v>23.939999999999891</c:v>
                </c:pt>
                <c:pt idx="17">
                  <c:v>22.609999999999893</c:v>
                </c:pt>
                <c:pt idx="18">
                  <c:v>20.836666666666595</c:v>
                </c:pt>
                <c:pt idx="19">
                  <c:v>19.683999999999891</c:v>
                </c:pt>
                <c:pt idx="20">
                  <c:v>18.619999999999891</c:v>
                </c:pt>
                <c:pt idx="21">
                  <c:v>15.959</c:v>
                </c:pt>
                <c:pt idx="22">
                  <c:v>14.629999999999896</c:v>
                </c:pt>
                <c:pt idx="23">
                  <c:v>13.033999999999892</c:v>
                </c:pt>
                <c:pt idx="24">
                  <c:v>11.703999999999894</c:v>
                </c:pt>
                <c:pt idx="25">
                  <c:v>10.639999999999894</c:v>
                </c:pt>
                <c:pt idx="26">
                  <c:v>9.0883333333332956</c:v>
                </c:pt>
                <c:pt idx="27">
                  <c:v>7.9799999999999969</c:v>
                </c:pt>
                <c:pt idx="28">
                  <c:v>6.6499999999999915</c:v>
                </c:pt>
                <c:pt idx="29">
                  <c:v>5.1299999999999955</c:v>
                </c:pt>
                <c:pt idx="30">
                  <c:v>3.7683333333332953</c:v>
                </c:pt>
                <c:pt idx="31">
                  <c:v>2.6599999999999966</c:v>
                </c:pt>
                <c:pt idx="32">
                  <c:v>1.1822222222221868</c:v>
                </c:pt>
                <c:pt idx="33">
                  <c:v>0.14777777777769785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479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-9.3326363507530929E-2</c:v>
                </c:pt>
                <c:pt idx="4">
                  <c:v>2.3176085124654897E-2</c:v>
                </c:pt>
                <c:pt idx="5">
                  <c:v>-9.1881199545490455E-2</c:v>
                </c:pt>
                <c:pt idx="6">
                  <c:v>2.2620252831562406E-2</c:v>
                </c:pt>
                <c:pt idx="7">
                  <c:v>-0.142461938216907</c:v>
                </c:pt>
                <c:pt idx="8">
                  <c:v>0.15891033109784086</c:v>
                </c:pt>
                <c:pt idx="9">
                  <c:v>-0.20704965067425429</c:v>
                </c:pt>
                <c:pt idx="10">
                  <c:v>0.11677824328143015</c:v>
                </c:pt>
                <c:pt idx="11">
                  <c:v>-0.20349232399846237</c:v>
                </c:pt>
                <c:pt idx="12">
                  <c:v>0.16180065902192181</c:v>
                </c:pt>
                <c:pt idx="13">
                  <c:v>-0.18114786581614428</c:v>
                </c:pt>
                <c:pt idx="14">
                  <c:v>9.5323116768060046E-2</c:v>
                </c:pt>
                <c:pt idx="15">
                  <c:v>-0.16947538766120201</c:v>
                </c:pt>
                <c:pt idx="16">
                  <c:v>0.18592378054213585</c:v>
                </c:pt>
                <c:pt idx="17">
                  <c:v>-0.18804018625049115</c:v>
                </c:pt>
                <c:pt idx="18">
                  <c:v>0.20693424122103196</c:v>
                </c:pt>
                <c:pt idx="19">
                  <c:v>-0.22061195862571106</c:v>
                </c:pt>
                <c:pt idx="20">
                  <c:v>0.17914262656640748</c:v>
                </c:pt>
                <c:pt idx="21">
                  <c:v>-0.22150129029465904</c:v>
                </c:pt>
                <c:pt idx="22">
                  <c:v>0.20482207850728051</c:v>
                </c:pt>
                <c:pt idx="23">
                  <c:v>-0.18114786581614428</c:v>
                </c:pt>
                <c:pt idx="24">
                  <c:v>0.25618098238902653</c:v>
                </c:pt>
                <c:pt idx="25">
                  <c:v>-0.22894944302209841</c:v>
                </c:pt>
                <c:pt idx="26">
                  <c:v>0.20493324496589901</c:v>
                </c:pt>
                <c:pt idx="27">
                  <c:v>-0.23817625908743373</c:v>
                </c:pt>
                <c:pt idx="28">
                  <c:v>0.27096612138528675</c:v>
                </c:pt>
                <c:pt idx="29">
                  <c:v>-0.2497375707837575</c:v>
                </c:pt>
                <c:pt idx="30">
                  <c:v>0.19859675682464462</c:v>
                </c:pt>
                <c:pt idx="31">
                  <c:v>-0.25774155580428937</c:v>
                </c:pt>
                <c:pt idx="32">
                  <c:v>0.20526674434175449</c:v>
                </c:pt>
                <c:pt idx="33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2824"/>
        <c:axId val="950370664"/>
      </c:scatterChart>
      <c:valAx>
        <c:axId val="95036282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70664"/>
        <c:crosses val="autoZero"/>
        <c:crossBetween val="midCat"/>
      </c:valAx>
      <c:valAx>
        <c:axId val="950370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6315079259160401E-2"/>
              <c:y val="0.33409331014951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79465160075329566"/>
          <c:y val="3.3512489574350782E-2"/>
          <c:w val="0.14759573132454487"/>
          <c:h val="0.16457267796642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-7.1254984912261623E-3</c:v>
                </c:pt>
                <c:pt idx="1">
                  <c:v>-6.1430292093514222E-2</c:v>
                </c:pt>
                <c:pt idx="2">
                  <c:v>-3.5225720232040514E-2</c:v>
                </c:pt>
                <c:pt idx="3">
                  <c:v>4.1046310207312732E-2</c:v>
                </c:pt>
                <c:pt idx="4">
                  <c:v>6.3236564677241522E-2</c:v>
                </c:pt>
                <c:pt idx="5">
                  <c:v>-6.4329521320741101E-2</c:v>
                </c:pt>
                <c:pt idx="6">
                  <c:v>-7.4476823616035165E-2</c:v>
                </c:pt>
                <c:pt idx="7">
                  <c:v>2.0640196800292783E-2</c:v>
                </c:pt>
                <c:pt idx="8">
                  <c:v>0.13928557748373116</c:v>
                </c:pt>
                <c:pt idx="9">
                  <c:v>0.22659698074983292</c:v>
                </c:pt>
                <c:pt idx="10">
                  <c:v>-8.406658182917022E-2</c:v>
                </c:pt>
                <c:pt idx="11">
                  <c:v>-0.10001234257891806</c:v>
                </c:pt>
                <c:pt idx="12">
                  <c:v>-0.10280006298971313</c:v>
                </c:pt>
                <c:pt idx="13">
                  <c:v>0.13058788980205052</c:v>
                </c:pt>
                <c:pt idx="14">
                  <c:v>0.14307687724241247</c:v>
                </c:pt>
                <c:pt idx="15">
                  <c:v>-6.9124400427308622E-2</c:v>
                </c:pt>
                <c:pt idx="16">
                  <c:v>-0.17739946118258934</c:v>
                </c:pt>
                <c:pt idx="17">
                  <c:v>-0.16569103545725003</c:v>
                </c:pt>
                <c:pt idx="18">
                  <c:v>-2.8881634668176488E-3</c:v>
                </c:pt>
                <c:pt idx="19">
                  <c:v>0.20373767338131329</c:v>
                </c:pt>
                <c:pt idx="20">
                  <c:v>7.0930673011035936E-2</c:v>
                </c:pt>
                <c:pt idx="21">
                  <c:v>-0.13580667265352681</c:v>
                </c:pt>
                <c:pt idx="22">
                  <c:v>-0.13446856685634517</c:v>
                </c:pt>
                <c:pt idx="23">
                  <c:v>-4.5596040160198192E-2</c:v>
                </c:pt>
                <c:pt idx="24">
                  <c:v>0.12980732808702791</c:v>
                </c:pt>
                <c:pt idx="25">
                  <c:v>7.6840640281921488E-2</c:v>
                </c:pt>
                <c:pt idx="26">
                  <c:v>-0.14428134270234383</c:v>
                </c:pt>
                <c:pt idx="27">
                  <c:v>-0.19925518920322272</c:v>
                </c:pt>
                <c:pt idx="28">
                  <c:v>-0.12554786154180095</c:v>
                </c:pt>
                <c:pt idx="29">
                  <c:v>-2.1076017517950279E-3</c:v>
                </c:pt>
                <c:pt idx="30">
                  <c:v>0.15311267072127474</c:v>
                </c:pt>
                <c:pt idx="31">
                  <c:v>3.6028413467881597E-2</c:v>
                </c:pt>
                <c:pt idx="32">
                  <c:v>-4.9610357551743103E-2</c:v>
                </c:pt>
                <c:pt idx="33">
                  <c:v>-0.1831979196370431</c:v>
                </c:pt>
                <c:pt idx="34">
                  <c:v>-5.1952042696810967E-2</c:v>
                </c:pt>
                <c:pt idx="35">
                  <c:v>5.732659740635597E-2</c:v>
                </c:pt>
                <c:pt idx="36">
                  <c:v>0.26417545188735053</c:v>
                </c:pt>
                <c:pt idx="37">
                  <c:v>0.17106559016679501</c:v>
                </c:pt>
                <c:pt idx="38">
                  <c:v>-5.7192957069105703E-2</c:v>
                </c:pt>
                <c:pt idx="39">
                  <c:v>-0.28377887205852936</c:v>
                </c:pt>
                <c:pt idx="40">
                  <c:v>-0.1389289195136173</c:v>
                </c:pt>
                <c:pt idx="41">
                  <c:v>-1.1697359964930085E-2</c:v>
                </c:pt>
                <c:pt idx="42">
                  <c:v>9.9699947650441101E-2</c:v>
                </c:pt>
                <c:pt idx="43">
                  <c:v>0.23049978932494603</c:v>
                </c:pt>
                <c:pt idx="44">
                  <c:v>-8.5404687626351866E-2</c:v>
                </c:pt>
                <c:pt idx="45">
                  <c:v>-0.23382292229708165</c:v>
                </c:pt>
                <c:pt idx="46">
                  <c:v>-0.16167671806570511</c:v>
                </c:pt>
                <c:pt idx="47">
                  <c:v>-0.14918773062534318</c:v>
                </c:pt>
                <c:pt idx="48">
                  <c:v>3.7255010448631429E-2</c:v>
                </c:pt>
                <c:pt idx="49">
                  <c:v>0.21065122000008507</c:v>
                </c:pt>
                <c:pt idx="50">
                  <c:v>9.0556224703033261E-2</c:v>
                </c:pt>
                <c:pt idx="51">
                  <c:v>-8.240586655544193E-3</c:v>
                </c:pt>
                <c:pt idx="52">
                  <c:v>-0.25021471831255671</c:v>
                </c:pt>
                <c:pt idx="53">
                  <c:v>-0.21375133533935711</c:v>
                </c:pt>
                <c:pt idx="54">
                  <c:v>-0.1166271562272567</c:v>
                </c:pt>
                <c:pt idx="55">
                  <c:v>4.0711783758017324E-2</c:v>
                </c:pt>
                <c:pt idx="56">
                  <c:v>0.20384918219774509</c:v>
                </c:pt>
                <c:pt idx="57">
                  <c:v>0.2607186785779646</c:v>
                </c:pt>
                <c:pt idx="58">
                  <c:v>1.2165526751475754E-2</c:v>
                </c:pt>
                <c:pt idx="59">
                  <c:v>-0.17148949391170376</c:v>
                </c:pt>
                <c:pt idx="60">
                  <c:v>-0.20851042096706238</c:v>
                </c:pt>
                <c:pt idx="61">
                  <c:v>-0.23538404572712687</c:v>
                </c:pt>
                <c:pt idx="62">
                  <c:v>-0.11540055924650687</c:v>
                </c:pt>
                <c:pt idx="63">
                  <c:v>0.132595048497823</c:v>
                </c:pt>
                <c:pt idx="64">
                  <c:v>0.3005273260441183</c:v>
                </c:pt>
                <c:pt idx="65">
                  <c:v>0.25269004379487481</c:v>
                </c:pt>
                <c:pt idx="66">
                  <c:v>1.7071914674475087E-2</c:v>
                </c:pt>
                <c:pt idx="67">
                  <c:v>-0.14539643086666187</c:v>
                </c:pt>
                <c:pt idx="68">
                  <c:v>-0.26772160249234978</c:v>
                </c:pt>
                <c:pt idx="69">
                  <c:v>-0.24709247145246621</c:v>
                </c:pt>
                <c:pt idx="70">
                  <c:v>-0.1867662017628608</c:v>
                </c:pt>
                <c:pt idx="71">
                  <c:v>1.0269876872135104E-2</c:v>
                </c:pt>
                <c:pt idx="72">
                  <c:v>0.12378585199971055</c:v>
                </c:pt>
                <c:pt idx="73">
                  <c:v>0.15177456492409311</c:v>
                </c:pt>
                <c:pt idx="74">
                  <c:v>0.20518728799492672</c:v>
                </c:pt>
                <c:pt idx="75">
                  <c:v>3.4132763588540942E-2</c:v>
                </c:pt>
                <c:pt idx="76">
                  <c:v>-0.15955805055350086</c:v>
                </c:pt>
                <c:pt idx="77">
                  <c:v>-0.27686532543975761</c:v>
                </c:pt>
                <c:pt idx="78">
                  <c:v>-0.26905970828953141</c:v>
                </c:pt>
                <c:pt idx="79">
                  <c:v>-0.19245315140088273</c:v>
                </c:pt>
                <c:pt idx="80">
                  <c:v>-0.10291157180614494</c:v>
                </c:pt>
                <c:pt idx="81">
                  <c:v>7.3941411054694609E-2</c:v>
                </c:pt>
                <c:pt idx="82">
                  <c:v>0.26105320502726004</c:v>
                </c:pt>
                <c:pt idx="83">
                  <c:v>0.30822143437791272</c:v>
                </c:pt>
                <c:pt idx="84">
                  <c:v>0.14519554475461671</c:v>
                </c:pt>
                <c:pt idx="85">
                  <c:v>-1.550057669636013E-3</c:v>
                </c:pt>
                <c:pt idx="86">
                  <c:v>-0.13647572555211762</c:v>
                </c:pt>
                <c:pt idx="87">
                  <c:v>-0.21631603811728858</c:v>
                </c:pt>
                <c:pt idx="88">
                  <c:v>-0.20170838316472239</c:v>
                </c:pt>
                <c:pt idx="89">
                  <c:v>-0.12643993207325535</c:v>
                </c:pt>
                <c:pt idx="90">
                  <c:v>-2.7754629531109715E-2</c:v>
                </c:pt>
                <c:pt idx="91">
                  <c:v>2.1532267331747207E-2</c:v>
                </c:pt>
                <c:pt idx="92">
                  <c:v>0.13493673364289085</c:v>
                </c:pt>
                <c:pt idx="93">
                  <c:v>0.27298464838546294</c:v>
                </c:pt>
                <c:pt idx="94">
                  <c:v>0.19425942398461005</c:v>
                </c:pt>
                <c:pt idx="95">
                  <c:v>0.13828199813584494</c:v>
                </c:pt>
                <c:pt idx="96">
                  <c:v>-5.1729025063947359E-2</c:v>
                </c:pt>
                <c:pt idx="97">
                  <c:v>-0.18609714886426995</c:v>
                </c:pt>
                <c:pt idx="98">
                  <c:v>-0.25813184427921471</c:v>
                </c:pt>
                <c:pt idx="99">
                  <c:v>-0.27485816674398517</c:v>
                </c:pt>
                <c:pt idx="100">
                  <c:v>-0.21966130261024266</c:v>
                </c:pt>
                <c:pt idx="101">
                  <c:v>-0.17929511106192997</c:v>
                </c:pt>
                <c:pt idx="102">
                  <c:v>-5.2398077962538175E-2</c:v>
                </c:pt>
                <c:pt idx="103">
                  <c:v>9.1559804050919485E-2</c:v>
                </c:pt>
                <c:pt idx="104">
                  <c:v>0.20964764065219885</c:v>
                </c:pt>
                <c:pt idx="105">
                  <c:v>0.19202924765597398</c:v>
                </c:pt>
                <c:pt idx="106">
                  <c:v>0.26183376674228265</c:v>
                </c:pt>
                <c:pt idx="107">
                  <c:v>0.32951961831638704</c:v>
                </c:pt>
                <c:pt idx="108">
                  <c:v>0.21053971118365328</c:v>
                </c:pt>
                <c:pt idx="109">
                  <c:v>0.13426768074430004</c:v>
                </c:pt>
                <c:pt idx="110">
                  <c:v>-2.976178822688217E-2</c:v>
                </c:pt>
                <c:pt idx="111">
                  <c:v>-0.17260458207602181</c:v>
                </c:pt>
                <c:pt idx="112">
                  <c:v>-0.18843883400933784</c:v>
                </c:pt>
                <c:pt idx="113">
                  <c:v>-0.23025464017126396</c:v>
                </c:pt>
                <c:pt idx="114">
                  <c:v>-0.1801871815933844</c:v>
                </c:pt>
                <c:pt idx="115">
                  <c:v>-0.11763073557514293</c:v>
                </c:pt>
                <c:pt idx="116">
                  <c:v>-9.7559148617418393E-2</c:v>
                </c:pt>
                <c:pt idx="117">
                  <c:v>2.9226375665541614E-2</c:v>
                </c:pt>
                <c:pt idx="118">
                  <c:v>0.1180989023616886</c:v>
                </c:pt>
                <c:pt idx="119">
                  <c:v>0.17106559016679501</c:v>
                </c:pt>
                <c:pt idx="120">
                  <c:v>0.28134780961784817</c:v>
                </c:pt>
                <c:pt idx="121">
                  <c:v>0.30186543184129994</c:v>
                </c:pt>
                <c:pt idx="122">
                  <c:v>0.30587974923284483</c:v>
                </c:pt>
                <c:pt idx="123">
                  <c:v>0.25124042918126138</c:v>
                </c:pt>
                <c:pt idx="124">
                  <c:v>0.22949620997705977</c:v>
                </c:pt>
                <c:pt idx="125">
                  <c:v>0.14385743895743508</c:v>
                </c:pt>
                <c:pt idx="126">
                  <c:v>0.23863993292446764</c:v>
                </c:pt>
                <c:pt idx="127">
                  <c:v>7.0373128928876913E-2</c:v>
                </c:pt>
                <c:pt idx="128">
                  <c:v>4.7959856826084515E-2</c:v>
                </c:pt>
                <c:pt idx="129">
                  <c:v>-5.7862009967696526E-2</c:v>
                </c:pt>
                <c:pt idx="130">
                  <c:v>-0.19825160985533649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73408"/>
        <c:axId val="950366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1.3299999999999912</c:v>
                      </c:pt>
                      <c:pt idx="2">
                        <c:v>2.2972727272726914</c:v>
                      </c:pt>
                      <c:pt idx="3">
                        <c:v>3.3249999999999957</c:v>
                      </c:pt>
                      <c:pt idx="4">
                        <c:v>4.9399999999999906</c:v>
                      </c:pt>
                      <c:pt idx="5">
                        <c:v>6.3839999999999932</c:v>
                      </c:pt>
                      <c:pt idx="6">
                        <c:v>7.9799999999999969</c:v>
                      </c:pt>
                      <c:pt idx="7">
                        <c:v>8.8666666666665961</c:v>
                      </c:pt>
                      <c:pt idx="8">
                        <c:v>10.639999999999894</c:v>
                      </c:pt>
                      <c:pt idx="9">
                        <c:v>11.437999999999896</c:v>
                      </c:pt>
                      <c:pt idx="10">
                        <c:v>13.033999999999892</c:v>
                      </c:pt>
                      <c:pt idx="11">
                        <c:v>14.629999999999896</c:v>
                      </c:pt>
                      <c:pt idx="12">
                        <c:v>15.627499999999891</c:v>
                      </c:pt>
                      <c:pt idx="13">
                        <c:v>18.176666666666591</c:v>
                      </c:pt>
                      <c:pt idx="14">
                        <c:v>19.683999999999891</c:v>
                      </c:pt>
                      <c:pt idx="15">
                        <c:v>20.836666666666595</c:v>
                      </c:pt>
                      <c:pt idx="16">
                        <c:v>22.609999999999893</c:v>
                      </c:pt>
                      <c:pt idx="17">
                        <c:v>23.496666666666592</c:v>
                      </c:pt>
                      <c:pt idx="18">
                        <c:v>24.937499999999893</c:v>
                      </c:pt>
                      <c:pt idx="19">
                        <c:v>26.599999999999895</c:v>
                      </c:pt>
                      <c:pt idx="20">
                        <c:v>27.59749999999989</c:v>
                      </c:pt>
                      <c:pt idx="21">
                        <c:v>28.816666666666592</c:v>
                      </c:pt>
                      <c:pt idx="22">
                        <c:v>30.589999999999897</c:v>
                      </c:pt>
                      <c:pt idx="23">
                        <c:v>31.919999999999895</c:v>
                      </c:pt>
                      <c:pt idx="24">
                        <c:v>33.249999999999893</c:v>
                      </c:pt>
                      <c:pt idx="25">
                        <c:v>34.579999999999892</c:v>
                      </c:pt>
                      <c:pt idx="26">
                        <c:v>35.577499999999894</c:v>
                      </c:pt>
                      <c:pt idx="27">
                        <c:v>36.574999999999896</c:v>
                      </c:pt>
                      <c:pt idx="28">
                        <c:v>37.683333333333195</c:v>
                      </c:pt>
                      <c:pt idx="29">
                        <c:v>39.234999999999893</c:v>
                      </c:pt>
                      <c:pt idx="30">
                        <c:v>41.229999999999897</c:v>
                      </c:pt>
                      <c:pt idx="31">
                        <c:v>41.894999999999889</c:v>
                      </c:pt>
                      <c:pt idx="32">
                        <c:v>43.446666666666594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-0.19825160985533649</c:v>
                      </c:pt>
                      <c:pt idx="1">
                        <c:v>0.30186543184129994</c:v>
                      </c:pt>
                      <c:pt idx="2">
                        <c:v>-0.23025464017126396</c:v>
                      </c:pt>
                      <c:pt idx="3">
                        <c:v>0.32951961831638704</c:v>
                      </c:pt>
                      <c:pt idx="4">
                        <c:v>-0.27485816674398517</c:v>
                      </c:pt>
                      <c:pt idx="5">
                        <c:v>0.27298464838546294</c:v>
                      </c:pt>
                      <c:pt idx="6">
                        <c:v>-0.21631603811728858</c:v>
                      </c:pt>
                      <c:pt idx="7">
                        <c:v>0.30822143437791272</c:v>
                      </c:pt>
                      <c:pt idx="8">
                        <c:v>-0.27686532543975761</c:v>
                      </c:pt>
                      <c:pt idx="9">
                        <c:v>0.20518728799492672</c:v>
                      </c:pt>
                      <c:pt idx="10">
                        <c:v>-0.26772160249234978</c:v>
                      </c:pt>
                      <c:pt idx="11">
                        <c:v>0.3005273260441183</c:v>
                      </c:pt>
                      <c:pt idx="12">
                        <c:v>-0.23538404572712687</c:v>
                      </c:pt>
                      <c:pt idx="13">
                        <c:v>0.2607186785779646</c:v>
                      </c:pt>
                      <c:pt idx="14">
                        <c:v>-0.25021471831255671</c:v>
                      </c:pt>
                      <c:pt idx="15">
                        <c:v>0.21065122000008507</c:v>
                      </c:pt>
                      <c:pt idx="16">
                        <c:v>-0.23382292229708165</c:v>
                      </c:pt>
                      <c:pt idx="17">
                        <c:v>0.23049978932494603</c:v>
                      </c:pt>
                      <c:pt idx="18">
                        <c:v>-0.28377887205852936</c:v>
                      </c:pt>
                      <c:pt idx="19">
                        <c:v>0.26417545188735053</c:v>
                      </c:pt>
                      <c:pt idx="20">
                        <c:v>-0.1831979196370431</c:v>
                      </c:pt>
                      <c:pt idx="21">
                        <c:v>0.15311267072127474</c:v>
                      </c:pt>
                      <c:pt idx="22">
                        <c:v>-0.14428134270234383</c:v>
                      </c:pt>
                      <c:pt idx="23">
                        <c:v>0.12980732808702791</c:v>
                      </c:pt>
                      <c:pt idx="24">
                        <c:v>-0.13580667265352681</c:v>
                      </c:pt>
                      <c:pt idx="25">
                        <c:v>0.20373767338131329</c:v>
                      </c:pt>
                      <c:pt idx="26">
                        <c:v>-0.17739946118258934</c:v>
                      </c:pt>
                      <c:pt idx="27">
                        <c:v>0.14307687724241247</c:v>
                      </c:pt>
                      <c:pt idx="28">
                        <c:v>-0.10280006298971313</c:v>
                      </c:pt>
                      <c:pt idx="29">
                        <c:v>0.22659698074983292</c:v>
                      </c:pt>
                      <c:pt idx="30">
                        <c:v>-6.4329521320741101E-2</c:v>
                      </c:pt>
                      <c:pt idx="31">
                        <c:v>6.3236564677241522E-2</c:v>
                      </c:pt>
                      <c:pt idx="32">
                        <c:v>-6.1430292093514222E-2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1.3299999999999912</c:v>
                      </c:pt>
                      <c:pt idx="2">
                        <c:v>2.2972727272726914</c:v>
                      </c:pt>
                      <c:pt idx="3">
                        <c:v>3.3249999999999957</c:v>
                      </c:pt>
                      <c:pt idx="4">
                        <c:v>4.9399999999999906</c:v>
                      </c:pt>
                      <c:pt idx="5">
                        <c:v>6.3839999999999932</c:v>
                      </c:pt>
                      <c:pt idx="6">
                        <c:v>7.9799999999999969</c:v>
                      </c:pt>
                      <c:pt idx="7">
                        <c:v>8.8666666666665961</c:v>
                      </c:pt>
                      <c:pt idx="8">
                        <c:v>10.639999999999894</c:v>
                      </c:pt>
                      <c:pt idx="9">
                        <c:v>11.437999999999896</c:v>
                      </c:pt>
                      <c:pt idx="10">
                        <c:v>13.033999999999892</c:v>
                      </c:pt>
                      <c:pt idx="11">
                        <c:v>14.629999999999896</c:v>
                      </c:pt>
                      <c:pt idx="12">
                        <c:v>15.627499999999891</c:v>
                      </c:pt>
                      <c:pt idx="13">
                        <c:v>18.176666666666591</c:v>
                      </c:pt>
                      <c:pt idx="14">
                        <c:v>19.683999999999891</c:v>
                      </c:pt>
                      <c:pt idx="15">
                        <c:v>20.836666666666595</c:v>
                      </c:pt>
                      <c:pt idx="16">
                        <c:v>22.609999999999893</c:v>
                      </c:pt>
                      <c:pt idx="17">
                        <c:v>23.496666666666592</c:v>
                      </c:pt>
                      <c:pt idx="18">
                        <c:v>24.937499999999893</c:v>
                      </c:pt>
                      <c:pt idx="19">
                        <c:v>26.599999999999895</c:v>
                      </c:pt>
                      <c:pt idx="20">
                        <c:v>27.59749999999989</c:v>
                      </c:pt>
                      <c:pt idx="21">
                        <c:v>28.816666666666592</c:v>
                      </c:pt>
                      <c:pt idx="22">
                        <c:v>30.589999999999897</c:v>
                      </c:pt>
                      <c:pt idx="23">
                        <c:v>31.919999999999895</c:v>
                      </c:pt>
                      <c:pt idx="24">
                        <c:v>33.249999999999893</c:v>
                      </c:pt>
                      <c:pt idx="25">
                        <c:v>34.579999999999892</c:v>
                      </c:pt>
                      <c:pt idx="26">
                        <c:v>35.577499999999894</c:v>
                      </c:pt>
                      <c:pt idx="27">
                        <c:v>36.574999999999896</c:v>
                      </c:pt>
                      <c:pt idx="28">
                        <c:v>37.683333333333195</c:v>
                      </c:pt>
                      <c:pt idx="29">
                        <c:v>39.234999999999893</c:v>
                      </c:pt>
                      <c:pt idx="30">
                        <c:v>41.229999999999897</c:v>
                      </c:pt>
                      <c:pt idx="31">
                        <c:v>41.894999999999889</c:v>
                      </c:pt>
                      <c:pt idx="32">
                        <c:v>43.446666666666594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Sheet2!$G$3:$G$35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-0.3405605674750703</c:v>
                      </c:pt>
                      <c:pt idx="1">
                        <c:v>0.20526674434175449</c:v>
                      </c:pt>
                      <c:pt idx="2">
                        <c:v>-0.25774155580428937</c:v>
                      </c:pt>
                      <c:pt idx="3">
                        <c:v>0.19859675682464462</c:v>
                      </c:pt>
                      <c:pt idx="4">
                        <c:v>-0.2497375707837575</c:v>
                      </c:pt>
                      <c:pt idx="5">
                        <c:v>0.27096612138528675</c:v>
                      </c:pt>
                      <c:pt idx="6">
                        <c:v>-0.23817625908743373</c:v>
                      </c:pt>
                      <c:pt idx="7">
                        <c:v>0.20493324496589901</c:v>
                      </c:pt>
                      <c:pt idx="8">
                        <c:v>-0.22894944302209841</c:v>
                      </c:pt>
                      <c:pt idx="9">
                        <c:v>0.25618098238902653</c:v>
                      </c:pt>
                      <c:pt idx="10">
                        <c:v>-0.18114786581614428</c:v>
                      </c:pt>
                      <c:pt idx="11">
                        <c:v>0.20482207850728051</c:v>
                      </c:pt>
                      <c:pt idx="12">
                        <c:v>-0.22150129029465904</c:v>
                      </c:pt>
                      <c:pt idx="13">
                        <c:v>0.17914262656640748</c:v>
                      </c:pt>
                      <c:pt idx="14">
                        <c:v>-0.22061195862571106</c:v>
                      </c:pt>
                      <c:pt idx="15">
                        <c:v>0.20693424122103196</c:v>
                      </c:pt>
                      <c:pt idx="16">
                        <c:v>-0.18804018625049115</c:v>
                      </c:pt>
                      <c:pt idx="17">
                        <c:v>0.18592378054213585</c:v>
                      </c:pt>
                      <c:pt idx="18">
                        <c:v>-0.16947538766120201</c:v>
                      </c:pt>
                      <c:pt idx="19">
                        <c:v>9.5323116768060046E-2</c:v>
                      </c:pt>
                      <c:pt idx="20">
                        <c:v>-0.18114786581614428</c:v>
                      </c:pt>
                      <c:pt idx="21">
                        <c:v>0.16180065902192181</c:v>
                      </c:pt>
                      <c:pt idx="22">
                        <c:v>-0.20349232399846237</c:v>
                      </c:pt>
                      <c:pt idx="23">
                        <c:v>0.11677824328143015</c:v>
                      </c:pt>
                      <c:pt idx="24">
                        <c:v>-0.20704965067425429</c:v>
                      </c:pt>
                      <c:pt idx="25">
                        <c:v>0.15891033109784086</c:v>
                      </c:pt>
                      <c:pt idx="26">
                        <c:v>-0.142461938216907</c:v>
                      </c:pt>
                      <c:pt idx="27">
                        <c:v>2.2620252831562406E-2</c:v>
                      </c:pt>
                      <c:pt idx="28">
                        <c:v>-9.1881199545490455E-2</c:v>
                      </c:pt>
                      <c:pt idx="29">
                        <c:v>2.3176085124654897E-2</c:v>
                      </c:pt>
                      <c:pt idx="30">
                        <c:v>-9.3326363507530929E-2</c:v>
                      </c:pt>
                      <c:pt idx="31">
                        <c:v>8.72079652889097E-2</c:v>
                      </c:pt>
                      <c:pt idx="32">
                        <c:v>-0.1054435074969472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950373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6744"/>
        <c:crosses val="autoZero"/>
        <c:crossBetween val="midCat"/>
      </c:valAx>
      <c:valAx>
        <c:axId val="950366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479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41.229999999999897</c:v>
                </c:pt>
                <c:pt idx="4">
                  <c:v>39.234999999999893</c:v>
                </c:pt>
                <c:pt idx="5">
                  <c:v>38.126666666666594</c:v>
                </c:pt>
                <c:pt idx="6">
                  <c:v>37.683333333333195</c:v>
                </c:pt>
                <c:pt idx="7">
                  <c:v>35.577499999999894</c:v>
                </c:pt>
                <c:pt idx="8">
                  <c:v>34.912499999999895</c:v>
                </c:pt>
                <c:pt idx="9">
                  <c:v>33.249999999999893</c:v>
                </c:pt>
                <c:pt idx="10">
                  <c:v>31.919999999999895</c:v>
                </c:pt>
                <c:pt idx="11">
                  <c:v>30.14666666666659</c:v>
                </c:pt>
                <c:pt idx="12">
                  <c:v>29.259999999999891</c:v>
                </c:pt>
                <c:pt idx="13">
                  <c:v>27.59749999999989</c:v>
                </c:pt>
                <c:pt idx="14">
                  <c:v>26.599999999999895</c:v>
                </c:pt>
                <c:pt idx="15">
                  <c:v>24.937499999999893</c:v>
                </c:pt>
                <c:pt idx="16">
                  <c:v>23.939999999999891</c:v>
                </c:pt>
                <c:pt idx="17">
                  <c:v>22.609999999999893</c:v>
                </c:pt>
                <c:pt idx="18">
                  <c:v>20.836666666666595</c:v>
                </c:pt>
                <c:pt idx="19">
                  <c:v>19.683999999999891</c:v>
                </c:pt>
                <c:pt idx="20">
                  <c:v>18.619999999999891</c:v>
                </c:pt>
                <c:pt idx="21">
                  <c:v>15.959</c:v>
                </c:pt>
                <c:pt idx="22">
                  <c:v>14.629999999999896</c:v>
                </c:pt>
                <c:pt idx="23">
                  <c:v>13.033999999999892</c:v>
                </c:pt>
                <c:pt idx="24">
                  <c:v>11.703999999999894</c:v>
                </c:pt>
                <c:pt idx="25">
                  <c:v>10.639999999999894</c:v>
                </c:pt>
                <c:pt idx="26">
                  <c:v>9.0883333333332956</c:v>
                </c:pt>
                <c:pt idx="27">
                  <c:v>7.9799999999999969</c:v>
                </c:pt>
                <c:pt idx="28">
                  <c:v>6.6499999999999915</c:v>
                </c:pt>
                <c:pt idx="29">
                  <c:v>5.1299999999999955</c:v>
                </c:pt>
                <c:pt idx="30">
                  <c:v>3.7683333333332953</c:v>
                </c:pt>
                <c:pt idx="31">
                  <c:v>2.6599999999999966</c:v>
                </c:pt>
                <c:pt idx="32">
                  <c:v>1.1822222222221868</c:v>
                </c:pt>
                <c:pt idx="33">
                  <c:v>0.14777777777769785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479"/>
                <c:pt idx="0">
                  <c:v>-0.11322515960024206</c:v>
                </c:pt>
                <c:pt idx="1">
                  <c:v>-0.1054435074969472</c:v>
                </c:pt>
                <c:pt idx="2">
                  <c:v>8.72079652889097E-2</c:v>
                </c:pt>
                <c:pt idx="3">
                  <c:v>-9.3326363507530929E-2</c:v>
                </c:pt>
                <c:pt idx="4">
                  <c:v>2.3176085124654897E-2</c:v>
                </c:pt>
                <c:pt idx="5">
                  <c:v>-9.1881199545490455E-2</c:v>
                </c:pt>
                <c:pt idx="6">
                  <c:v>2.2620252831562406E-2</c:v>
                </c:pt>
                <c:pt idx="7">
                  <c:v>-0.142461938216907</c:v>
                </c:pt>
                <c:pt idx="8">
                  <c:v>0.15891033109784086</c:v>
                </c:pt>
                <c:pt idx="9">
                  <c:v>-0.20704965067425429</c:v>
                </c:pt>
                <c:pt idx="10">
                  <c:v>0.11677824328143015</c:v>
                </c:pt>
                <c:pt idx="11">
                  <c:v>-0.20349232399846237</c:v>
                </c:pt>
                <c:pt idx="12">
                  <c:v>0.16180065902192181</c:v>
                </c:pt>
                <c:pt idx="13">
                  <c:v>-0.18114786581614428</c:v>
                </c:pt>
                <c:pt idx="14">
                  <c:v>9.5323116768060046E-2</c:v>
                </c:pt>
                <c:pt idx="15">
                  <c:v>-0.16947538766120201</c:v>
                </c:pt>
                <c:pt idx="16">
                  <c:v>0.18592378054213585</c:v>
                </c:pt>
                <c:pt idx="17">
                  <c:v>-0.18804018625049115</c:v>
                </c:pt>
                <c:pt idx="18">
                  <c:v>0.20693424122103196</c:v>
                </c:pt>
                <c:pt idx="19">
                  <c:v>-0.22061195862571106</c:v>
                </c:pt>
                <c:pt idx="20">
                  <c:v>0.17914262656640748</c:v>
                </c:pt>
                <c:pt idx="21">
                  <c:v>-0.22150129029465904</c:v>
                </c:pt>
                <c:pt idx="22">
                  <c:v>0.20482207850728051</c:v>
                </c:pt>
                <c:pt idx="23">
                  <c:v>-0.18114786581614428</c:v>
                </c:pt>
                <c:pt idx="24">
                  <c:v>0.25618098238902653</c:v>
                </c:pt>
                <c:pt idx="25">
                  <c:v>-0.22894944302209841</c:v>
                </c:pt>
                <c:pt idx="26">
                  <c:v>0.20493324496589901</c:v>
                </c:pt>
                <c:pt idx="27">
                  <c:v>-0.23817625908743373</c:v>
                </c:pt>
                <c:pt idx="28">
                  <c:v>0.27096612138528675</c:v>
                </c:pt>
                <c:pt idx="29">
                  <c:v>-0.2497375707837575</c:v>
                </c:pt>
                <c:pt idx="30">
                  <c:v>0.19859675682464462</c:v>
                </c:pt>
                <c:pt idx="31">
                  <c:v>-0.25774155580428937</c:v>
                </c:pt>
                <c:pt idx="32">
                  <c:v>0.20526674434175449</c:v>
                </c:pt>
                <c:pt idx="33">
                  <c:v>-0.3405605674750703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3216"/>
        <c:axId val="950371056"/>
      </c:scatterChart>
      <c:valAx>
        <c:axId val="950363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71056"/>
        <c:crosses val="autoZero"/>
        <c:crossBetween val="midCat"/>
      </c:valAx>
      <c:valAx>
        <c:axId val="950371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測定1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2.2972727272726914</c:v>
                </c:pt>
                <c:pt idx="3">
                  <c:v>3.3249999999999957</c:v>
                </c:pt>
                <c:pt idx="4">
                  <c:v>4.9399999999999906</c:v>
                </c:pt>
                <c:pt idx="5">
                  <c:v>6.3839999999999932</c:v>
                </c:pt>
                <c:pt idx="6">
                  <c:v>7.9799999999999969</c:v>
                </c:pt>
                <c:pt idx="7">
                  <c:v>8.8666666666665961</c:v>
                </c:pt>
                <c:pt idx="8">
                  <c:v>10.639999999999894</c:v>
                </c:pt>
                <c:pt idx="9">
                  <c:v>11.437999999999896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15.627499999999891</c:v>
                </c:pt>
                <c:pt idx="13">
                  <c:v>18.176666666666591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23.496666666666592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28.816666666666592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36.574999999999896</c:v>
                </c:pt>
                <c:pt idx="28">
                  <c:v>37.683333333333195</c:v>
                </c:pt>
                <c:pt idx="29">
                  <c:v>39.234999999999893</c:v>
                </c:pt>
                <c:pt idx="30">
                  <c:v>41.229999999999897</c:v>
                </c:pt>
                <c:pt idx="31">
                  <c:v>41.894999999999889</c:v>
                </c:pt>
                <c:pt idx="32">
                  <c:v>43.446666666666594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-0.19825160985533649</c:v>
                </c:pt>
                <c:pt idx="1">
                  <c:v>0.30186543184129994</c:v>
                </c:pt>
                <c:pt idx="2">
                  <c:v>-0.23025464017126396</c:v>
                </c:pt>
                <c:pt idx="3">
                  <c:v>0.32951961831638704</c:v>
                </c:pt>
                <c:pt idx="4">
                  <c:v>-0.27485816674398517</c:v>
                </c:pt>
                <c:pt idx="5">
                  <c:v>0.27298464838546294</c:v>
                </c:pt>
                <c:pt idx="6">
                  <c:v>-0.21631603811728858</c:v>
                </c:pt>
                <c:pt idx="7">
                  <c:v>0.30822143437791272</c:v>
                </c:pt>
                <c:pt idx="8">
                  <c:v>-0.27686532543975761</c:v>
                </c:pt>
                <c:pt idx="9">
                  <c:v>0.20518728799492672</c:v>
                </c:pt>
                <c:pt idx="10">
                  <c:v>-0.26772160249234978</c:v>
                </c:pt>
                <c:pt idx="11">
                  <c:v>0.3005273260441183</c:v>
                </c:pt>
                <c:pt idx="12">
                  <c:v>-0.23538404572712687</c:v>
                </c:pt>
                <c:pt idx="13">
                  <c:v>0.2607186785779646</c:v>
                </c:pt>
                <c:pt idx="14">
                  <c:v>-0.25021471831255671</c:v>
                </c:pt>
                <c:pt idx="15">
                  <c:v>0.21065122000008507</c:v>
                </c:pt>
                <c:pt idx="16">
                  <c:v>-0.23382292229708165</c:v>
                </c:pt>
                <c:pt idx="17">
                  <c:v>0.23049978932494603</c:v>
                </c:pt>
                <c:pt idx="18">
                  <c:v>-0.28377887205852936</c:v>
                </c:pt>
                <c:pt idx="19">
                  <c:v>0.26417545188735053</c:v>
                </c:pt>
                <c:pt idx="20">
                  <c:v>-0.1831979196370431</c:v>
                </c:pt>
                <c:pt idx="21">
                  <c:v>0.15311267072127474</c:v>
                </c:pt>
                <c:pt idx="22">
                  <c:v>-0.14428134270234383</c:v>
                </c:pt>
                <c:pt idx="23">
                  <c:v>0.12980732808702791</c:v>
                </c:pt>
                <c:pt idx="24">
                  <c:v>-0.13580667265352681</c:v>
                </c:pt>
                <c:pt idx="25">
                  <c:v>0.20373767338131329</c:v>
                </c:pt>
                <c:pt idx="26">
                  <c:v>-0.17739946118258934</c:v>
                </c:pt>
                <c:pt idx="27">
                  <c:v>0.14307687724241247</c:v>
                </c:pt>
                <c:pt idx="28">
                  <c:v>-0.10280006298971313</c:v>
                </c:pt>
                <c:pt idx="29">
                  <c:v>0.22659698074983292</c:v>
                </c:pt>
                <c:pt idx="30">
                  <c:v>-6.4329521320741101E-2</c:v>
                </c:pt>
                <c:pt idx="31">
                  <c:v>6.3236564677241522E-2</c:v>
                </c:pt>
                <c:pt idx="32">
                  <c:v>-6.1430292093514222E-2</c:v>
                </c:pt>
              </c:numCache>
            </c:numRef>
          </c:yVal>
          <c:smooth val="1"/>
        </c:ser>
        <c:ser>
          <c:idx val="1"/>
          <c:order val="1"/>
          <c:tx>
            <c:v>測定2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1.1822222222221868</c:v>
                </c:pt>
                <c:pt idx="2">
                  <c:v>2.6599999999999966</c:v>
                </c:pt>
                <c:pt idx="3">
                  <c:v>3.7683333333332953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7.9799999999999969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18.619999999999891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29.259999999999891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37.683333333333195</c:v>
                </c:pt>
                <c:pt idx="28">
                  <c:v>38.126666666666594</c:v>
                </c:pt>
                <c:pt idx="29">
                  <c:v>39.234999999999893</c:v>
                </c:pt>
                <c:pt idx="30">
                  <c:v>41.229999999999897</c:v>
                </c:pt>
                <c:pt idx="31">
                  <c:v>43.003333333333195</c:v>
                </c:pt>
                <c:pt idx="32">
                  <c:v>43.446666666666594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0.20526674434175449</c:v>
                </c:pt>
                <c:pt idx="2">
                  <c:v>-0.25774155580428937</c:v>
                </c:pt>
                <c:pt idx="3">
                  <c:v>0.19859675682464462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-0.142461938216907</c:v>
                </c:pt>
                <c:pt idx="27">
                  <c:v>2.2620252831562406E-2</c:v>
                </c:pt>
                <c:pt idx="28">
                  <c:v>-9.1881199545490455E-2</c:v>
                </c:pt>
                <c:pt idx="29">
                  <c:v>2.3176085124654897E-2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-0.1054435074969472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4000"/>
        <c:axId val="950367136"/>
      </c:scatterChart>
      <c:valAx>
        <c:axId val="950364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7136"/>
        <c:crosses val="autoZero"/>
        <c:crossBetween val="midCat"/>
      </c:valAx>
      <c:valAx>
        <c:axId val="950367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5047080979285"/>
          <c:y val="3.3512489574350782E-2"/>
          <c:w val="0.14382925298179536"/>
          <c:h val="0.21484197778688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Sheet3!$B$1:$B$33</c:f>
              <c:numCache>
                <c:formatCode>General</c:formatCode>
                <c:ptCount val="33"/>
                <c:pt idx="0">
                  <c:v>43.446666666666594</c:v>
                </c:pt>
                <c:pt idx="1">
                  <c:v>41.894999999999889</c:v>
                </c:pt>
                <c:pt idx="2">
                  <c:v>40.786666666666598</c:v>
                </c:pt>
                <c:pt idx="3">
                  <c:v>39.234999999999893</c:v>
                </c:pt>
                <c:pt idx="4">
                  <c:v>37.683333333333195</c:v>
                </c:pt>
                <c:pt idx="5">
                  <c:v>36.574999999999896</c:v>
                </c:pt>
                <c:pt idx="6">
                  <c:v>35.577499999999894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30.14666666666659</c:v>
                </c:pt>
                <c:pt idx="11">
                  <c:v>28.816666666666592</c:v>
                </c:pt>
                <c:pt idx="12">
                  <c:v>27.59749999999989</c:v>
                </c:pt>
                <c:pt idx="13">
                  <c:v>26.599999999999895</c:v>
                </c:pt>
                <c:pt idx="14">
                  <c:v>24.937499999999893</c:v>
                </c:pt>
                <c:pt idx="15">
                  <c:v>23.496666666666592</c:v>
                </c:pt>
                <c:pt idx="16">
                  <c:v>22.609999999999893</c:v>
                </c:pt>
                <c:pt idx="17">
                  <c:v>20.836666666666595</c:v>
                </c:pt>
                <c:pt idx="18">
                  <c:v>19.683999999999891</c:v>
                </c:pt>
                <c:pt idx="19">
                  <c:v>18.176666666666591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Sheet3!$C$1:$C$33</c:f>
              <c:numCache>
                <c:formatCode>General</c:formatCode>
                <c:ptCount val="33"/>
                <c:pt idx="0">
                  <c:v>-6.1430292093514222E-2</c:v>
                </c:pt>
                <c:pt idx="1">
                  <c:v>6.3236564677241522E-2</c:v>
                </c:pt>
                <c:pt idx="2">
                  <c:v>-7.4476823616035165E-2</c:v>
                </c:pt>
                <c:pt idx="3">
                  <c:v>0.22659698074983292</c:v>
                </c:pt>
                <c:pt idx="4">
                  <c:v>-0.10280006298971313</c:v>
                </c:pt>
                <c:pt idx="5">
                  <c:v>0.14307687724241247</c:v>
                </c:pt>
                <c:pt idx="6">
                  <c:v>-0.17739946118258934</c:v>
                </c:pt>
                <c:pt idx="7">
                  <c:v>0.20373767338131329</c:v>
                </c:pt>
                <c:pt idx="8">
                  <c:v>-0.13580667265352681</c:v>
                </c:pt>
                <c:pt idx="9">
                  <c:v>0.12980732808702791</c:v>
                </c:pt>
                <c:pt idx="10">
                  <c:v>-0.19925518920322272</c:v>
                </c:pt>
                <c:pt idx="11">
                  <c:v>0.15311267072127474</c:v>
                </c:pt>
                <c:pt idx="12">
                  <c:v>-0.1831979196370431</c:v>
                </c:pt>
                <c:pt idx="13">
                  <c:v>0.26417545188735053</c:v>
                </c:pt>
                <c:pt idx="14">
                  <c:v>-0.28377887205852936</c:v>
                </c:pt>
                <c:pt idx="15">
                  <c:v>0.23049978932494603</c:v>
                </c:pt>
                <c:pt idx="16">
                  <c:v>-0.23382292229708165</c:v>
                </c:pt>
                <c:pt idx="17">
                  <c:v>0.21065122000008507</c:v>
                </c:pt>
                <c:pt idx="18">
                  <c:v>-0.25021471831255671</c:v>
                </c:pt>
                <c:pt idx="19">
                  <c:v>0.2607186785779646</c:v>
                </c:pt>
                <c:pt idx="20">
                  <c:v>-0.23538404572712687</c:v>
                </c:pt>
                <c:pt idx="21">
                  <c:v>0.3005273260441183</c:v>
                </c:pt>
                <c:pt idx="22">
                  <c:v>-0.26772160249234978</c:v>
                </c:pt>
                <c:pt idx="23">
                  <c:v>0.20518728799492672</c:v>
                </c:pt>
                <c:pt idx="24">
                  <c:v>-0.27686532543975761</c:v>
                </c:pt>
                <c:pt idx="25">
                  <c:v>0.30822143437791272</c:v>
                </c:pt>
                <c:pt idx="26">
                  <c:v>-0.21631603811728858</c:v>
                </c:pt>
                <c:pt idx="27">
                  <c:v>0.27298464838546294</c:v>
                </c:pt>
                <c:pt idx="28">
                  <c:v>-0.27485816674398517</c:v>
                </c:pt>
                <c:pt idx="29">
                  <c:v>0.32951961831638704</c:v>
                </c:pt>
                <c:pt idx="30">
                  <c:v>-0.23025464017126396</c:v>
                </c:pt>
                <c:pt idx="31">
                  <c:v>0.30186543184129994</c:v>
                </c:pt>
                <c:pt idx="32">
                  <c:v>-0.19825160985533649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Sheet3!$B:$B</c:f>
              <c:numCache>
                <c:formatCode>General</c:formatCode>
                <c:ptCount val="1048576"/>
                <c:pt idx="0">
                  <c:v>43.446666666666594</c:v>
                </c:pt>
                <c:pt idx="1">
                  <c:v>41.894999999999889</c:v>
                </c:pt>
                <c:pt idx="2">
                  <c:v>40.786666666666598</c:v>
                </c:pt>
                <c:pt idx="3">
                  <c:v>39.234999999999893</c:v>
                </c:pt>
                <c:pt idx="4">
                  <c:v>37.683333333333195</c:v>
                </c:pt>
                <c:pt idx="5">
                  <c:v>36.574999999999896</c:v>
                </c:pt>
                <c:pt idx="6">
                  <c:v>35.577499999999894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30.14666666666659</c:v>
                </c:pt>
                <c:pt idx="11">
                  <c:v>28.816666666666592</c:v>
                </c:pt>
                <c:pt idx="12">
                  <c:v>27.59749999999989</c:v>
                </c:pt>
                <c:pt idx="13">
                  <c:v>26.599999999999895</c:v>
                </c:pt>
                <c:pt idx="14">
                  <c:v>24.937499999999893</c:v>
                </c:pt>
                <c:pt idx="15">
                  <c:v>23.496666666666592</c:v>
                </c:pt>
                <c:pt idx="16">
                  <c:v>22.609999999999893</c:v>
                </c:pt>
                <c:pt idx="17">
                  <c:v>20.836666666666595</c:v>
                </c:pt>
                <c:pt idx="18">
                  <c:v>19.683999999999891</c:v>
                </c:pt>
                <c:pt idx="19">
                  <c:v>18.176666666666591</c:v>
                </c:pt>
                <c:pt idx="20">
                  <c:v>15.627499999999891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11.437999999999896</c:v>
                </c:pt>
                <c:pt idx="24">
                  <c:v>10.639999999999894</c:v>
                </c:pt>
                <c:pt idx="25">
                  <c:v>8.8666666666665961</c:v>
                </c:pt>
                <c:pt idx="26">
                  <c:v>7.9799999999999969</c:v>
                </c:pt>
                <c:pt idx="27">
                  <c:v>6.3839999999999932</c:v>
                </c:pt>
                <c:pt idx="28">
                  <c:v>4.9399999999999906</c:v>
                </c:pt>
                <c:pt idx="29">
                  <c:v>3.3249999999999957</c:v>
                </c:pt>
                <c:pt idx="30">
                  <c:v>2.2972727272726914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-0.1054435074969472</c:v>
                </c:pt>
                <c:pt idx="1">
                  <c:v>3.4070398069267691E-2</c:v>
                </c:pt>
                <c:pt idx="2">
                  <c:v>-4.6414117970524804E-2</c:v>
                </c:pt>
                <c:pt idx="3">
                  <c:v>2.3176085124654897E-2</c:v>
                </c:pt>
                <c:pt idx="4">
                  <c:v>2.2620252831562406E-2</c:v>
                </c:pt>
                <c:pt idx="5">
                  <c:v>1.1392440511094117E-2</c:v>
                </c:pt>
                <c:pt idx="6">
                  <c:v>-0.142461938216907</c:v>
                </c:pt>
                <c:pt idx="7">
                  <c:v>0.10021444094727396</c:v>
                </c:pt>
                <c:pt idx="8">
                  <c:v>-0.20704965067425429</c:v>
                </c:pt>
                <c:pt idx="9">
                  <c:v>0.11677824328143015</c:v>
                </c:pt>
                <c:pt idx="10">
                  <c:v>-0.20349232399846237</c:v>
                </c:pt>
                <c:pt idx="11">
                  <c:v>8.1538475899366303E-2</c:v>
                </c:pt>
                <c:pt idx="12">
                  <c:v>-0.18114786581614428</c:v>
                </c:pt>
                <c:pt idx="13">
                  <c:v>9.5323116768060046E-2</c:v>
                </c:pt>
                <c:pt idx="14">
                  <c:v>-0.16947538766120201</c:v>
                </c:pt>
                <c:pt idx="15">
                  <c:v>6.6864503361724587E-2</c:v>
                </c:pt>
                <c:pt idx="16">
                  <c:v>-0.18804018625049115</c:v>
                </c:pt>
                <c:pt idx="17">
                  <c:v>0.20693424122103196</c:v>
                </c:pt>
                <c:pt idx="18">
                  <c:v>-0.22061195862571106</c:v>
                </c:pt>
                <c:pt idx="19">
                  <c:v>0.13667703937414127</c:v>
                </c:pt>
                <c:pt idx="20">
                  <c:v>-7.5650896587189764E-2</c:v>
                </c:pt>
                <c:pt idx="21">
                  <c:v>0.20482207850728051</c:v>
                </c:pt>
                <c:pt idx="22">
                  <c:v>-0.18114786581614428</c:v>
                </c:pt>
                <c:pt idx="23">
                  <c:v>0.20059775307977759</c:v>
                </c:pt>
                <c:pt idx="24">
                  <c:v>-0.22894944302209841</c:v>
                </c:pt>
                <c:pt idx="25">
                  <c:v>0.16791481424593921</c:v>
                </c:pt>
                <c:pt idx="26">
                  <c:v>-0.23817625908743373</c:v>
                </c:pt>
                <c:pt idx="27">
                  <c:v>0.21538289207603781</c:v>
                </c:pt>
                <c:pt idx="28">
                  <c:v>-0.12578696942413231</c:v>
                </c:pt>
                <c:pt idx="29">
                  <c:v>8.8986628626805675E-2</c:v>
                </c:pt>
                <c:pt idx="30">
                  <c:v>-0.21494246923616767</c:v>
                </c:pt>
                <c:pt idx="31">
                  <c:v>0.19037043888687577</c:v>
                </c:pt>
                <c:pt idx="32">
                  <c:v>-0.25896438684909284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4784"/>
        <c:axId val="950365568"/>
      </c:scatterChart>
      <c:valAx>
        <c:axId val="9503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5568"/>
        <c:crosses val="autoZero"/>
        <c:crossBetween val="midCat"/>
      </c:valAx>
      <c:valAx>
        <c:axId val="9503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76200</xdr:rowOff>
    </xdr:from>
    <xdr:to>
      <xdr:col>18</xdr:col>
      <xdr:colOff>647700</xdr:colOff>
      <xdr:row>34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26</xdr:row>
      <xdr:rowOff>85725</xdr:rowOff>
    </xdr:from>
    <xdr:to>
      <xdr:col>25</xdr:col>
      <xdr:colOff>9525</xdr:colOff>
      <xdr:row>64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142875</xdr:rowOff>
    </xdr:from>
    <xdr:to>
      <xdr:col>25</xdr:col>
      <xdr:colOff>647700</xdr:colOff>
      <xdr:row>33</xdr:row>
      <xdr:rowOff>133350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95250</xdr:rowOff>
    </xdr:from>
    <xdr:to>
      <xdr:col>24</xdr:col>
      <xdr:colOff>590550</xdr:colOff>
      <xdr:row>32</xdr:row>
      <xdr:rowOff>85725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4</xdr:row>
      <xdr:rowOff>28574</xdr:rowOff>
    </xdr:from>
    <xdr:to>
      <xdr:col>19</xdr:col>
      <xdr:colOff>38099</xdr:colOff>
      <xdr:row>27</xdr:row>
      <xdr:rowOff>123824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46" sqref="J4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28" zoomScaleNormal="100" workbookViewId="0">
      <selection activeCell="H2" activeCellId="1" sqref="A2:B114 H2:H114"/>
    </sheetView>
  </sheetViews>
  <sheetFormatPr defaultRowHeight="13.5" x14ac:dyDescent="0.15"/>
  <sheetData>
    <row r="1" spans="1:10" x14ac:dyDescent="0.15">
      <c r="A1">
        <v>33</v>
      </c>
      <c r="B1">
        <v>43.889999999999894</v>
      </c>
      <c r="C1">
        <v>8904</v>
      </c>
      <c r="D1" t="s">
        <v>0</v>
      </c>
      <c r="E1">
        <f>AVERAGE((C1:C131))</f>
        <v>8967.9007633587789</v>
      </c>
      <c r="F1">
        <f t="shared" ref="F1:F32" si="0">C1-$E$1</f>
        <v>-63.900763358778931</v>
      </c>
      <c r="H1">
        <f t="shared" ref="H1:H32" si="1">F1/$E$1</f>
        <v>-7.1254984912261623E-3</v>
      </c>
      <c r="I1">
        <f t="shared" ref="I1:I32" si="2">(C1-$E$5)/$E$5</f>
        <v>-2.9325193502670883E-2</v>
      </c>
      <c r="J1">
        <f>MOD(B1,1.33)</f>
        <v>1.3299999999998917</v>
      </c>
    </row>
    <row r="2" spans="1:10" s="4" customFormat="1" x14ac:dyDescent="0.15">
      <c r="A2" s="4">
        <v>34</v>
      </c>
      <c r="B2" s="4">
        <v>43.446666666666594</v>
      </c>
      <c r="C2" s="4">
        <v>8417</v>
      </c>
      <c r="D2" s="4" t="s">
        <v>1</v>
      </c>
      <c r="E2" s="4">
        <f>MAX(C:C)</f>
        <v>11923</v>
      </c>
      <c r="F2" s="4">
        <f t="shared" si="0"/>
        <v>-550.90076335877893</v>
      </c>
      <c r="H2" s="4">
        <f t="shared" si="1"/>
        <v>-6.1430292093514222E-2</v>
      </c>
      <c r="I2" s="4">
        <f t="shared" si="2"/>
        <v>-8.2415785457320395E-2</v>
      </c>
      <c r="J2" s="4">
        <f t="shared" ref="J2:J65" si="3">MOD(B2,1.33)</f>
        <v>0.88666666666659211</v>
      </c>
    </row>
    <row r="3" spans="1:10" x14ac:dyDescent="0.15">
      <c r="A3">
        <v>35</v>
      </c>
      <c r="B3">
        <v>43.003333333333195</v>
      </c>
      <c r="C3">
        <v>8652</v>
      </c>
      <c r="D3" t="s">
        <v>2</v>
      </c>
      <c r="E3">
        <f>MIN(C:C)</f>
        <v>6423</v>
      </c>
      <c r="F3">
        <f t="shared" si="0"/>
        <v>-315.90076335877893</v>
      </c>
      <c r="H3">
        <f t="shared" si="1"/>
        <v>-3.5225720232040514E-2</v>
      </c>
      <c r="I3">
        <f t="shared" si="2"/>
        <v>-5.6797121988444346E-2</v>
      </c>
      <c r="J3">
        <f t="shared" si="3"/>
        <v>0.44333333333319302</v>
      </c>
    </row>
    <row r="4" spans="1:10" x14ac:dyDescent="0.15">
      <c r="A4">
        <v>36</v>
      </c>
      <c r="B4">
        <v>42.559999999999896</v>
      </c>
      <c r="C4">
        <v>9336</v>
      </c>
      <c r="D4" t="s">
        <v>3</v>
      </c>
      <c r="E4">
        <f>E2-E3</f>
        <v>5500</v>
      </c>
      <c r="F4">
        <f t="shared" si="0"/>
        <v>368.09923664122107</v>
      </c>
      <c r="H4">
        <f t="shared" si="1"/>
        <v>4.1046310207312732E-2</v>
      </c>
      <c r="I4">
        <f t="shared" si="2"/>
        <v>1.7769541044369345E-2</v>
      </c>
      <c r="J4">
        <f t="shared" si="3"/>
        <v>1.3299999999998935</v>
      </c>
    </row>
    <row r="5" spans="1:10" s="4" customFormat="1" x14ac:dyDescent="0.15">
      <c r="A5" s="4">
        <v>37</v>
      </c>
      <c r="B5" s="4">
        <v>41.894999999999889</v>
      </c>
      <c r="C5" s="4">
        <v>9535</v>
      </c>
      <c r="D5" s="4" t="s">
        <v>4</v>
      </c>
      <c r="E5" s="4">
        <f>E4/2+E3</f>
        <v>9173</v>
      </c>
      <c r="F5" s="4">
        <f t="shared" si="0"/>
        <v>567.09923664122107</v>
      </c>
      <c r="H5" s="4">
        <f t="shared" si="1"/>
        <v>6.3236564677241522E-2</v>
      </c>
      <c r="I5" s="4">
        <f t="shared" si="2"/>
        <v>3.9463643300992043E-2</v>
      </c>
      <c r="J5" s="4">
        <f t="shared" si="3"/>
        <v>0.66499999999988724</v>
      </c>
    </row>
    <row r="6" spans="1:10" s="4" customFormat="1" x14ac:dyDescent="0.15">
      <c r="A6" s="4">
        <v>38</v>
      </c>
      <c r="B6" s="4">
        <v>41.229999999999897</v>
      </c>
      <c r="C6" s="4">
        <v>8391</v>
      </c>
      <c r="F6" s="4">
        <f t="shared" si="0"/>
        <v>-576.90076335877893</v>
      </c>
      <c r="H6" s="4">
        <f t="shared" si="1"/>
        <v>-6.4329521320741101E-2</v>
      </c>
      <c r="I6" s="4">
        <f t="shared" si="2"/>
        <v>-8.5250190777281146E-2</v>
      </c>
      <c r="J6" s="4">
        <f t="shared" si="3"/>
        <v>1.3299999999998953</v>
      </c>
    </row>
    <row r="7" spans="1:10" x14ac:dyDescent="0.15">
      <c r="A7">
        <v>39</v>
      </c>
      <c r="B7">
        <v>40.786666666666598</v>
      </c>
      <c r="C7">
        <v>8300</v>
      </c>
      <c r="F7">
        <f t="shared" si="0"/>
        <v>-667.90076335877893</v>
      </c>
      <c r="H7">
        <f t="shared" si="1"/>
        <v>-7.4476823616035165E-2</v>
      </c>
      <c r="I7">
        <f t="shared" si="2"/>
        <v>-9.5170609397143793E-2</v>
      </c>
      <c r="J7">
        <f t="shared" si="3"/>
        <v>0.88666666666659566</v>
      </c>
    </row>
    <row r="8" spans="1:10" x14ac:dyDescent="0.15">
      <c r="A8">
        <v>40</v>
      </c>
      <c r="B8">
        <v>40.343333333333199</v>
      </c>
      <c r="C8">
        <v>9153</v>
      </c>
      <c r="F8">
        <f t="shared" si="0"/>
        <v>185.09923664122107</v>
      </c>
      <c r="H8">
        <f t="shared" si="1"/>
        <v>2.0640196800292783E-2</v>
      </c>
      <c r="I8">
        <f t="shared" si="2"/>
        <v>-2.1803117845851957E-3</v>
      </c>
      <c r="J8">
        <f t="shared" si="3"/>
        <v>0.44333333333319658</v>
      </c>
    </row>
    <row r="9" spans="1:10" x14ac:dyDescent="0.15">
      <c r="A9">
        <v>41</v>
      </c>
      <c r="B9">
        <v>39.899999999999892</v>
      </c>
      <c r="C9">
        <v>10217</v>
      </c>
      <c r="F9">
        <f t="shared" si="0"/>
        <v>1249.0992366412211</v>
      </c>
      <c r="H9">
        <f t="shared" si="1"/>
        <v>0.13928557748373116</v>
      </c>
      <c r="I9">
        <f t="shared" si="2"/>
        <v>0.11381227515534721</v>
      </c>
      <c r="J9">
        <f t="shared" si="3"/>
        <v>1.3299999999998899</v>
      </c>
    </row>
    <row r="10" spans="1:10" s="4" customFormat="1" x14ac:dyDescent="0.15">
      <c r="A10" s="4">
        <v>42</v>
      </c>
      <c r="B10" s="4">
        <v>39.234999999999893</v>
      </c>
      <c r="C10" s="4">
        <v>11000</v>
      </c>
      <c r="F10" s="4">
        <f t="shared" si="0"/>
        <v>2032.0992366412211</v>
      </c>
      <c r="H10" s="4">
        <f t="shared" si="1"/>
        <v>0.22659698074983292</v>
      </c>
      <c r="I10" s="4">
        <f t="shared" si="2"/>
        <v>0.19917148152185762</v>
      </c>
      <c r="J10" s="4">
        <f t="shared" si="3"/>
        <v>0.66499999999989079</v>
      </c>
    </row>
    <row r="11" spans="1:10" x14ac:dyDescent="0.15">
      <c r="A11">
        <v>43</v>
      </c>
      <c r="B11">
        <v>38.569999999999894</v>
      </c>
      <c r="C11">
        <v>8214</v>
      </c>
      <c r="F11">
        <f t="shared" si="0"/>
        <v>-753.90076335877893</v>
      </c>
      <c r="H11">
        <f t="shared" si="1"/>
        <v>-8.406658182917022E-2</v>
      </c>
      <c r="I11">
        <f t="shared" si="2"/>
        <v>-0.10454595007086014</v>
      </c>
      <c r="J11">
        <f t="shared" si="3"/>
        <v>1.3299999999998917</v>
      </c>
    </row>
    <row r="12" spans="1:10" x14ac:dyDescent="0.15">
      <c r="A12">
        <v>44</v>
      </c>
      <c r="B12">
        <v>38.126666666666594</v>
      </c>
      <c r="C12">
        <v>8071</v>
      </c>
      <c r="F12">
        <f t="shared" si="0"/>
        <v>-896.90076335877893</v>
      </c>
      <c r="H12">
        <f t="shared" si="1"/>
        <v>-0.10001234257891806</v>
      </c>
      <c r="I12">
        <f t="shared" si="2"/>
        <v>-0.12013517933064428</v>
      </c>
      <c r="J12">
        <f t="shared" si="3"/>
        <v>0.88666666666659211</v>
      </c>
    </row>
    <row r="13" spans="1:10" s="4" customFormat="1" x14ac:dyDescent="0.15">
      <c r="A13" s="4">
        <v>45</v>
      </c>
      <c r="B13" s="4">
        <v>37.683333333333195</v>
      </c>
      <c r="C13" s="4">
        <v>8046</v>
      </c>
      <c r="F13" s="4">
        <f t="shared" si="0"/>
        <v>-921.90076335877893</v>
      </c>
      <c r="H13" s="4">
        <f t="shared" si="1"/>
        <v>-0.10280006298971313</v>
      </c>
      <c r="I13" s="4">
        <f t="shared" si="2"/>
        <v>-0.12286056906137578</v>
      </c>
      <c r="J13" s="4">
        <f t="shared" si="3"/>
        <v>0.44333333333319302</v>
      </c>
    </row>
    <row r="14" spans="1:10" x14ac:dyDescent="0.15">
      <c r="A14">
        <v>46</v>
      </c>
      <c r="B14">
        <v>37.239999999999888</v>
      </c>
      <c r="C14">
        <v>10139</v>
      </c>
      <c r="F14">
        <f t="shared" si="0"/>
        <v>1171.0992366412211</v>
      </c>
      <c r="H14">
        <f t="shared" si="1"/>
        <v>0.13058788980205052</v>
      </c>
      <c r="I14">
        <f t="shared" si="2"/>
        <v>0.10530905919546495</v>
      </c>
      <c r="J14">
        <f t="shared" si="3"/>
        <v>1.3299999999998864</v>
      </c>
    </row>
    <row r="15" spans="1:10" s="4" customFormat="1" x14ac:dyDescent="0.15">
      <c r="A15" s="4">
        <v>47</v>
      </c>
      <c r="B15" s="4">
        <v>36.574999999999896</v>
      </c>
      <c r="C15" s="4">
        <v>10251</v>
      </c>
      <c r="F15" s="4">
        <f t="shared" si="0"/>
        <v>1283.0992366412211</v>
      </c>
      <c r="H15" s="4">
        <f t="shared" si="1"/>
        <v>0.14307687724241247</v>
      </c>
      <c r="I15" s="4">
        <f t="shared" si="2"/>
        <v>0.11751880518914205</v>
      </c>
      <c r="J15" s="4">
        <f t="shared" si="3"/>
        <v>0.66499999999989434</v>
      </c>
    </row>
    <row r="16" spans="1:10" x14ac:dyDescent="0.15">
      <c r="A16">
        <v>48</v>
      </c>
      <c r="B16">
        <v>35.90999999999989</v>
      </c>
      <c r="C16">
        <v>8348</v>
      </c>
      <c r="F16">
        <f t="shared" si="0"/>
        <v>-619.90076335877893</v>
      </c>
      <c r="H16">
        <f t="shared" si="1"/>
        <v>-6.9124400427308622E-2</v>
      </c>
      <c r="I16">
        <f t="shared" si="2"/>
        <v>-8.9937861114139317E-2</v>
      </c>
      <c r="J16">
        <f t="shared" si="3"/>
        <v>1.3299999999998882</v>
      </c>
    </row>
    <row r="17" spans="1:10" s="4" customFormat="1" x14ac:dyDescent="0.15">
      <c r="A17" s="4">
        <v>49</v>
      </c>
      <c r="B17" s="4">
        <v>35.577499999999894</v>
      </c>
      <c r="C17" s="4">
        <v>7377</v>
      </c>
      <c r="F17" s="4">
        <f t="shared" si="0"/>
        <v>-1590.9007633587789</v>
      </c>
      <c r="H17" s="4">
        <f t="shared" si="1"/>
        <v>-0.17739946118258934</v>
      </c>
      <c r="I17" s="4">
        <f t="shared" si="2"/>
        <v>-0.19579199825575058</v>
      </c>
      <c r="J17" s="4">
        <f t="shared" si="3"/>
        <v>0.99749999999989214</v>
      </c>
    </row>
    <row r="18" spans="1:10" x14ac:dyDescent="0.15">
      <c r="A18">
        <v>50</v>
      </c>
      <c r="B18">
        <v>35.244999999999898</v>
      </c>
      <c r="C18">
        <v>7482</v>
      </c>
      <c r="F18">
        <f t="shared" si="0"/>
        <v>-1485.9007633587789</v>
      </c>
      <c r="H18">
        <f t="shared" si="1"/>
        <v>-0.16569103545725003</v>
      </c>
      <c r="I18">
        <f t="shared" si="2"/>
        <v>-0.18434536138667829</v>
      </c>
      <c r="J18">
        <f t="shared" si="3"/>
        <v>0.66499999999989612</v>
      </c>
    </row>
    <row r="19" spans="1:10" x14ac:dyDescent="0.15">
      <c r="A19">
        <v>51</v>
      </c>
      <c r="B19">
        <v>34.912499999999895</v>
      </c>
      <c r="C19">
        <v>8942</v>
      </c>
      <c r="F19">
        <f t="shared" si="0"/>
        <v>-25.900763358778931</v>
      </c>
      <c r="H19">
        <f t="shared" si="1"/>
        <v>-2.8881634668176488E-3</v>
      </c>
      <c r="I19">
        <f t="shared" si="2"/>
        <v>-2.518260111195901E-2</v>
      </c>
      <c r="J19">
        <f t="shared" si="3"/>
        <v>0.33249999999989299</v>
      </c>
    </row>
    <row r="20" spans="1:10" x14ac:dyDescent="0.15">
      <c r="A20">
        <v>52</v>
      </c>
      <c r="B20">
        <v>34.579999999999892</v>
      </c>
      <c r="C20">
        <v>10795</v>
      </c>
      <c r="F20">
        <f t="shared" si="0"/>
        <v>1827.0992366412211</v>
      </c>
      <c r="H20">
        <f t="shared" si="1"/>
        <v>0.20373767338131329</v>
      </c>
      <c r="I20">
        <f t="shared" si="2"/>
        <v>0.17682328572985936</v>
      </c>
      <c r="J20">
        <f t="shared" si="3"/>
        <v>1.3299999999998899</v>
      </c>
    </row>
    <row r="21" spans="1:10" x14ac:dyDescent="0.15">
      <c r="A21">
        <v>53</v>
      </c>
      <c r="B21">
        <v>33.914999999999893</v>
      </c>
      <c r="C21">
        <v>9604</v>
      </c>
      <c r="F21">
        <f t="shared" si="0"/>
        <v>636.09923664122107</v>
      </c>
      <c r="H21">
        <f t="shared" si="1"/>
        <v>7.0930673011035936E-2</v>
      </c>
      <c r="I21">
        <f t="shared" si="2"/>
        <v>4.6985718957810965E-2</v>
      </c>
      <c r="J21">
        <f t="shared" si="3"/>
        <v>0.66499999999989079</v>
      </c>
    </row>
    <row r="22" spans="1:10" x14ac:dyDescent="0.15">
      <c r="A22">
        <v>54</v>
      </c>
      <c r="B22">
        <v>33.249999999999893</v>
      </c>
      <c r="C22">
        <v>7750</v>
      </c>
      <c r="F22">
        <f t="shared" si="0"/>
        <v>-1217.9007633587789</v>
      </c>
      <c r="H22">
        <f t="shared" si="1"/>
        <v>-0.13580667265352681</v>
      </c>
      <c r="I22">
        <f t="shared" si="2"/>
        <v>-0.15512918347323668</v>
      </c>
      <c r="J22">
        <f t="shared" si="3"/>
        <v>1.3299999999998917</v>
      </c>
    </row>
    <row r="23" spans="1:10" x14ac:dyDescent="0.15">
      <c r="A23">
        <v>55</v>
      </c>
      <c r="B23">
        <v>32.806666666666594</v>
      </c>
      <c r="C23">
        <v>7762</v>
      </c>
      <c r="F23">
        <f t="shared" si="0"/>
        <v>-1205.9007633587789</v>
      </c>
      <c r="H23">
        <f t="shared" si="1"/>
        <v>-0.13446856685634517</v>
      </c>
      <c r="I23">
        <f t="shared" si="2"/>
        <v>-0.15382099640248556</v>
      </c>
      <c r="J23">
        <f t="shared" si="3"/>
        <v>0.88666666666659211</v>
      </c>
    </row>
    <row r="24" spans="1:10" x14ac:dyDescent="0.15">
      <c r="A24">
        <v>56</v>
      </c>
      <c r="B24">
        <v>32.363333333333294</v>
      </c>
      <c r="C24">
        <v>8559</v>
      </c>
      <c r="F24">
        <f t="shared" si="0"/>
        <v>-408.90076335877893</v>
      </c>
      <c r="H24">
        <f t="shared" si="1"/>
        <v>-4.5596040160198192E-2</v>
      </c>
      <c r="I24">
        <f t="shared" si="2"/>
        <v>-6.6935571786765513E-2</v>
      </c>
      <c r="J24">
        <f t="shared" si="3"/>
        <v>0.4433333333332925</v>
      </c>
    </row>
    <row r="25" spans="1:10" x14ac:dyDescent="0.15">
      <c r="A25">
        <v>57</v>
      </c>
      <c r="B25">
        <v>31.919999999999895</v>
      </c>
      <c r="C25">
        <v>10132</v>
      </c>
      <c r="F25">
        <f t="shared" si="0"/>
        <v>1164.0992366412211</v>
      </c>
      <c r="H25">
        <f t="shared" si="1"/>
        <v>0.12980732808702791</v>
      </c>
      <c r="I25">
        <f t="shared" si="2"/>
        <v>0.10454595007086014</v>
      </c>
      <c r="J25">
        <f t="shared" si="3"/>
        <v>1.3299999999998935</v>
      </c>
    </row>
    <row r="26" spans="1:10" x14ac:dyDescent="0.15">
      <c r="A26">
        <v>58</v>
      </c>
      <c r="B26">
        <v>31.254999999999896</v>
      </c>
      <c r="C26">
        <v>9657</v>
      </c>
      <c r="F26">
        <f t="shared" si="0"/>
        <v>689.09923664122107</v>
      </c>
      <c r="H26">
        <f t="shared" si="1"/>
        <v>7.6840640281921488E-2</v>
      </c>
      <c r="I26">
        <f t="shared" si="2"/>
        <v>5.2763545186961733E-2</v>
      </c>
      <c r="J26">
        <f t="shared" si="3"/>
        <v>0.66499999999989434</v>
      </c>
    </row>
    <row r="27" spans="1:10" x14ac:dyDescent="0.15">
      <c r="A27">
        <v>59</v>
      </c>
      <c r="B27">
        <v>30.589999999999897</v>
      </c>
      <c r="C27">
        <v>7674</v>
      </c>
      <c r="F27">
        <f t="shared" si="0"/>
        <v>-1293.9007633587789</v>
      </c>
      <c r="H27">
        <f t="shared" si="1"/>
        <v>-0.14428134270234383</v>
      </c>
      <c r="I27">
        <f t="shared" si="2"/>
        <v>-0.16341436825466041</v>
      </c>
      <c r="J27">
        <f t="shared" si="3"/>
        <v>1.3299999999998953</v>
      </c>
    </row>
    <row r="28" spans="1:10" s="3" customFormat="1" x14ac:dyDescent="0.15">
      <c r="A28" s="3">
        <v>60</v>
      </c>
      <c r="B28" s="3">
        <v>30.14666666666659</v>
      </c>
      <c r="C28" s="3">
        <v>7181</v>
      </c>
      <c r="F28" s="3">
        <f t="shared" si="0"/>
        <v>-1786.9007633587789</v>
      </c>
      <c r="H28" s="3">
        <f t="shared" si="1"/>
        <v>-0.19925518920322272</v>
      </c>
      <c r="I28" s="3">
        <f t="shared" si="2"/>
        <v>-0.2171590537446855</v>
      </c>
      <c r="J28" s="3">
        <f t="shared" si="3"/>
        <v>0.88666666666658855</v>
      </c>
    </row>
    <row r="29" spans="1:10" x14ac:dyDescent="0.15">
      <c r="A29">
        <v>61</v>
      </c>
      <c r="B29">
        <v>29.703333333333291</v>
      </c>
      <c r="C29">
        <v>7842</v>
      </c>
      <c r="F29">
        <f t="shared" si="0"/>
        <v>-1125.9007633587789</v>
      </c>
      <c r="H29">
        <f t="shared" si="1"/>
        <v>-0.12554786154180095</v>
      </c>
      <c r="I29">
        <f t="shared" si="2"/>
        <v>-0.14509974926414476</v>
      </c>
      <c r="J29">
        <f t="shared" si="3"/>
        <v>0.44333333333328895</v>
      </c>
    </row>
    <row r="30" spans="1:10" x14ac:dyDescent="0.15">
      <c r="A30">
        <v>62</v>
      </c>
      <c r="B30">
        <v>29.259999999999891</v>
      </c>
      <c r="C30">
        <v>8949</v>
      </c>
      <c r="F30">
        <f t="shared" si="0"/>
        <v>-18.900763358778931</v>
      </c>
      <c r="H30">
        <f t="shared" si="1"/>
        <v>-2.1076017517950279E-3</v>
      </c>
      <c r="I30">
        <f t="shared" si="2"/>
        <v>-2.4419491987354193E-2</v>
      </c>
      <c r="J30">
        <f t="shared" si="3"/>
        <v>1.3299999999998899</v>
      </c>
    </row>
    <row r="31" spans="1:10" s="4" customFormat="1" x14ac:dyDescent="0.15">
      <c r="A31" s="4">
        <v>63</v>
      </c>
      <c r="B31" s="4">
        <v>28.816666666666592</v>
      </c>
      <c r="C31" s="4">
        <v>10341</v>
      </c>
      <c r="F31" s="4">
        <f t="shared" si="0"/>
        <v>1373.0992366412211</v>
      </c>
      <c r="H31" s="4">
        <f t="shared" si="1"/>
        <v>0.15311267072127474</v>
      </c>
      <c r="I31" s="4">
        <f t="shared" si="2"/>
        <v>0.12733020821977542</v>
      </c>
      <c r="J31" s="4">
        <f t="shared" si="3"/>
        <v>0.88666666666659033</v>
      </c>
    </row>
    <row r="32" spans="1:10" x14ac:dyDescent="0.15">
      <c r="A32">
        <v>64</v>
      </c>
      <c r="B32">
        <v>28.373333333333292</v>
      </c>
      <c r="C32">
        <v>9291</v>
      </c>
      <c r="F32">
        <f t="shared" si="0"/>
        <v>323.09923664122107</v>
      </c>
      <c r="H32">
        <f t="shared" si="1"/>
        <v>3.6028413467881597E-2</v>
      </c>
      <c r="I32">
        <f t="shared" si="2"/>
        <v>1.2863839529052654E-2</v>
      </c>
      <c r="J32">
        <f t="shared" si="3"/>
        <v>0.44333333333329072</v>
      </c>
    </row>
    <row r="33" spans="1:10" x14ac:dyDescent="0.15">
      <c r="A33">
        <v>65</v>
      </c>
      <c r="B33">
        <v>27.929999999999893</v>
      </c>
      <c r="C33">
        <v>8523</v>
      </c>
      <c r="F33">
        <f t="shared" ref="F33:F64" si="4">C33-$E$1</f>
        <v>-444.90076335877893</v>
      </c>
      <c r="H33">
        <f t="shared" ref="H33:H96" si="5">F33/$E$1</f>
        <v>-4.9610357551743103E-2</v>
      </c>
      <c r="I33">
        <f t="shared" ref="I33:I64" si="6">(C33-$E$5)/$E$5</f>
        <v>-7.086013299901886E-2</v>
      </c>
      <c r="J33">
        <f t="shared" si="3"/>
        <v>1.3299999999998917</v>
      </c>
    </row>
    <row r="34" spans="1:10" s="4" customFormat="1" x14ac:dyDescent="0.15">
      <c r="A34" s="4">
        <v>66</v>
      </c>
      <c r="B34" s="4">
        <v>27.59749999999989</v>
      </c>
      <c r="C34" s="4">
        <v>7325</v>
      </c>
      <c r="F34" s="4">
        <f t="shared" si="4"/>
        <v>-1642.9007633587789</v>
      </c>
      <c r="H34" s="4">
        <f t="shared" si="5"/>
        <v>-0.1831979196370431</v>
      </c>
      <c r="I34" s="4">
        <f t="shared" si="6"/>
        <v>-0.20146080889567208</v>
      </c>
      <c r="J34" s="4">
        <f t="shared" si="3"/>
        <v>0.99749999999988859</v>
      </c>
    </row>
    <row r="35" spans="1:10" x14ac:dyDescent="0.15">
      <c r="A35">
        <v>67</v>
      </c>
      <c r="B35">
        <v>27.264999999999894</v>
      </c>
      <c r="C35">
        <v>8502</v>
      </c>
      <c r="F35">
        <f t="shared" si="4"/>
        <v>-465.90076335877893</v>
      </c>
      <c r="H35">
        <f t="shared" si="5"/>
        <v>-5.1952042696810967E-2</v>
      </c>
      <c r="I35">
        <f t="shared" si="6"/>
        <v>-7.3149460372833319E-2</v>
      </c>
      <c r="J35">
        <f t="shared" si="3"/>
        <v>0.66499999999989257</v>
      </c>
    </row>
    <row r="36" spans="1:10" x14ac:dyDescent="0.15">
      <c r="A36">
        <v>68</v>
      </c>
      <c r="B36">
        <v>26.932499999999891</v>
      </c>
      <c r="C36">
        <v>9482</v>
      </c>
      <c r="F36">
        <f t="shared" si="4"/>
        <v>514.09923664122107</v>
      </c>
      <c r="H36">
        <f t="shared" si="5"/>
        <v>5.732659740635597E-2</v>
      </c>
      <c r="I36">
        <f t="shared" si="6"/>
        <v>3.3685817071841276E-2</v>
      </c>
      <c r="J36">
        <f t="shared" si="3"/>
        <v>0.33249999999988944</v>
      </c>
    </row>
    <row r="37" spans="1:10" x14ac:dyDescent="0.15">
      <c r="A37">
        <v>69</v>
      </c>
      <c r="B37">
        <v>26.599999999999895</v>
      </c>
      <c r="C37">
        <v>11337</v>
      </c>
      <c r="F37">
        <f t="shared" si="4"/>
        <v>2369.0992366412211</v>
      </c>
      <c r="H37">
        <f t="shared" si="5"/>
        <v>0.26417545188735053</v>
      </c>
      <c r="I37">
        <f t="shared" si="6"/>
        <v>0.23590973509211818</v>
      </c>
      <c r="J37">
        <f t="shared" si="3"/>
        <v>1.3299999999998935</v>
      </c>
    </row>
    <row r="38" spans="1:10" x14ac:dyDescent="0.15">
      <c r="A38">
        <v>70</v>
      </c>
      <c r="B38">
        <v>25.934999999999896</v>
      </c>
      <c r="C38">
        <v>10502</v>
      </c>
      <c r="F38">
        <f t="shared" si="4"/>
        <v>1534.0992366412211</v>
      </c>
      <c r="H38">
        <f t="shared" si="5"/>
        <v>0.17106559016679501</v>
      </c>
      <c r="I38">
        <f t="shared" si="6"/>
        <v>0.14488171808568626</v>
      </c>
      <c r="J38">
        <f t="shared" si="3"/>
        <v>0.66499999999989434</v>
      </c>
    </row>
    <row r="39" spans="1:10" x14ac:dyDescent="0.15">
      <c r="A39">
        <v>71</v>
      </c>
      <c r="B39">
        <v>25.269999999999897</v>
      </c>
      <c r="C39">
        <v>8455</v>
      </c>
      <c r="F39">
        <f t="shared" si="4"/>
        <v>-512.90076335877893</v>
      </c>
      <c r="H39">
        <f t="shared" si="5"/>
        <v>-5.7192957069105703E-2</v>
      </c>
      <c r="I39">
        <f t="shared" si="6"/>
        <v>-7.8273193066608529E-2</v>
      </c>
      <c r="J39">
        <f t="shared" si="3"/>
        <v>1.3299999999998953</v>
      </c>
    </row>
    <row r="40" spans="1:10" s="4" customFormat="1" x14ac:dyDescent="0.15">
      <c r="A40" s="4">
        <v>72</v>
      </c>
      <c r="B40" s="4">
        <v>24.937499999999893</v>
      </c>
      <c r="C40" s="4">
        <v>6423</v>
      </c>
      <c r="F40" s="4">
        <f t="shared" si="4"/>
        <v>-2544.9007633587789</v>
      </c>
      <c r="H40" s="4">
        <f t="shared" si="5"/>
        <v>-0.28377887205852936</v>
      </c>
      <c r="I40" s="4">
        <f t="shared" si="6"/>
        <v>-0.29979287038046443</v>
      </c>
      <c r="J40" s="4">
        <f t="shared" si="3"/>
        <v>0.99749999999989214</v>
      </c>
    </row>
    <row r="41" spans="1:10" x14ac:dyDescent="0.15">
      <c r="A41">
        <v>73</v>
      </c>
      <c r="B41">
        <v>24.60499999999989</v>
      </c>
      <c r="C41">
        <v>7722</v>
      </c>
      <c r="F41">
        <f t="shared" si="4"/>
        <v>-1245.9007633587789</v>
      </c>
      <c r="H41">
        <f t="shared" si="5"/>
        <v>-0.1389289195136173</v>
      </c>
      <c r="I41">
        <f t="shared" si="6"/>
        <v>-0.15818161997165595</v>
      </c>
      <c r="J41">
        <f t="shared" si="3"/>
        <v>0.66499999999988901</v>
      </c>
    </row>
    <row r="42" spans="1:10" x14ac:dyDescent="0.15">
      <c r="A42">
        <v>74</v>
      </c>
      <c r="B42">
        <v>24.272499999999894</v>
      </c>
      <c r="C42">
        <v>8863</v>
      </c>
      <c r="F42">
        <f t="shared" si="4"/>
        <v>-104.90076335877893</v>
      </c>
      <c r="H42">
        <f t="shared" si="5"/>
        <v>-1.1697359964930085E-2</v>
      </c>
      <c r="I42">
        <f t="shared" si="6"/>
        <v>-3.3794832661070535E-2</v>
      </c>
      <c r="J42">
        <f t="shared" si="3"/>
        <v>0.33249999999989299</v>
      </c>
    </row>
    <row r="43" spans="1:10" x14ac:dyDescent="0.15">
      <c r="A43">
        <v>75</v>
      </c>
      <c r="B43">
        <v>23.939999999999891</v>
      </c>
      <c r="C43">
        <v>9862</v>
      </c>
      <c r="F43">
        <f t="shared" si="4"/>
        <v>894.09923664122107</v>
      </c>
      <c r="H43">
        <f t="shared" si="5"/>
        <v>9.9699947650441101E-2</v>
      </c>
      <c r="I43">
        <f t="shared" si="6"/>
        <v>7.5111740978959993E-2</v>
      </c>
      <c r="J43">
        <f t="shared" si="3"/>
        <v>1.3299999999998899</v>
      </c>
    </row>
    <row r="44" spans="1:10" s="4" customFormat="1" x14ac:dyDescent="0.15">
      <c r="A44" s="4">
        <v>76</v>
      </c>
      <c r="B44" s="4">
        <v>23.496666666666592</v>
      </c>
      <c r="C44" s="4">
        <v>11035</v>
      </c>
      <c r="F44" s="4">
        <f t="shared" si="4"/>
        <v>2067.0992366412211</v>
      </c>
      <c r="H44" s="4">
        <f t="shared" si="5"/>
        <v>0.23049978932494603</v>
      </c>
      <c r="I44" s="4">
        <f t="shared" si="6"/>
        <v>0.2029870271448817</v>
      </c>
      <c r="J44" s="4">
        <f t="shared" si="3"/>
        <v>0.88666666666659033</v>
      </c>
    </row>
    <row r="45" spans="1:10" x14ac:dyDescent="0.15">
      <c r="A45">
        <v>77</v>
      </c>
      <c r="B45">
        <v>23.053333333333292</v>
      </c>
      <c r="C45">
        <v>8202</v>
      </c>
      <c r="F45">
        <f t="shared" si="4"/>
        <v>-765.90076335877893</v>
      </c>
      <c r="H45">
        <f t="shared" si="5"/>
        <v>-8.5404687626351866E-2</v>
      </c>
      <c r="I45">
        <f t="shared" si="6"/>
        <v>-0.10585413714161125</v>
      </c>
      <c r="J45">
        <f t="shared" si="3"/>
        <v>0.44333333333329072</v>
      </c>
    </row>
    <row r="46" spans="1:10" x14ac:dyDescent="0.15">
      <c r="A46">
        <v>78</v>
      </c>
      <c r="B46">
        <v>22.609999999999893</v>
      </c>
      <c r="C46">
        <v>6871</v>
      </c>
      <c r="F46">
        <f t="shared" si="4"/>
        <v>-2096.9007633587789</v>
      </c>
      <c r="H46">
        <f t="shared" si="5"/>
        <v>-0.23382292229708165</v>
      </c>
      <c r="I46">
        <f t="shared" si="6"/>
        <v>-0.250953886405756</v>
      </c>
      <c r="J46">
        <f t="shared" si="3"/>
        <v>1.3299999999998917</v>
      </c>
    </row>
    <row r="47" spans="1:10" x14ac:dyDescent="0.15">
      <c r="A47">
        <v>79</v>
      </c>
      <c r="B47">
        <v>22.166666666666593</v>
      </c>
      <c r="C47">
        <v>7518</v>
      </c>
      <c r="F47">
        <f t="shared" si="4"/>
        <v>-1449.9007633587789</v>
      </c>
      <c r="H47">
        <f t="shared" si="5"/>
        <v>-0.16167671806570511</v>
      </c>
      <c r="I47">
        <f t="shared" si="6"/>
        <v>-0.18042080017442494</v>
      </c>
      <c r="J47">
        <f t="shared" si="3"/>
        <v>0.88666666666659211</v>
      </c>
    </row>
    <row r="48" spans="1:10" x14ac:dyDescent="0.15">
      <c r="A48">
        <v>80</v>
      </c>
      <c r="B48">
        <v>21.723333333333294</v>
      </c>
      <c r="C48">
        <v>7630</v>
      </c>
      <c r="F48">
        <f t="shared" si="4"/>
        <v>-1337.9007633587789</v>
      </c>
      <c r="H48">
        <f t="shared" si="5"/>
        <v>-0.14918773062534318</v>
      </c>
      <c r="I48">
        <f t="shared" si="6"/>
        <v>-0.16821105418074786</v>
      </c>
      <c r="J48">
        <f t="shared" si="3"/>
        <v>0.4433333333332925</v>
      </c>
    </row>
    <row r="49" spans="1:10" x14ac:dyDescent="0.15">
      <c r="A49">
        <v>81</v>
      </c>
      <c r="B49">
        <v>21.279999999999895</v>
      </c>
      <c r="C49">
        <v>9302</v>
      </c>
      <c r="F49">
        <f t="shared" si="4"/>
        <v>334.09923664122107</v>
      </c>
      <c r="H49">
        <f t="shared" si="5"/>
        <v>3.7255010448631429E-2</v>
      </c>
      <c r="I49">
        <f t="shared" si="6"/>
        <v>1.4063011010574512E-2</v>
      </c>
      <c r="J49">
        <f t="shared" si="3"/>
        <v>1.3299999999998935</v>
      </c>
    </row>
    <row r="50" spans="1:10" s="4" customFormat="1" x14ac:dyDescent="0.15">
      <c r="A50" s="4">
        <v>82</v>
      </c>
      <c r="B50" s="4">
        <v>20.836666666666595</v>
      </c>
      <c r="C50" s="4">
        <v>10857</v>
      </c>
      <c r="F50" s="4">
        <f t="shared" si="4"/>
        <v>1889.0992366412211</v>
      </c>
      <c r="H50" s="4">
        <f t="shared" si="5"/>
        <v>0.21065122000008507</v>
      </c>
      <c r="I50" s="4">
        <f t="shared" si="6"/>
        <v>0.18358225226207348</v>
      </c>
      <c r="J50" s="4">
        <f t="shared" si="3"/>
        <v>0.88666666666659388</v>
      </c>
    </row>
    <row r="51" spans="1:10" x14ac:dyDescent="0.15">
      <c r="A51">
        <v>83</v>
      </c>
      <c r="B51">
        <v>20.393333333333295</v>
      </c>
      <c r="C51">
        <v>9780</v>
      </c>
      <c r="F51">
        <f t="shared" si="4"/>
        <v>812.09923664122107</v>
      </c>
      <c r="H51">
        <f t="shared" si="5"/>
        <v>9.0556224703033261E-2</v>
      </c>
      <c r="I51">
        <f t="shared" si="6"/>
        <v>6.6172462662160689E-2</v>
      </c>
      <c r="J51">
        <f t="shared" si="3"/>
        <v>0.44333333333329428</v>
      </c>
    </row>
    <row r="52" spans="1:10" x14ac:dyDescent="0.15">
      <c r="A52">
        <v>84</v>
      </c>
      <c r="B52">
        <v>19.949999999999896</v>
      </c>
      <c r="C52">
        <v>8894</v>
      </c>
      <c r="F52">
        <f t="shared" si="4"/>
        <v>-73.900763358778931</v>
      </c>
      <c r="H52">
        <f t="shared" si="5"/>
        <v>-8.240586655544193E-3</v>
      </c>
      <c r="I52">
        <f t="shared" si="6"/>
        <v>-3.041534939496348E-2</v>
      </c>
      <c r="J52">
        <f t="shared" si="3"/>
        <v>1.3299999999998953</v>
      </c>
    </row>
    <row r="53" spans="1:10" s="4" customFormat="1" x14ac:dyDescent="0.15">
      <c r="A53" s="4">
        <v>85</v>
      </c>
      <c r="B53" s="4">
        <v>19.683999999999891</v>
      </c>
      <c r="C53" s="4">
        <v>6724</v>
      </c>
      <c r="F53" s="4">
        <f t="shared" si="4"/>
        <v>-2243.9007633587789</v>
      </c>
      <c r="H53" s="4">
        <f t="shared" si="5"/>
        <v>-0.25021471831255671</v>
      </c>
      <c r="I53" s="4">
        <f t="shared" si="6"/>
        <v>-0.26697917802245719</v>
      </c>
      <c r="J53" s="4">
        <f t="shared" si="3"/>
        <v>1.0639999999998899</v>
      </c>
    </row>
    <row r="54" spans="1:10" x14ac:dyDescent="0.15">
      <c r="A54">
        <v>86</v>
      </c>
      <c r="B54">
        <v>19.417999999999893</v>
      </c>
      <c r="C54">
        <v>7051</v>
      </c>
      <c r="F54">
        <f t="shared" si="4"/>
        <v>-1916.9007633587789</v>
      </c>
      <c r="H54">
        <f t="shared" si="5"/>
        <v>-0.21375133533935711</v>
      </c>
      <c r="I54">
        <f t="shared" si="6"/>
        <v>-0.23133108034448926</v>
      </c>
      <c r="J54">
        <f t="shared" si="3"/>
        <v>0.79799999999989168</v>
      </c>
    </row>
    <row r="55" spans="1:10" x14ac:dyDescent="0.15">
      <c r="A55">
        <v>87</v>
      </c>
      <c r="B55">
        <v>19.151999999999894</v>
      </c>
      <c r="C55">
        <v>7922</v>
      </c>
      <c r="F55">
        <f t="shared" si="4"/>
        <v>-1045.9007633587789</v>
      </c>
      <c r="H55">
        <f t="shared" si="5"/>
        <v>-0.1166271562272567</v>
      </c>
      <c r="I55">
        <f t="shared" si="6"/>
        <v>-0.13637850212580399</v>
      </c>
      <c r="J55">
        <f t="shared" si="3"/>
        <v>0.53199999999989345</v>
      </c>
    </row>
    <row r="56" spans="1:10" x14ac:dyDescent="0.15">
      <c r="A56">
        <v>88</v>
      </c>
      <c r="B56">
        <v>18.885999999999896</v>
      </c>
      <c r="C56">
        <v>9333</v>
      </c>
      <c r="F56">
        <f t="shared" si="4"/>
        <v>365.09923664122107</v>
      </c>
      <c r="H56">
        <f t="shared" si="5"/>
        <v>4.0711783758017324E-2</v>
      </c>
      <c r="I56">
        <f t="shared" si="6"/>
        <v>1.7442494276681566E-2</v>
      </c>
      <c r="J56">
        <f t="shared" si="3"/>
        <v>0.26599999999989521</v>
      </c>
    </row>
    <row r="57" spans="1:10" x14ac:dyDescent="0.15">
      <c r="A57">
        <v>89</v>
      </c>
      <c r="B57">
        <v>18.619999999999891</v>
      </c>
      <c r="C57">
        <v>10796</v>
      </c>
      <c r="F57">
        <f t="shared" si="4"/>
        <v>1828.0992366412211</v>
      </c>
      <c r="H57">
        <f t="shared" si="5"/>
        <v>0.20384918219774509</v>
      </c>
      <c r="I57">
        <f t="shared" si="6"/>
        <v>0.17693230131908863</v>
      </c>
      <c r="J57">
        <f t="shared" si="3"/>
        <v>1.3299999999998899</v>
      </c>
    </row>
    <row r="58" spans="1:10" s="4" customFormat="1" x14ac:dyDescent="0.15">
      <c r="A58" s="4">
        <v>90</v>
      </c>
      <c r="B58" s="4">
        <v>18.176666666666591</v>
      </c>
      <c r="C58" s="4">
        <v>11306</v>
      </c>
      <c r="F58" s="4">
        <f t="shared" si="4"/>
        <v>2338.0992366412211</v>
      </c>
      <c r="H58" s="4">
        <f t="shared" si="5"/>
        <v>0.2607186785779646</v>
      </c>
      <c r="I58" s="4">
        <f t="shared" si="6"/>
        <v>0.23253025182601111</v>
      </c>
      <c r="J58" s="4">
        <f t="shared" si="3"/>
        <v>0.88666666666659033</v>
      </c>
    </row>
    <row r="59" spans="1:10" x14ac:dyDescent="0.15">
      <c r="A59">
        <v>91</v>
      </c>
      <c r="B59">
        <v>17.733333333333292</v>
      </c>
      <c r="C59">
        <v>9077</v>
      </c>
      <c r="F59">
        <f t="shared" si="4"/>
        <v>109.09923664122107</v>
      </c>
      <c r="H59">
        <f t="shared" si="5"/>
        <v>1.2165526751475754E-2</v>
      </c>
      <c r="I59">
        <f t="shared" si="6"/>
        <v>-1.0465496566008939E-2</v>
      </c>
      <c r="J59">
        <f t="shared" si="3"/>
        <v>0.44333333333329072</v>
      </c>
    </row>
    <row r="60" spans="1:10" x14ac:dyDescent="0.15">
      <c r="A60">
        <v>92</v>
      </c>
      <c r="B60">
        <v>17.289999999999893</v>
      </c>
      <c r="C60">
        <v>7430</v>
      </c>
      <c r="F60">
        <f t="shared" si="4"/>
        <v>-1537.9007633587789</v>
      </c>
      <c r="H60">
        <f t="shared" si="5"/>
        <v>-0.17148949391170376</v>
      </c>
      <c r="I60">
        <f t="shared" si="6"/>
        <v>-0.19001417202659981</v>
      </c>
      <c r="J60">
        <f t="shared" si="3"/>
        <v>1.3299999999998917</v>
      </c>
    </row>
    <row r="61" spans="1:10" x14ac:dyDescent="0.15">
      <c r="A61">
        <v>93</v>
      </c>
      <c r="B61">
        <v>15.959</v>
      </c>
      <c r="C61">
        <v>7098</v>
      </c>
      <c r="F61">
        <f t="shared" si="4"/>
        <v>-1869.9007633587789</v>
      </c>
      <c r="H61">
        <f t="shared" si="5"/>
        <v>-0.20851042096706238</v>
      </c>
      <c r="I61">
        <f t="shared" si="6"/>
        <v>-0.22620734765071404</v>
      </c>
      <c r="J61">
        <f t="shared" si="3"/>
        <v>1.3289999999999988</v>
      </c>
    </row>
    <row r="62" spans="1:10" s="4" customFormat="1" x14ac:dyDescent="0.15">
      <c r="A62" s="4">
        <v>94</v>
      </c>
      <c r="B62" s="4">
        <v>15.627499999999891</v>
      </c>
      <c r="C62" s="4">
        <v>6857</v>
      </c>
      <c r="F62" s="4">
        <f t="shared" si="4"/>
        <v>-2110.9007633587789</v>
      </c>
      <c r="H62" s="4">
        <f t="shared" si="5"/>
        <v>-0.23538404572712687</v>
      </c>
      <c r="I62" s="4">
        <f t="shared" si="6"/>
        <v>-0.25248010465496568</v>
      </c>
      <c r="J62" s="4">
        <f t="shared" si="3"/>
        <v>0.99749999999989036</v>
      </c>
    </row>
    <row r="63" spans="1:10" x14ac:dyDescent="0.15">
      <c r="A63">
        <v>95</v>
      </c>
      <c r="B63">
        <v>15.294999999999895</v>
      </c>
      <c r="C63">
        <v>7933</v>
      </c>
      <c r="F63">
        <f t="shared" si="4"/>
        <v>-1034.9007633587789</v>
      </c>
      <c r="H63">
        <f t="shared" si="5"/>
        <v>-0.11540055924650687</v>
      </c>
      <c r="I63">
        <f t="shared" si="6"/>
        <v>-0.13517933064428214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>
        <v>10157</v>
      </c>
      <c r="F64">
        <f t="shared" si="4"/>
        <v>1189.0992366412211</v>
      </c>
      <c r="H64">
        <f t="shared" si="5"/>
        <v>0.132595048497823</v>
      </c>
      <c r="I64">
        <f t="shared" si="6"/>
        <v>0.10727133980159163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>
        <v>11663</v>
      </c>
      <c r="F65">
        <f t="shared" ref="F65:F96" si="7">C65-$E$1</f>
        <v>2695.0992366412211</v>
      </c>
      <c r="H65">
        <f t="shared" si="5"/>
        <v>0.3005273260441183</v>
      </c>
      <c r="I65">
        <f t="shared" ref="I65:I96" si="8">(C65-$E$5)/$E$5</f>
        <v>0.27144881718085684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>
        <v>11234</v>
      </c>
      <c r="F66">
        <f t="shared" si="7"/>
        <v>2266.0992366412211</v>
      </c>
      <c r="H66">
        <f t="shared" si="5"/>
        <v>0.25269004379487481</v>
      </c>
      <c r="I66">
        <f t="shared" si="8"/>
        <v>0.22468112940150442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>
        <v>9121</v>
      </c>
      <c r="F67">
        <f t="shared" si="7"/>
        <v>153.09923664122107</v>
      </c>
      <c r="H67">
        <f t="shared" si="5"/>
        <v>1.7071914674475087E-2</v>
      </c>
      <c r="I67">
        <f t="shared" si="8"/>
        <v>-5.6688106399215088E-3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>
        <v>7664</v>
      </c>
      <c r="F68">
        <f t="shared" si="7"/>
        <v>-1303.9007633587789</v>
      </c>
      <c r="H68">
        <f t="shared" si="5"/>
        <v>-0.14539643086666187</v>
      </c>
      <c r="I68">
        <f t="shared" si="8"/>
        <v>-0.16450452414695302</v>
      </c>
      <c r="J68">
        <f t="shared" si="9"/>
        <v>1.3299999999998899</v>
      </c>
    </row>
    <row r="69" spans="1:10" s="4" customFormat="1" x14ac:dyDescent="0.15">
      <c r="A69" s="4">
        <v>101</v>
      </c>
      <c r="B69" s="4">
        <v>13.033999999999892</v>
      </c>
      <c r="C69" s="4">
        <v>6567</v>
      </c>
      <c r="F69" s="4">
        <f t="shared" si="7"/>
        <v>-2400.9007633587789</v>
      </c>
      <c r="H69" s="4">
        <f t="shared" si="5"/>
        <v>-0.26772160249234978</v>
      </c>
      <c r="I69" s="4">
        <f t="shared" si="8"/>
        <v>-0.28409462553145098</v>
      </c>
      <c r="J69" s="4">
        <f t="shared" si="9"/>
        <v>1.0639999999998917</v>
      </c>
    </row>
    <row r="70" spans="1:10" x14ac:dyDescent="0.15">
      <c r="A70">
        <v>102</v>
      </c>
      <c r="B70">
        <v>12.767999999999894</v>
      </c>
      <c r="C70">
        <v>6752</v>
      </c>
      <c r="F70">
        <f t="shared" si="7"/>
        <v>-2215.9007633587789</v>
      </c>
      <c r="H70">
        <f t="shared" si="5"/>
        <v>-0.24709247145246621</v>
      </c>
      <c r="I70">
        <f t="shared" si="8"/>
        <v>-0.26392674152403794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>
        <v>7293</v>
      </c>
      <c r="F71">
        <f t="shared" si="7"/>
        <v>-1674.9007633587789</v>
      </c>
      <c r="H71">
        <f t="shared" si="5"/>
        <v>-0.1867662017628608</v>
      </c>
      <c r="I71">
        <f t="shared" si="8"/>
        <v>-0.20494930775100839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>
        <v>9060</v>
      </c>
      <c r="F72">
        <f t="shared" si="7"/>
        <v>92.099236641221069</v>
      </c>
      <c r="H72">
        <f t="shared" si="5"/>
        <v>1.0269876872135104E-2</v>
      </c>
      <c r="I72">
        <f t="shared" si="8"/>
        <v>-1.2318761582906356E-2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>
        <v>10078</v>
      </c>
      <c r="F73">
        <f t="shared" si="7"/>
        <v>1110.0992366412211</v>
      </c>
      <c r="H73">
        <f t="shared" si="5"/>
        <v>0.12378585199971055</v>
      </c>
      <c r="I73">
        <f t="shared" si="8"/>
        <v>9.8659108252480102E-2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>
        <v>10329</v>
      </c>
      <c r="F74">
        <f t="shared" si="7"/>
        <v>1361.0992366412211</v>
      </c>
      <c r="H74">
        <f t="shared" si="5"/>
        <v>0.15177456492409311</v>
      </c>
      <c r="I74">
        <f t="shared" si="8"/>
        <v>0.1260220211490243</v>
      </c>
      <c r="J74">
        <f t="shared" si="9"/>
        <v>1.0639999999998935</v>
      </c>
    </row>
    <row r="75" spans="1:10" s="4" customFormat="1" x14ac:dyDescent="0.15">
      <c r="A75" s="4">
        <v>107</v>
      </c>
      <c r="B75" s="4">
        <v>11.437999999999896</v>
      </c>
      <c r="C75" s="4">
        <v>10808</v>
      </c>
      <c r="F75" s="4">
        <f t="shared" si="7"/>
        <v>1840.0992366412211</v>
      </c>
      <c r="H75" s="4">
        <f t="shared" si="5"/>
        <v>0.20518728799492672</v>
      </c>
      <c r="I75" s="4">
        <f t="shared" si="8"/>
        <v>0.17824048838983975</v>
      </c>
      <c r="J75" s="4">
        <f t="shared" si="9"/>
        <v>0.79799999999989524</v>
      </c>
    </row>
    <row r="76" spans="1:10" x14ac:dyDescent="0.15">
      <c r="A76">
        <v>108</v>
      </c>
      <c r="B76">
        <v>11.17199999999989</v>
      </c>
      <c r="C76">
        <v>9274</v>
      </c>
      <c r="F76">
        <f t="shared" si="7"/>
        <v>306.09923664122107</v>
      </c>
      <c r="H76">
        <f t="shared" si="5"/>
        <v>3.4132763588540942E-2</v>
      </c>
      <c r="I76">
        <f t="shared" si="8"/>
        <v>1.1010574512155239E-2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>
        <v>7537</v>
      </c>
      <c r="F77">
        <f t="shared" si="7"/>
        <v>-1430.9007633587789</v>
      </c>
      <c r="H77">
        <f t="shared" si="5"/>
        <v>-0.15955805055350086</v>
      </c>
      <c r="I77">
        <f t="shared" si="8"/>
        <v>-0.17834950397906901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>
        <v>6485</v>
      </c>
      <c r="F78">
        <f t="shared" si="7"/>
        <v>-2482.9007633587789</v>
      </c>
      <c r="H78">
        <f t="shared" si="5"/>
        <v>-0.27686532543975761</v>
      </c>
      <c r="I78">
        <f t="shared" si="8"/>
        <v>-0.29303390384825029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>
        <v>6555</v>
      </c>
      <c r="F79">
        <f t="shared" si="7"/>
        <v>-2412.9007633587789</v>
      </c>
      <c r="H79">
        <f t="shared" si="5"/>
        <v>-0.26905970828953141</v>
      </c>
      <c r="I79">
        <f t="shared" si="8"/>
        <v>-0.28540281260220213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>
        <v>7242</v>
      </c>
      <c r="F80">
        <f t="shared" si="7"/>
        <v>-1725.9007633587789</v>
      </c>
      <c r="H80">
        <f t="shared" si="5"/>
        <v>-0.19245315140088273</v>
      </c>
      <c r="I80">
        <f t="shared" si="8"/>
        <v>-0.21050910280170065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>
        <v>8045</v>
      </c>
      <c r="F81">
        <f t="shared" si="7"/>
        <v>-922.90076335877893</v>
      </c>
      <c r="H81">
        <f t="shared" si="5"/>
        <v>-0.10291157180614494</v>
      </c>
      <c r="I81">
        <f t="shared" si="8"/>
        <v>-0.12296958465060503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>
        <v>9631</v>
      </c>
      <c r="F82">
        <f t="shared" si="7"/>
        <v>663.09923664122107</v>
      </c>
      <c r="H82">
        <f t="shared" si="5"/>
        <v>7.3941411054694609E-2</v>
      </c>
      <c r="I82">
        <f t="shared" si="8"/>
        <v>4.9929139867000982E-2</v>
      </c>
      <c r="J82">
        <f t="shared" si="9"/>
        <v>1.3299999999999947</v>
      </c>
    </row>
    <row r="83" spans="1:10" x14ac:dyDescent="0.15">
      <c r="A83">
        <v>115</v>
      </c>
      <c r="B83">
        <v>9.0883333333332956</v>
      </c>
      <c r="C83">
        <v>11309</v>
      </c>
      <c r="F83">
        <f t="shared" si="7"/>
        <v>2341.0992366412211</v>
      </c>
      <c r="H83">
        <f t="shared" si="5"/>
        <v>0.26105320502726004</v>
      </c>
      <c r="I83">
        <f t="shared" si="8"/>
        <v>0.23285729859369889</v>
      </c>
      <c r="J83">
        <f t="shared" si="9"/>
        <v>1.1083333333332952</v>
      </c>
    </row>
    <row r="84" spans="1:10" s="4" customFormat="1" x14ac:dyDescent="0.15">
      <c r="A84" s="4">
        <v>116</v>
      </c>
      <c r="B84" s="4">
        <v>8.8666666666665961</v>
      </c>
      <c r="C84" s="4">
        <v>11732</v>
      </c>
      <c r="F84" s="4">
        <f t="shared" si="7"/>
        <v>2764.0992366412211</v>
      </c>
      <c r="H84" s="4">
        <f t="shared" si="5"/>
        <v>0.30822143437791272</v>
      </c>
      <c r="I84" s="4">
        <f t="shared" si="8"/>
        <v>0.27897089283767579</v>
      </c>
      <c r="J84" s="4">
        <f t="shared" si="9"/>
        <v>0.88666666666659566</v>
      </c>
    </row>
    <row r="85" spans="1:10" x14ac:dyDescent="0.15">
      <c r="A85">
        <v>117</v>
      </c>
      <c r="B85">
        <v>8.644999999999996</v>
      </c>
      <c r="C85">
        <v>10270</v>
      </c>
      <c r="F85">
        <f t="shared" si="7"/>
        <v>1302.0992366412211</v>
      </c>
      <c r="H85">
        <f t="shared" si="5"/>
        <v>0.14519554475461671</v>
      </c>
      <c r="I85">
        <f t="shared" si="8"/>
        <v>0.11959010138449798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>
        <v>8954</v>
      </c>
      <c r="F86">
        <f t="shared" si="7"/>
        <v>-13.900763358778931</v>
      </c>
      <c r="H86">
        <f t="shared" si="5"/>
        <v>-1.550057669636013E-3</v>
      </c>
      <c r="I86">
        <f t="shared" si="8"/>
        <v>-2.3874414041207891E-2</v>
      </c>
      <c r="J86">
        <f t="shared" si="9"/>
        <v>0.44333333333329605</v>
      </c>
    </row>
    <row r="87" spans="1:10" x14ac:dyDescent="0.15">
      <c r="A87">
        <v>119</v>
      </c>
      <c r="B87">
        <v>8.2016666666665969</v>
      </c>
      <c r="C87">
        <v>7744</v>
      </c>
      <c r="F87">
        <f t="shared" si="7"/>
        <v>-1223.9007633587789</v>
      </c>
      <c r="H87">
        <f t="shared" si="5"/>
        <v>-0.13647572555211762</v>
      </c>
      <c r="I87">
        <f t="shared" si="8"/>
        <v>-0.15578327700861222</v>
      </c>
      <c r="J87">
        <f t="shared" si="9"/>
        <v>0.22166666666659651</v>
      </c>
    </row>
    <row r="88" spans="1:10" x14ac:dyDescent="0.15">
      <c r="A88">
        <v>120</v>
      </c>
      <c r="B88">
        <v>7.9799999999999969</v>
      </c>
      <c r="C88">
        <v>7028</v>
      </c>
      <c r="F88">
        <f t="shared" si="7"/>
        <v>-1939.9007633587789</v>
      </c>
      <c r="H88">
        <f t="shared" si="5"/>
        <v>-0.21631603811728858</v>
      </c>
      <c r="I88">
        <f t="shared" si="8"/>
        <v>-0.23383843889676223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>
        <v>7159</v>
      </c>
      <c r="F89">
        <f t="shared" si="7"/>
        <v>-1808.9007633587789</v>
      </c>
      <c r="H89">
        <f t="shared" si="5"/>
        <v>-0.20170838316472239</v>
      </c>
      <c r="I89">
        <f t="shared" si="8"/>
        <v>-0.2195573967077292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>
        <v>7834</v>
      </c>
      <c r="F90">
        <f t="shared" si="7"/>
        <v>-1133.9007633587789</v>
      </c>
      <c r="H90">
        <f t="shared" si="5"/>
        <v>-0.12643993207325535</v>
      </c>
      <c r="I90">
        <f t="shared" si="8"/>
        <v>-0.14597187397797884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>
        <v>8719</v>
      </c>
      <c r="F91">
        <f t="shared" si="7"/>
        <v>-248.90076335877893</v>
      </c>
      <c r="H91">
        <f t="shared" si="5"/>
        <v>-2.7754629531109715E-2</v>
      </c>
      <c r="I91">
        <f t="shared" si="8"/>
        <v>-4.9493077510083944E-2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>
        <v>9161</v>
      </c>
      <c r="F92">
        <f t="shared" si="7"/>
        <v>193.09923664122107</v>
      </c>
      <c r="H92">
        <f t="shared" si="5"/>
        <v>2.1532267331747207E-2</v>
      </c>
      <c r="I92">
        <f t="shared" si="8"/>
        <v>-1.3081870707511174E-3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>
        <v>10178</v>
      </c>
      <c r="F93">
        <f t="shared" si="7"/>
        <v>1210.0992366412211</v>
      </c>
      <c r="H93">
        <f t="shared" si="5"/>
        <v>0.13493673364289085</v>
      </c>
      <c r="I93">
        <f t="shared" si="8"/>
        <v>0.10956066717540608</v>
      </c>
      <c r="J93">
        <f t="shared" si="9"/>
        <v>1.3299999999999912</v>
      </c>
    </row>
    <row r="94" spans="1:10" s="4" customFormat="1" x14ac:dyDescent="0.15">
      <c r="A94" s="4">
        <v>126</v>
      </c>
      <c r="B94" s="4">
        <v>6.3839999999999932</v>
      </c>
      <c r="C94" s="4">
        <v>11416</v>
      </c>
      <c r="F94" s="4">
        <f t="shared" si="7"/>
        <v>2448.0992366412211</v>
      </c>
      <c r="H94" s="4">
        <f t="shared" si="5"/>
        <v>0.27298464838546294</v>
      </c>
      <c r="I94" s="4">
        <f t="shared" si="8"/>
        <v>0.24452196664122969</v>
      </c>
      <c r="J94" s="4">
        <f t="shared" si="9"/>
        <v>1.063999999999993</v>
      </c>
    </row>
    <row r="95" spans="1:10" x14ac:dyDescent="0.15">
      <c r="A95">
        <v>127</v>
      </c>
      <c r="B95">
        <v>6.117999999999995</v>
      </c>
      <c r="C95">
        <v>10710</v>
      </c>
      <c r="F95">
        <f t="shared" si="7"/>
        <v>1742.0992366412211</v>
      </c>
      <c r="H95">
        <f t="shared" si="5"/>
        <v>0.19425942398461005</v>
      </c>
      <c r="I95">
        <f t="shared" si="8"/>
        <v>0.16755696064537229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>
        <v>10208</v>
      </c>
      <c r="F96">
        <f t="shared" si="7"/>
        <v>1240.0992366412211</v>
      </c>
      <c r="H96">
        <f t="shared" si="5"/>
        <v>0.13828199813584494</v>
      </c>
      <c r="I96">
        <f t="shared" si="8"/>
        <v>0.11283113485228388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>
        <v>8504</v>
      </c>
      <c r="F97">
        <f t="shared" ref="F97:F131" si="10">C97-$E$1</f>
        <v>-463.90076335877893</v>
      </c>
      <c r="H97">
        <f t="shared" ref="H97:H131" si="11">F97/$E$1</f>
        <v>-5.1729025063947359E-2</v>
      </c>
      <c r="I97">
        <f t="shared" ref="I97:I131" si="12">(C97-$E$5)/$E$5</f>
        <v>-7.29314291943748E-2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>
        <v>7299</v>
      </c>
      <c r="F98">
        <f t="shared" si="10"/>
        <v>-1668.9007633587789</v>
      </c>
      <c r="H98">
        <f t="shared" si="11"/>
        <v>-0.18609714886426995</v>
      </c>
      <c r="I98">
        <f t="shared" si="12"/>
        <v>-0.20429521421563285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>
        <v>6653</v>
      </c>
      <c r="F99">
        <f t="shared" si="10"/>
        <v>-2314.9007633587789</v>
      </c>
      <c r="H99">
        <f t="shared" si="11"/>
        <v>-0.25813184427921471</v>
      </c>
      <c r="I99">
        <f t="shared" si="12"/>
        <v>-0.27471928485773467</v>
      </c>
      <c r="J99">
        <f t="shared" si="9"/>
        <v>1.1399999999999952</v>
      </c>
    </row>
    <row r="100" spans="1:10" s="4" customFormat="1" x14ac:dyDescent="0.15">
      <c r="A100" s="4">
        <v>132</v>
      </c>
      <c r="B100" s="4">
        <v>4.9399999999999906</v>
      </c>
      <c r="C100" s="4">
        <v>6503</v>
      </c>
      <c r="F100" s="4">
        <f t="shared" si="10"/>
        <v>-2464.9007633587789</v>
      </c>
      <c r="H100" s="4">
        <f t="shared" si="11"/>
        <v>-0.27485816674398517</v>
      </c>
      <c r="I100" s="4">
        <f t="shared" si="12"/>
        <v>-0.2910716232421236</v>
      </c>
      <c r="J100" s="4">
        <f t="shared" si="9"/>
        <v>0.94999999999999041</v>
      </c>
    </row>
    <row r="101" spans="1:10" x14ac:dyDescent="0.15">
      <c r="A101">
        <v>133</v>
      </c>
      <c r="B101">
        <v>4.7499999999999929</v>
      </c>
      <c r="C101">
        <v>6998</v>
      </c>
      <c r="F101">
        <f t="shared" si="10"/>
        <v>-1969.9007633587789</v>
      </c>
      <c r="H101">
        <f t="shared" si="11"/>
        <v>-0.21966130261024266</v>
      </c>
      <c r="I101">
        <f t="shared" si="12"/>
        <v>-0.23710890657364003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>
        <v>7360</v>
      </c>
      <c r="F102">
        <f t="shared" si="10"/>
        <v>-1607.9007633587789</v>
      </c>
      <c r="H102">
        <f t="shared" si="11"/>
        <v>-0.17929511106192997</v>
      </c>
      <c r="I102">
        <f t="shared" si="12"/>
        <v>-0.19764526327264798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>
        <v>8498</v>
      </c>
      <c r="F103">
        <f t="shared" si="10"/>
        <v>-469.90076335877893</v>
      </c>
      <c r="H103">
        <f t="shared" si="11"/>
        <v>-5.2398077962538175E-2</v>
      </c>
      <c r="I103">
        <f t="shared" si="12"/>
        <v>-7.3585522729750358E-2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>
        <v>9789</v>
      </c>
      <c r="F104">
        <f t="shared" si="10"/>
        <v>821.09923664122107</v>
      </c>
      <c r="H104">
        <f t="shared" si="11"/>
        <v>9.1559804050919485E-2</v>
      </c>
      <c r="I104">
        <f t="shared" si="12"/>
        <v>6.7153602965224032E-2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>
        <v>10848</v>
      </c>
      <c r="F105">
        <f t="shared" si="10"/>
        <v>1880.0992366412211</v>
      </c>
      <c r="H105">
        <f t="shared" si="11"/>
        <v>0.20964764065219885</v>
      </c>
      <c r="I105">
        <f t="shared" si="12"/>
        <v>0.18260111195901013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>
        <v>10690</v>
      </c>
      <c r="F106">
        <f t="shared" si="10"/>
        <v>1722.0992366412211</v>
      </c>
      <c r="H106">
        <f t="shared" si="11"/>
        <v>0.19202924765597398</v>
      </c>
      <c r="I106">
        <f t="shared" si="12"/>
        <v>0.1653766488607871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>
        <v>11316</v>
      </c>
      <c r="F107">
        <f t="shared" si="10"/>
        <v>2348.0992366412211</v>
      </c>
      <c r="H107">
        <f t="shared" si="11"/>
        <v>0.26183376674228265</v>
      </c>
      <c r="I107">
        <f t="shared" si="12"/>
        <v>0.23362040771830372</v>
      </c>
      <c r="J107">
        <f t="shared" si="9"/>
        <v>0.88666666666659566</v>
      </c>
    </row>
    <row r="108" spans="1:10" s="4" customFormat="1" x14ac:dyDescent="0.15">
      <c r="A108" s="4">
        <v>140</v>
      </c>
      <c r="B108" s="4">
        <v>3.3249999999999957</v>
      </c>
      <c r="C108" s="4">
        <v>11923</v>
      </c>
      <c r="F108" s="4">
        <f t="shared" si="10"/>
        <v>2955.0992366412211</v>
      </c>
      <c r="H108" s="4">
        <f t="shared" si="11"/>
        <v>0.32951961831638704</v>
      </c>
      <c r="I108" s="4">
        <f t="shared" si="12"/>
        <v>0.29979287038046443</v>
      </c>
      <c r="J108" s="4">
        <f t="shared" si="9"/>
        <v>0.66499999999999559</v>
      </c>
    </row>
    <row r="109" spans="1:10" x14ac:dyDescent="0.15">
      <c r="A109">
        <v>141</v>
      </c>
      <c r="B109">
        <v>3.1033333333332962</v>
      </c>
      <c r="C109">
        <v>10856</v>
      </c>
      <c r="F109">
        <f t="shared" si="10"/>
        <v>1888.0992366412211</v>
      </c>
      <c r="H109">
        <f t="shared" si="11"/>
        <v>0.21053971118365328</v>
      </c>
      <c r="I109">
        <f t="shared" si="12"/>
        <v>0.18347323667284421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>
        <v>10172</v>
      </c>
      <c r="F110">
        <f t="shared" si="10"/>
        <v>1204.0992366412211</v>
      </c>
      <c r="H110">
        <f t="shared" si="11"/>
        <v>0.13426768074430004</v>
      </c>
      <c r="I110">
        <f t="shared" si="12"/>
        <v>0.10890657364003052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>
        <v>8701</v>
      </c>
      <c r="F111">
        <f t="shared" si="10"/>
        <v>-266.90076335877893</v>
      </c>
      <c r="H111">
        <f t="shared" si="11"/>
        <v>-2.976178822688217E-2</v>
      </c>
      <c r="I111">
        <f t="shared" si="12"/>
        <v>-5.1455358116210617E-2</v>
      </c>
      <c r="J111">
        <f t="shared" si="9"/>
        <v>1.3299999999999965</v>
      </c>
    </row>
    <row r="112" spans="1:10" x14ac:dyDescent="0.15">
      <c r="A112">
        <v>144</v>
      </c>
      <c r="B112">
        <v>2.5390909090908949</v>
      </c>
      <c r="C112">
        <v>7420</v>
      </c>
      <c r="F112">
        <f t="shared" si="10"/>
        <v>-1547.9007633587789</v>
      </c>
      <c r="H112">
        <f t="shared" si="11"/>
        <v>-0.17260458207602181</v>
      </c>
      <c r="I112">
        <f t="shared" si="12"/>
        <v>-0.1911043279188924</v>
      </c>
      <c r="J112">
        <f t="shared" si="9"/>
        <v>1.2090909090908948</v>
      </c>
    </row>
    <row r="113" spans="1:10" x14ac:dyDescent="0.15">
      <c r="A113">
        <v>145</v>
      </c>
      <c r="B113">
        <v>2.4181818181818002</v>
      </c>
      <c r="C113">
        <v>7278</v>
      </c>
      <c r="F113">
        <f t="shared" si="10"/>
        <v>-1689.9007633587789</v>
      </c>
      <c r="H113">
        <f t="shared" si="11"/>
        <v>-0.18843883400933784</v>
      </c>
      <c r="I113">
        <f t="shared" si="12"/>
        <v>-0.20658454158944728</v>
      </c>
      <c r="J113">
        <f t="shared" si="9"/>
        <v>1.0881818181818002</v>
      </c>
    </row>
    <row r="114" spans="1:10" s="4" customFormat="1" x14ac:dyDescent="0.15">
      <c r="A114" s="4">
        <v>146</v>
      </c>
      <c r="B114" s="4">
        <v>2.2972727272726914</v>
      </c>
      <c r="C114" s="4">
        <v>6903</v>
      </c>
      <c r="F114" s="4">
        <f t="shared" si="10"/>
        <v>-2064.9007633587789</v>
      </c>
      <c r="H114" s="4">
        <f t="shared" si="11"/>
        <v>-0.23025464017126396</v>
      </c>
      <c r="I114" s="4">
        <f t="shared" si="12"/>
        <v>-0.24746538755041972</v>
      </c>
      <c r="J114" s="4">
        <f t="shared" si="9"/>
        <v>0.96727272727269131</v>
      </c>
    </row>
    <row r="115" spans="1:10" x14ac:dyDescent="0.15">
      <c r="A115">
        <v>147</v>
      </c>
      <c r="B115">
        <v>2.1763636363635968</v>
      </c>
      <c r="C115">
        <v>7352</v>
      </c>
      <c r="F115">
        <f t="shared" si="10"/>
        <v>-1615.9007633587789</v>
      </c>
      <c r="H115">
        <f t="shared" si="11"/>
        <v>-0.1801871815933844</v>
      </c>
      <c r="I115">
        <f t="shared" si="12"/>
        <v>-0.19851738798648208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>
        <v>7913</v>
      </c>
      <c r="F116">
        <f t="shared" si="10"/>
        <v>-1054.9007633587789</v>
      </c>
      <c r="H116">
        <f t="shared" si="11"/>
        <v>-0.11763073557514293</v>
      </c>
      <c r="I116">
        <f t="shared" si="12"/>
        <v>-0.13735964242886733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>
        <v>8093</v>
      </c>
      <c r="F117">
        <f t="shared" si="10"/>
        <v>-874.90076335877893</v>
      </c>
      <c r="H117">
        <f t="shared" si="11"/>
        <v>-9.7559148617418393E-2</v>
      </c>
      <c r="I117">
        <f t="shared" si="12"/>
        <v>-0.11773683636760057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>
        <v>9230</v>
      </c>
      <c r="F118">
        <f t="shared" si="10"/>
        <v>262.09923664122107</v>
      </c>
      <c r="H118">
        <f t="shared" si="11"/>
        <v>2.9226375665541614E-2</v>
      </c>
      <c r="I118">
        <f t="shared" si="12"/>
        <v>6.2138885860678079E-3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>
        <v>10027</v>
      </c>
      <c r="F119">
        <f t="shared" si="10"/>
        <v>1059.0992366412211</v>
      </c>
      <c r="H119">
        <f t="shared" si="11"/>
        <v>0.1180989023616886</v>
      </c>
      <c r="I119">
        <f t="shared" si="12"/>
        <v>9.3099313201787853E-2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>
        <v>10502</v>
      </c>
      <c r="F120">
        <f t="shared" si="10"/>
        <v>1534.0992366412211</v>
      </c>
      <c r="H120">
        <f t="shared" si="11"/>
        <v>0.17106559016679501</v>
      </c>
      <c r="I120">
        <f t="shared" si="12"/>
        <v>0.14488171808568626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>
        <v>11491</v>
      </c>
      <c r="F121">
        <f t="shared" si="10"/>
        <v>2523.0992366412211</v>
      </c>
      <c r="H121">
        <f t="shared" si="11"/>
        <v>0.28134780961784817</v>
      </c>
      <c r="I121">
        <f t="shared" si="12"/>
        <v>0.25269813583342415</v>
      </c>
      <c r="J121">
        <f t="shared" si="9"/>
        <v>0.12090909090898627</v>
      </c>
    </row>
    <row r="122" spans="1:10" s="3" customFormat="1" x14ac:dyDescent="0.15">
      <c r="A122" s="3">
        <v>154</v>
      </c>
      <c r="B122" s="3">
        <v>1.3299999999999912</v>
      </c>
      <c r="C122" s="3">
        <v>11675</v>
      </c>
      <c r="F122" s="3">
        <f t="shared" si="10"/>
        <v>2707.0992366412211</v>
      </c>
      <c r="H122" s="3">
        <f t="shared" si="11"/>
        <v>0.30186543184129994</v>
      </c>
      <c r="I122" s="3">
        <f t="shared" si="12"/>
        <v>0.27275700425160798</v>
      </c>
      <c r="J122" s="3">
        <f t="shared" si="9"/>
        <v>1.3299999999999912</v>
      </c>
    </row>
    <row r="123" spans="1:10" x14ac:dyDescent="0.15">
      <c r="A123">
        <v>155</v>
      </c>
      <c r="B123">
        <v>1.1822222222221868</v>
      </c>
      <c r="C123">
        <v>11711</v>
      </c>
      <c r="F123">
        <f t="shared" si="10"/>
        <v>2743.0992366412211</v>
      </c>
      <c r="H123">
        <f t="shared" si="11"/>
        <v>0.30587974923284483</v>
      </c>
      <c r="I123">
        <f t="shared" si="12"/>
        <v>0.27668156546386136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>
        <v>11221</v>
      </c>
      <c r="F124">
        <f t="shared" si="10"/>
        <v>2253.0992366412211</v>
      </c>
      <c r="H124">
        <f t="shared" si="11"/>
        <v>0.25124042918126138</v>
      </c>
      <c r="I124">
        <f t="shared" si="12"/>
        <v>0.22326392674152404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>
        <v>11026</v>
      </c>
      <c r="F125">
        <f t="shared" si="10"/>
        <v>2058.0992366412211</v>
      </c>
      <c r="H125">
        <f t="shared" si="11"/>
        <v>0.22949620997705977</v>
      </c>
      <c r="I125">
        <f t="shared" si="12"/>
        <v>0.20200588684181839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>
        <v>10258</v>
      </c>
      <c r="F126">
        <f t="shared" si="10"/>
        <v>1290.0992366412211</v>
      </c>
      <c r="H126">
        <f t="shared" si="11"/>
        <v>0.14385743895743508</v>
      </c>
      <c r="I126">
        <f t="shared" si="12"/>
        <v>0.11828191431374686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>
        <v>11108</v>
      </c>
      <c r="F127">
        <f t="shared" si="10"/>
        <v>2140.0992366412211</v>
      </c>
      <c r="H127">
        <f t="shared" si="11"/>
        <v>0.23863993292446764</v>
      </c>
      <c r="I127">
        <f t="shared" si="12"/>
        <v>0.21094516515861769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>
        <v>9599</v>
      </c>
      <c r="F128">
        <f t="shared" si="10"/>
        <v>631.09923664122107</v>
      </c>
      <c r="H128">
        <f t="shared" si="11"/>
        <v>7.0373128928876913E-2</v>
      </c>
      <c r="I128">
        <f t="shared" si="12"/>
        <v>4.6440641011664667E-2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>
        <v>9398</v>
      </c>
      <c r="F129">
        <f t="shared" si="10"/>
        <v>430.09923664122107</v>
      </c>
      <c r="H129">
        <f t="shared" si="11"/>
        <v>4.7959856826084515E-2</v>
      </c>
      <c r="I129">
        <f t="shared" si="12"/>
        <v>2.4528507576583453E-2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>
        <v>8449</v>
      </c>
      <c r="F130">
        <f t="shared" si="10"/>
        <v>-518.90076335877893</v>
      </c>
      <c r="H130">
        <f t="shared" si="11"/>
        <v>-5.7862009967696526E-2</v>
      </c>
      <c r="I130">
        <f t="shared" si="12"/>
        <v>-7.8927286601984087E-2</v>
      </c>
      <c r="J130">
        <f t="shared" ref="J130:J131" si="13">MOD(B130,1.33)</f>
        <v>0.14777777777769785</v>
      </c>
    </row>
    <row r="131" spans="1:10" s="3" customFormat="1" x14ac:dyDescent="0.15">
      <c r="A131" s="3">
        <v>163</v>
      </c>
      <c r="B131" s="3">
        <v>0</v>
      </c>
      <c r="C131" s="3">
        <v>7190</v>
      </c>
      <c r="F131" s="3">
        <f t="shared" si="10"/>
        <v>-1777.9007633587789</v>
      </c>
      <c r="H131" s="3">
        <f t="shared" si="11"/>
        <v>-0.19825160985533649</v>
      </c>
      <c r="I131" s="3">
        <f t="shared" si="12"/>
        <v>-0.21617791344162215</v>
      </c>
      <c r="J131" s="3">
        <f t="shared" si="13"/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2"/>
  <sheetViews>
    <sheetView workbookViewId="0">
      <selection activeCell="I2" activeCellId="1" sqref="A2:B130 I2:I130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7977</v>
      </c>
      <c r="E1" t="s">
        <v>0</v>
      </c>
      <c r="F1">
        <f>AVERAGE((D1:D131))</f>
        <v>8995.519083969466</v>
      </c>
      <c r="G1">
        <f t="shared" ref="G1:G32" si="1">D1-$F$1</f>
        <v>-1018.519083969466</v>
      </c>
      <c r="I1">
        <f t="shared" ref="I1:I32" si="2">G1/$F$1</f>
        <v>-0.11322515960024206</v>
      </c>
      <c r="J1">
        <f>MOD(B1,1.33)</f>
        <v>1.3299999999998917</v>
      </c>
    </row>
    <row r="2" spans="1:10" s="16" customFormat="1" x14ac:dyDescent="0.15">
      <c r="A2" s="15">
        <v>34</v>
      </c>
      <c r="B2" s="16">
        <v>43.446666666666594</v>
      </c>
      <c r="C2" s="15">
        <f t="shared" si="0"/>
        <v>49.446666666666594</v>
      </c>
      <c r="D2" s="15">
        <v>8047</v>
      </c>
      <c r="E2" s="16" t="s">
        <v>1</v>
      </c>
      <c r="F2" s="16">
        <f>MAX(D:D)</f>
        <v>11433</v>
      </c>
      <c r="G2" s="16">
        <f t="shared" si="1"/>
        <v>-948.51908396946601</v>
      </c>
      <c r="I2" s="16">
        <f t="shared" si="2"/>
        <v>-0.1054435074969472</v>
      </c>
      <c r="J2" s="16">
        <f t="shared" ref="J2:J65" si="3">MOD(B2,1.33)</f>
        <v>0.88666666666659211</v>
      </c>
    </row>
    <row r="3" spans="1:10" s="16" customFormat="1" x14ac:dyDescent="0.15">
      <c r="A3" s="15">
        <v>35</v>
      </c>
      <c r="B3" s="16">
        <v>43.003333333333195</v>
      </c>
      <c r="C3" s="15">
        <f t="shared" si="0"/>
        <v>49.003333333333195</v>
      </c>
      <c r="D3" s="15">
        <v>9780</v>
      </c>
      <c r="E3" s="16" t="s">
        <v>2</v>
      </c>
      <c r="F3" s="16">
        <f>MIN(D:D)</f>
        <v>5932</v>
      </c>
      <c r="G3" s="16">
        <f t="shared" si="1"/>
        <v>784.48091603053399</v>
      </c>
      <c r="I3" s="16">
        <f t="shared" si="2"/>
        <v>8.72079652889097E-2</v>
      </c>
      <c r="J3" s="16">
        <f t="shared" si="3"/>
        <v>0.44333333333319302</v>
      </c>
    </row>
    <row r="4" spans="1:10" hidden="1" x14ac:dyDescent="0.15">
      <c r="A4" s="1">
        <v>36</v>
      </c>
      <c r="B4">
        <v>42.559999999999896</v>
      </c>
      <c r="C4" s="1">
        <f t="shared" si="0"/>
        <v>48.559999999999896</v>
      </c>
      <c r="D4" s="1">
        <v>9671</v>
      </c>
      <c r="E4" t="s">
        <v>3</v>
      </c>
      <c r="F4">
        <f>F2-F3</f>
        <v>5501</v>
      </c>
      <c r="G4">
        <f t="shared" si="1"/>
        <v>675.48091603053399</v>
      </c>
      <c r="I4">
        <f t="shared" si="2"/>
        <v>7.5090821299493432E-2</v>
      </c>
      <c r="J4">
        <f t="shared" si="3"/>
        <v>1.3299999999998935</v>
      </c>
    </row>
    <row r="5" spans="1:10" hidden="1" x14ac:dyDescent="0.15">
      <c r="A5" s="1">
        <v>37</v>
      </c>
      <c r="B5">
        <v>41.894999999999889</v>
      </c>
      <c r="C5" s="1">
        <f t="shared" si="0"/>
        <v>47.894999999999889</v>
      </c>
      <c r="D5" s="1">
        <v>9302</v>
      </c>
      <c r="E5" t="s">
        <v>4</v>
      </c>
      <c r="F5">
        <f>F4/2+F3</f>
        <v>8682.5</v>
      </c>
      <c r="G5">
        <f t="shared" si="1"/>
        <v>306.48091603053399</v>
      </c>
      <c r="I5">
        <f t="shared" si="2"/>
        <v>3.4070398069267691E-2</v>
      </c>
      <c r="J5">
        <f t="shared" si="3"/>
        <v>0.66499999999988724</v>
      </c>
    </row>
    <row r="6" spans="1:10" s="16" customFormat="1" x14ac:dyDescent="0.15">
      <c r="A6" s="15">
        <v>38</v>
      </c>
      <c r="B6" s="16">
        <v>41.229999999999897</v>
      </c>
      <c r="C6" s="15">
        <f t="shared" si="0"/>
        <v>47.229999999999897</v>
      </c>
      <c r="D6" s="15">
        <v>8156</v>
      </c>
      <c r="G6" s="16">
        <f t="shared" si="1"/>
        <v>-839.51908396946601</v>
      </c>
      <c r="I6" s="16">
        <f t="shared" si="2"/>
        <v>-9.3326363507530929E-2</v>
      </c>
      <c r="J6" s="16">
        <f t="shared" si="3"/>
        <v>1.3299999999998953</v>
      </c>
    </row>
    <row r="7" spans="1:10" hidden="1" x14ac:dyDescent="0.15">
      <c r="A7" s="1">
        <v>39</v>
      </c>
      <c r="B7">
        <v>40.786666666666598</v>
      </c>
      <c r="C7" s="1">
        <f t="shared" si="0"/>
        <v>46.786666666666598</v>
      </c>
      <c r="D7" s="1">
        <v>8578</v>
      </c>
      <c r="G7">
        <f t="shared" si="1"/>
        <v>-417.51908396946601</v>
      </c>
      <c r="I7">
        <f t="shared" si="2"/>
        <v>-4.6414117970524804E-2</v>
      </c>
      <c r="J7">
        <f t="shared" si="3"/>
        <v>0.88666666666659566</v>
      </c>
    </row>
    <row r="8" spans="1:10" hidden="1" x14ac:dyDescent="0.15">
      <c r="A8" s="1">
        <v>40</v>
      </c>
      <c r="B8">
        <v>40.343333333333199</v>
      </c>
      <c r="C8" s="1">
        <f t="shared" si="0"/>
        <v>46.343333333333199</v>
      </c>
      <c r="D8" s="1">
        <v>8925</v>
      </c>
      <c r="G8">
        <f t="shared" si="1"/>
        <v>-70.51908396946601</v>
      </c>
      <c r="I8">
        <f t="shared" si="2"/>
        <v>-7.8393568299060228E-3</v>
      </c>
      <c r="J8">
        <f t="shared" si="3"/>
        <v>0.44333333333319658</v>
      </c>
    </row>
    <row r="9" spans="1:10" hidden="1" x14ac:dyDescent="0.15">
      <c r="A9" s="1">
        <v>41</v>
      </c>
      <c r="B9">
        <v>39.899999999999892</v>
      </c>
      <c r="C9" s="1">
        <f t="shared" si="0"/>
        <v>45.899999999999892</v>
      </c>
      <c r="D9" s="1">
        <v>9203</v>
      </c>
      <c r="G9">
        <f t="shared" si="1"/>
        <v>207.48091603053399</v>
      </c>
      <c r="I9">
        <f t="shared" si="2"/>
        <v>2.30649186660364E-2</v>
      </c>
      <c r="J9">
        <f t="shared" si="3"/>
        <v>1.3299999999998899</v>
      </c>
    </row>
    <row r="10" spans="1:10" s="16" customFormat="1" x14ac:dyDescent="0.15">
      <c r="A10" s="15">
        <v>42</v>
      </c>
      <c r="B10" s="16">
        <v>39.234999999999893</v>
      </c>
      <c r="C10" s="15">
        <f t="shared" si="0"/>
        <v>45.234999999999893</v>
      </c>
      <c r="D10" s="15">
        <v>9204</v>
      </c>
      <c r="G10" s="16">
        <f t="shared" si="1"/>
        <v>208.48091603053399</v>
      </c>
      <c r="I10" s="16">
        <f t="shared" si="2"/>
        <v>2.3176085124654897E-2</v>
      </c>
      <c r="J10" s="16">
        <f t="shared" si="3"/>
        <v>0.66499999999989079</v>
      </c>
    </row>
    <row r="11" spans="1:10" hidden="1" x14ac:dyDescent="0.15">
      <c r="A11" s="1">
        <v>43</v>
      </c>
      <c r="B11">
        <v>38.569999999999894</v>
      </c>
      <c r="C11" s="1">
        <f t="shared" si="0"/>
        <v>44.569999999999894</v>
      </c>
      <c r="D11" s="1">
        <v>8196</v>
      </c>
      <c r="G11">
        <f t="shared" si="1"/>
        <v>-799.51908396946601</v>
      </c>
      <c r="I11">
        <f t="shared" si="2"/>
        <v>-8.8879705162791006E-2</v>
      </c>
      <c r="J11">
        <f t="shared" si="3"/>
        <v>1.3299999999998917</v>
      </c>
    </row>
    <row r="12" spans="1:10" s="16" customFormat="1" x14ac:dyDescent="0.15">
      <c r="A12" s="15">
        <v>44</v>
      </c>
      <c r="B12" s="16">
        <v>38.126666666666594</v>
      </c>
      <c r="C12" s="15">
        <f t="shared" si="0"/>
        <v>44.126666666666594</v>
      </c>
      <c r="D12" s="15">
        <v>8169</v>
      </c>
      <c r="G12" s="16">
        <f t="shared" si="1"/>
        <v>-826.51908396946601</v>
      </c>
      <c r="I12" s="16">
        <f t="shared" si="2"/>
        <v>-9.1881199545490455E-2</v>
      </c>
      <c r="J12" s="16">
        <f t="shared" si="3"/>
        <v>0.88666666666659211</v>
      </c>
    </row>
    <row r="13" spans="1:10" s="18" customFormat="1" x14ac:dyDescent="0.15">
      <c r="A13" s="17">
        <v>45</v>
      </c>
      <c r="B13" s="18">
        <v>37.683333333333195</v>
      </c>
      <c r="C13" s="17">
        <f t="shared" si="0"/>
        <v>43.683333333333195</v>
      </c>
      <c r="D13" s="17">
        <v>9199</v>
      </c>
      <c r="G13" s="18">
        <f t="shared" si="1"/>
        <v>203.48091603053399</v>
      </c>
      <c r="I13" s="18">
        <f t="shared" si="2"/>
        <v>2.2620252831562406E-2</v>
      </c>
      <c r="J13" s="18">
        <f t="shared" si="3"/>
        <v>0.44333333333319302</v>
      </c>
    </row>
    <row r="14" spans="1:10" hidden="1" x14ac:dyDescent="0.15">
      <c r="A14" s="1">
        <v>46</v>
      </c>
      <c r="B14">
        <v>37.239999999999888</v>
      </c>
      <c r="C14" s="1">
        <f t="shared" si="0"/>
        <v>43.239999999999888</v>
      </c>
      <c r="D14" s="1">
        <v>8944</v>
      </c>
      <c r="G14">
        <f t="shared" si="1"/>
        <v>-51.51908396946601</v>
      </c>
      <c r="I14">
        <f t="shared" si="2"/>
        <v>-5.7271941161545631E-3</v>
      </c>
      <c r="J14">
        <f t="shared" si="3"/>
        <v>1.3299999999998864</v>
      </c>
    </row>
    <row r="15" spans="1:10" hidden="1" x14ac:dyDescent="0.15">
      <c r="A15" s="1">
        <v>47</v>
      </c>
      <c r="B15">
        <v>36.574999999999896</v>
      </c>
      <c r="C15" s="1">
        <f t="shared" si="0"/>
        <v>42.574999999999896</v>
      </c>
      <c r="D15" s="1">
        <v>9098</v>
      </c>
      <c r="G15">
        <f t="shared" si="1"/>
        <v>102.48091603053399</v>
      </c>
      <c r="I15">
        <f t="shared" si="2"/>
        <v>1.1392440511094117E-2</v>
      </c>
      <c r="J15">
        <f t="shared" si="3"/>
        <v>0.66499999999989434</v>
      </c>
    </row>
    <row r="16" spans="1:10" hidden="1" x14ac:dyDescent="0.15">
      <c r="A16" s="1">
        <v>48</v>
      </c>
      <c r="B16">
        <v>35.90999999999989</v>
      </c>
      <c r="C16" s="1">
        <f t="shared" si="0"/>
        <v>41.90999999999989</v>
      </c>
      <c r="D16" s="1">
        <v>8059</v>
      </c>
      <c r="G16">
        <f t="shared" si="1"/>
        <v>-936.51908396946601</v>
      </c>
      <c r="I16">
        <f t="shared" si="2"/>
        <v>-0.10410950999352522</v>
      </c>
      <c r="J16">
        <f t="shared" si="3"/>
        <v>1.3299999999998882</v>
      </c>
    </row>
    <row r="17" spans="1:10" s="16" customFormat="1" x14ac:dyDescent="0.15">
      <c r="A17" s="15">
        <v>49</v>
      </c>
      <c r="B17" s="16">
        <v>35.577499999999894</v>
      </c>
      <c r="C17" s="15">
        <f t="shared" si="0"/>
        <v>41.577499999999894</v>
      </c>
      <c r="D17" s="15">
        <v>7714</v>
      </c>
      <c r="G17" s="16">
        <f t="shared" si="1"/>
        <v>-1281.519083969466</v>
      </c>
      <c r="I17" s="16">
        <f t="shared" si="2"/>
        <v>-0.142461938216907</v>
      </c>
      <c r="J17" s="16">
        <f t="shared" si="3"/>
        <v>0.99749999999989214</v>
      </c>
    </row>
    <row r="18" spans="1:10" hidden="1" x14ac:dyDescent="0.15">
      <c r="A18" s="1">
        <v>50</v>
      </c>
      <c r="B18">
        <v>35.244999999999898</v>
      </c>
      <c r="C18" s="1">
        <f t="shared" si="0"/>
        <v>41.244999999999898</v>
      </c>
      <c r="D18" s="1">
        <v>8877</v>
      </c>
      <c r="G18">
        <f t="shared" si="1"/>
        <v>-118.51908396946601</v>
      </c>
      <c r="I18">
        <f t="shared" si="2"/>
        <v>-1.3175346843593923E-2</v>
      </c>
      <c r="J18">
        <f t="shared" si="3"/>
        <v>0.66499999999989612</v>
      </c>
    </row>
    <row r="19" spans="1:10" s="18" customFormat="1" x14ac:dyDescent="0.15">
      <c r="A19" s="17">
        <v>51</v>
      </c>
      <c r="B19" s="18">
        <v>34.912499999999895</v>
      </c>
      <c r="C19" s="17">
        <f t="shared" si="0"/>
        <v>40.912499999999895</v>
      </c>
      <c r="D19" s="17">
        <v>10425</v>
      </c>
      <c r="G19" s="18">
        <f t="shared" si="1"/>
        <v>1429.480916030534</v>
      </c>
      <c r="I19" s="18">
        <f t="shared" si="2"/>
        <v>0.15891033109784086</v>
      </c>
      <c r="J19" s="18">
        <f t="shared" si="3"/>
        <v>0.33249999999989299</v>
      </c>
    </row>
    <row r="20" spans="1:10" hidden="1" x14ac:dyDescent="0.15">
      <c r="A20" s="1">
        <v>52</v>
      </c>
      <c r="B20">
        <v>34.579999999999892</v>
      </c>
      <c r="C20" s="1">
        <f t="shared" si="0"/>
        <v>40.579999999999892</v>
      </c>
      <c r="D20" s="1">
        <v>9897</v>
      </c>
      <c r="G20">
        <f t="shared" si="1"/>
        <v>901.48091603053399</v>
      </c>
      <c r="I20">
        <f t="shared" si="2"/>
        <v>0.10021444094727396</v>
      </c>
      <c r="J20">
        <f t="shared" si="3"/>
        <v>1.3299999999998899</v>
      </c>
    </row>
    <row r="21" spans="1:10" hidden="1" x14ac:dyDescent="0.15">
      <c r="A21" s="1">
        <v>53</v>
      </c>
      <c r="B21">
        <v>33.914999999999893</v>
      </c>
      <c r="C21" s="1">
        <f t="shared" si="0"/>
        <v>39.914999999999893</v>
      </c>
      <c r="D21" s="1">
        <v>8710</v>
      </c>
      <c r="G21">
        <f t="shared" si="1"/>
        <v>-285.51908396946601</v>
      </c>
      <c r="I21">
        <f t="shared" si="2"/>
        <v>-3.1740145432883074E-2</v>
      </c>
      <c r="J21">
        <f t="shared" si="3"/>
        <v>0.66499999999989079</v>
      </c>
    </row>
    <row r="22" spans="1:10" s="16" customFormat="1" x14ac:dyDescent="0.15">
      <c r="A22" s="15">
        <v>54</v>
      </c>
      <c r="B22" s="16">
        <v>33.249999999999893</v>
      </c>
      <c r="C22" s="15">
        <f t="shared" si="0"/>
        <v>39.249999999999893</v>
      </c>
      <c r="D22" s="15">
        <v>7133</v>
      </c>
      <c r="G22" s="16">
        <f t="shared" si="1"/>
        <v>-1862.519083969466</v>
      </c>
      <c r="I22" s="16">
        <f t="shared" si="2"/>
        <v>-0.20704965067425429</v>
      </c>
      <c r="J22" s="16">
        <f t="shared" si="3"/>
        <v>1.3299999999998917</v>
      </c>
    </row>
    <row r="23" spans="1:10" hidden="1" x14ac:dyDescent="0.15">
      <c r="A23" s="1">
        <v>55</v>
      </c>
      <c r="B23">
        <v>32.806666666666594</v>
      </c>
      <c r="C23" s="1">
        <f t="shared" si="0"/>
        <v>38.806666666666594</v>
      </c>
      <c r="D23" s="1">
        <v>8116</v>
      </c>
      <c r="G23">
        <f t="shared" si="1"/>
        <v>-879.51908396946601</v>
      </c>
      <c r="I23">
        <f t="shared" si="2"/>
        <v>-9.7773021852270839E-2</v>
      </c>
      <c r="J23">
        <f t="shared" si="3"/>
        <v>0.88666666666659211</v>
      </c>
    </row>
    <row r="24" spans="1:10" hidden="1" x14ac:dyDescent="0.15">
      <c r="A24" s="1">
        <v>56</v>
      </c>
      <c r="B24">
        <v>32.363333333333294</v>
      </c>
      <c r="C24" s="1">
        <f t="shared" si="0"/>
        <v>38.363333333333294</v>
      </c>
      <c r="D24" s="1">
        <v>9322</v>
      </c>
      <c r="G24">
        <f t="shared" si="1"/>
        <v>326.48091603053399</v>
      </c>
      <c r="I24">
        <f t="shared" si="2"/>
        <v>3.6293727241637652E-2</v>
      </c>
      <c r="J24">
        <f t="shared" si="3"/>
        <v>0.4433333333332925</v>
      </c>
    </row>
    <row r="25" spans="1:10" s="18" customFormat="1" x14ac:dyDescent="0.15">
      <c r="A25" s="17">
        <v>57</v>
      </c>
      <c r="B25" s="18">
        <v>31.919999999999895</v>
      </c>
      <c r="C25" s="17">
        <f t="shared" si="0"/>
        <v>37.919999999999895</v>
      </c>
      <c r="D25" s="17">
        <v>10046</v>
      </c>
      <c r="G25" s="18">
        <f t="shared" si="1"/>
        <v>1050.480916030534</v>
      </c>
      <c r="I25" s="18">
        <f t="shared" si="2"/>
        <v>0.11677824328143015</v>
      </c>
      <c r="J25" s="18">
        <f t="shared" si="3"/>
        <v>1.3299999999998935</v>
      </c>
    </row>
    <row r="26" spans="1:10" hidden="1" x14ac:dyDescent="0.15">
      <c r="A26" s="1">
        <v>58</v>
      </c>
      <c r="B26">
        <v>31.254999999999896</v>
      </c>
      <c r="C26" s="1">
        <f t="shared" si="0"/>
        <v>37.254999999999896</v>
      </c>
      <c r="D26" s="1">
        <v>8903</v>
      </c>
      <c r="G26">
        <f t="shared" si="1"/>
        <v>-92.51908396946601</v>
      </c>
      <c r="I26">
        <f t="shared" si="2"/>
        <v>-1.0285018919512978E-2</v>
      </c>
      <c r="J26">
        <f t="shared" si="3"/>
        <v>0.66499999999989434</v>
      </c>
    </row>
    <row r="27" spans="1:10" hidden="1" x14ac:dyDescent="0.15">
      <c r="A27" s="1">
        <v>59</v>
      </c>
      <c r="B27">
        <v>30.589999999999897</v>
      </c>
      <c r="C27" s="1">
        <f t="shared" si="0"/>
        <v>36.589999999999897</v>
      </c>
      <c r="D27" s="1">
        <v>7964</v>
      </c>
      <c r="G27">
        <f t="shared" si="1"/>
        <v>-1031.519083969466</v>
      </c>
      <c r="I27">
        <f t="shared" si="2"/>
        <v>-0.11467032356228253</v>
      </c>
      <c r="J27">
        <f t="shared" si="3"/>
        <v>1.3299999999998953</v>
      </c>
    </row>
    <row r="28" spans="1:10" s="16" customFormat="1" x14ac:dyDescent="0.15">
      <c r="A28" s="15">
        <v>60</v>
      </c>
      <c r="B28" s="16">
        <v>30.14666666666659</v>
      </c>
      <c r="C28" s="15">
        <f t="shared" si="0"/>
        <v>36.14666666666659</v>
      </c>
      <c r="D28" s="15">
        <v>7165</v>
      </c>
      <c r="G28" s="16">
        <f t="shared" si="1"/>
        <v>-1830.519083969466</v>
      </c>
      <c r="I28" s="16">
        <f t="shared" si="2"/>
        <v>-0.20349232399846237</v>
      </c>
      <c r="J28" s="16">
        <f t="shared" si="3"/>
        <v>0.88666666666658855</v>
      </c>
    </row>
    <row r="29" spans="1:10" hidden="1" x14ac:dyDescent="0.15">
      <c r="A29" s="1">
        <v>61</v>
      </c>
      <c r="B29">
        <v>29.703333333333291</v>
      </c>
      <c r="C29" s="1">
        <f t="shared" si="0"/>
        <v>35.703333333333291</v>
      </c>
      <c r="D29" s="1">
        <v>9402</v>
      </c>
      <c r="G29">
        <f t="shared" si="1"/>
        <v>406.48091603053399</v>
      </c>
      <c r="I29">
        <f t="shared" si="2"/>
        <v>4.5187043931117485E-2</v>
      </c>
      <c r="J29">
        <f t="shared" si="3"/>
        <v>0.44333333333328895</v>
      </c>
    </row>
    <row r="30" spans="1:10" s="16" customFormat="1" x14ac:dyDescent="0.15">
      <c r="A30" s="15">
        <v>62</v>
      </c>
      <c r="B30" s="16">
        <v>29.259999999999891</v>
      </c>
      <c r="C30" s="15">
        <f t="shared" si="0"/>
        <v>35.259999999999891</v>
      </c>
      <c r="D30" s="15">
        <v>10451</v>
      </c>
      <c r="G30" s="16">
        <f t="shared" si="1"/>
        <v>1455.480916030534</v>
      </c>
      <c r="I30" s="16">
        <f t="shared" si="2"/>
        <v>0.16180065902192181</v>
      </c>
      <c r="J30" s="16">
        <f t="shared" si="3"/>
        <v>1.3299999999998899</v>
      </c>
    </row>
    <row r="31" spans="1:10" hidden="1" x14ac:dyDescent="0.15">
      <c r="A31" s="1">
        <v>63</v>
      </c>
      <c r="B31">
        <v>28.816666666666592</v>
      </c>
      <c r="C31" s="1">
        <f t="shared" si="0"/>
        <v>34.816666666666592</v>
      </c>
      <c r="D31" s="1">
        <v>9729</v>
      </c>
      <c r="G31">
        <f t="shared" si="1"/>
        <v>733.48091603053399</v>
      </c>
      <c r="I31">
        <f t="shared" si="2"/>
        <v>8.1538475899366303E-2</v>
      </c>
      <c r="J31">
        <f t="shared" si="3"/>
        <v>0.88666666666659033</v>
      </c>
    </row>
    <row r="32" spans="1:10" hidden="1" x14ac:dyDescent="0.15">
      <c r="A32" s="1">
        <v>64</v>
      </c>
      <c r="B32">
        <v>28.373333333333292</v>
      </c>
      <c r="C32" s="1">
        <f t="shared" si="0"/>
        <v>34.373333333333292</v>
      </c>
      <c r="D32" s="1">
        <v>9288</v>
      </c>
      <c r="G32">
        <f t="shared" si="1"/>
        <v>292.48091603053399</v>
      </c>
      <c r="I32">
        <f t="shared" si="2"/>
        <v>3.2514067648608723E-2</v>
      </c>
      <c r="J32">
        <f t="shared" si="3"/>
        <v>0.44333333333329072</v>
      </c>
    </row>
    <row r="33" spans="1:10" hidden="1" x14ac:dyDescent="0.15">
      <c r="A33" s="1">
        <v>65</v>
      </c>
      <c r="B33">
        <v>27.929999999999893</v>
      </c>
      <c r="C33" s="1">
        <f t="shared" ref="C33:C96" si="4">B33+6</f>
        <v>33.929999999999893</v>
      </c>
      <c r="D33" s="1">
        <v>7602</v>
      </c>
      <c r="G33">
        <f t="shared" ref="G33:G64" si="5">D33-$F$1</f>
        <v>-1393.519083969466</v>
      </c>
      <c r="I33">
        <f t="shared" ref="I33:I96" si="6">G33/$F$1</f>
        <v>-0.15491258158217877</v>
      </c>
      <c r="J33">
        <f t="shared" si="3"/>
        <v>1.3299999999998917</v>
      </c>
    </row>
    <row r="34" spans="1:10" s="16" customFormat="1" x14ac:dyDescent="0.15">
      <c r="A34" s="15">
        <v>66</v>
      </c>
      <c r="B34" s="16">
        <v>27.59749999999989</v>
      </c>
      <c r="C34" s="15">
        <f t="shared" si="4"/>
        <v>33.59749999999989</v>
      </c>
      <c r="D34" s="15">
        <v>7366</v>
      </c>
      <c r="G34" s="16">
        <f t="shared" si="5"/>
        <v>-1629.519083969466</v>
      </c>
      <c r="I34" s="16">
        <f t="shared" si="6"/>
        <v>-0.18114786581614428</v>
      </c>
      <c r="J34" s="16">
        <f t="shared" si="3"/>
        <v>0.99749999999988859</v>
      </c>
    </row>
    <row r="35" spans="1:10" hidden="1" x14ac:dyDescent="0.15">
      <c r="A35" s="1">
        <v>67</v>
      </c>
      <c r="B35">
        <v>27.264999999999894</v>
      </c>
      <c r="C35" s="1">
        <f t="shared" si="4"/>
        <v>33.264999999999894</v>
      </c>
      <c r="D35" s="1">
        <v>8662</v>
      </c>
      <c r="G35">
        <f t="shared" si="5"/>
        <v>-333.51908396946601</v>
      </c>
      <c r="I35">
        <f t="shared" si="6"/>
        <v>-3.7076135446570978E-2</v>
      </c>
      <c r="J35">
        <f t="shared" si="3"/>
        <v>0.66499999999989257</v>
      </c>
    </row>
    <row r="36" spans="1:10" hidden="1" x14ac:dyDescent="0.15">
      <c r="A36" s="1">
        <v>68</v>
      </c>
      <c r="B36">
        <v>26.932499999999891</v>
      </c>
      <c r="C36" s="1">
        <f t="shared" si="4"/>
        <v>32.932499999999891</v>
      </c>
      <c r="D36" s="1">
        <v>9811</v>
      </c>
      <c r="G36">
        <f t="shared" si="5"/>
        <v>815.48091603053399</v>
      </c>
      <c r="I36">
        <f t="shared" si="6"/>
        <v>9.0654125506083136E-2</v>
      </c>
      <c r="J36">
        <f t="shared" si="3"/>
        <v>0.33249999999988944</v>
      </c>
    </row>
    <row r="37" spans="1:10" s="16" customFormat="1" x14ac:dyDescent="0.15">
      <c r="A37" s="15">
        <v>69</v>
      </c>
      <c r="B37" s="16">
        <v>26.599999999999895</v>
      </c>
      <c r="C37" s="15">
        <f t="shared" si="4"/>
        <v>32.599999999999895</v>
      </c>
      <c r="D37" s="15">
        <v>9853</v>
      </c>
      <c r="G37" s="16">
        <f t="shared" si="5"/>
        <v>857.48091603053399</v>
      </c>
      <c r="I37" s="16">
        <f t="shared" si="6"/>
        <v>9.5323116768060046E-2</v>
      </c>
      <c r="J37" s="16">
        <f t="shared" si="3"/>
        <v>1.3299999999998935</v>
      </c>
    </row>
    <row r="38" spans="1:10" hidden="1" x14ac:dyDescent="0.15">
      <c r="A38" s="1">
        <v>70</v>
      </c>
      <c r="B38">
        <v>25.934999999999896</v>
      </c>
      <c r="C38" s="1">
        <f t="shared" si="4"/>
        <v>31.934999999999896</v>
      </c>
      <c r="D38" s="1">
        <v>9687</v>
      </c>
      <c r="G38">
        <f t="shared" si="5"/>
        <v>691.48091603053399</v>
      </c>
      <c r="I38">
        <f t="shared" si="6"/>
        <v>7.6869484637389393E-2</v>
      </c>
      <c r="J38">
        <f t="shared" si="3"/>
        <v>0.66499999999989434</v>
      </c>
    </row>
    <row r="39" spans="1:10" hidden="1" x14ac:dyDescent="0.15">
      <c r="A39" s="1">
        <v>71</v>
      </c>
      <c r="B39">
        <v>25.269999999999897</v>
      </c>
      <c r="C39" s="1">
        <f t="shared" si="4"/>
        <v>31.269999999999897</v>
      </c>
      <c r="D39" s="1">
        <v>7976</v>
      </c>
      <c r="G39">
        <f t="shared" si="5"/>
        <v>-1019.519083969466</v>
      </c>
      <c r="I39">
        <f t="shared" si="6"/>
        <v>-0.11333632605886056</v>
      </c>
      <c r="J39">
        <f t="shared" si="3"/>
        <v>1.3299999999998953</v>
      </c>
    </row>
    <row r="40" spans="1:10" s="16" customFormat="1" x14ac:dyDescent="0.15">
      <c r="A40" s="15">
        <v>72</v>
      </c>
      <c r="B40" s="16">
        <v>24.937499999999893</v>
      </c>
      <c r="C40" s="15">
        <f t="shared" si="4"/>
        <v>30.937499999999893</v>
      </c>
      <c r="D40" s="15">
        <v>7471</v>
      </c>
      <c r="G40" s="16">
        <f t="shared" si="5"/>
        <v>-1524.519083969466</v>
      </c>
      <c r="I40" s="16">
        <f t="shared" si="6"/>
        <v>-0.16947538766120201</v>
      </c>
      <c r="J40" s="16">
        <f t="shared" si="3"/>
        <v>0.99749999999989214</v>
      </c>
    </row>
    <row r="41" spans="1:10" hidden="1" x14ac:dyDescent="0.15">
      <c r="A41" s="1">
        <v>73</v>
      </c>
      <c r="B41">
        <v>24.60499999999989</v>
      </c>
      <c r="C41" s="1">
        <f t="shared" si="4"/>
        <v>30.60499999999989</v>
      </c>
      <c r="D41" s="1">
        <v>8974</v>
      </c>
      <c r="G41">
        <f t="shared" si="5"/>
        <v>-21.51908396946601</v>
      </c>
      <c r="I41">
        <f t="shared" si="6"/>
        <v>-2.3922003575996254E-3</v>
      </c>
      <c r="J41">
        <f t="shared" si="3"/>
        <v>0.66499999999988901</v>
      </c>
    </row>
    <row r="42" spans="1:10" hidden="1" x14ac:dyDescent="0.15">
      <c r="A42" s="1">
        <v>74</v>
      </c>
      <c r="B42">
        <v>24.272499999999894</v>
      </c>
      <c r="C42" s="1">
        <f t="shared" si="4"/>
        <v>30.272499999999894</v>
      </c>
      <c r="D42" s="1">
        <v>9800</v>
      </c>
      <c r="G42">
        <f t="shared" si="5"/>
        <v>804.48091603053399</v>
      </c>
      <c r="I42">
        <f t="shared" si="6"/>
        <v>8.9431294461279662E-2</v>
      </c>
      <c r="J42">
        <f t="shared" si="3"/>
        <v>0.33249999999989299</v>
      </c>
    </row>
    <row r="43" spans="1:10" s="16" customFormat="1" x14ac:dyDescent="0.15">
      <c r="A43" s="15">
        <v>75</v>
      </c>
      <c r="B43" s="16">
        <v>23.939999999999891</v>
      </c>
      <c r="C43" s="15">
        <f t="shared" si="4"/>
        <v>29.939999999999891</v>
      </c>
      <c r="D43" s="15">
        <v>10668</v>
      </c>
      <c r="G43" s="16">
        <f t="shared" si="5"/>
        <v>1672.480916030534</v>
      </c>
      <c r="I43" s="16">
        <f t="shared" si="6"/>
        <v>0.18592378054213585</v>
      </c>
      <c r="J43" s="16">
        <f t="shared" si="3"/>
        <v>1.3299999999998899</v>
      </c>
    </row>
    <row r="44" spans="1:10" hidden="1" x14ac:dyDescent="0.15">
      <c r="A44" s="1">
        <v>76</v>
      </c>
      <c r="B44">
        <v>23.496666666666592</v>
      </c>
      <c r="C44" s="1">
        <f t="shared" si="4"/>
        <v>29.496666666666592</v>
      </c>
      <c r="D44" s="1">
        <v>9597</v>
      </c>
      <c r="G44">
        <f t="shared" si="5"/>
        <v>601.48091603053399</v>
      </c>
      <c r="I44">
        <f t="shared" si="6"/>
        <v>6.6864503361724587E-2</v>
      </c>
      <c r="J44">
        <f t="shared" si="3"/>
        <v>0.88666666666659033</v>
      </c>
    </row>
    <row r="45" spans="1:10" hidden="1" x14ac:dyDescent="0.15">
      <c r="A45" s="1">
        <v>77</v>
      </c>
      <c r="B45">
        <v>23.053333333333292</v>
      </c>
      <c r="C45" s="1">
        <f t="shared" si="4"/>
        <v>29.053333333333292</v>
      </c>
      <c r="D45" s="1">
        <v>8228</v>
      </c>
      <c r="G45">
        <f t="shared" si="5"/>
        <v>-767.51908396946601</v>
      </c>
      <c r="I45">
        <f t="shared" si="6"/>
        <v>-8.532237848699907E-2</v>
      </c>
      <c r="J45">
        <f t="shared" si="3"/>
        <v>0.44333333333329072</v>
      </c>
    </row>
    <row r="46" spans="1:10" s="16" customFormat="1" x14ac:dyDescent="0.15">
      <c r="A46" s="15">
        <v>78</v>
      </c>
      <c r="B46" s="16">
        <v>22.609999999999893</v>
      </c>
      <c r="C46" s="15">
        <f t="shared" si="4"/>
        <v>28.609999999999893</v>
      </c>
      <c r="D46" s="15">
        <v>7304</v>
      </c>
      <c r="G46" s="16">
        <f t="shared" si="5"/>
        <v>-1691.519083969466</v>
      </c>
      <c r="I46" s="16">
        <f t="shared" si="6"/>
        <v>-0.18804018625049115</v>
      </c>
      <c r="J46" s="16">
        <f t="shared" si="3"/>
        <v>1.3299999999998917</v>
      </c>
    </row>
    <row r="47" spans="1:10" hidden="1" x14ac:dyDescent="0.15">
      <c r="A47" s="1">
        <v>79</v>
      </c>
      <c r="B47">
        <v>22.166666666666593</v>
      </c>
      <c r="C47" s="1">
        <f t="shared" si="4"/>
        <v>28.166666666666593</v>
      </c>
      <c r="D47" s="1">
        <v>8868</v>
      </c>
      <c r="G47">
        <f t="shared" si="5"/>
        <v>-127.51908396946601</v>
      </c>
      <c r="I47">
        <f t="shared" si="6"/>
        <v>-1.4175844971160406E-2</v>
      </c>
      <c r="J47">
        <f t="shared" si="3"/>
        <v>0.88666666666659211</v>
      </c>
    </row>
    <row r="48" spans="1:10" hidden="1" x14ac:dyDescent="0.15">
      <c r="A48" s="1">
        <v>80</v>
      </c>
      <c r="B48">
        <v>21.723333333333294</v>
      </c>
      <c r="C48" s="1">
        <f t="shared" si="4"/>
        <v>27.723333333333294</v>
      </c>
      <c r="D48" s="1">
        <v>10166</v>
      </c>
      <c r="G48">
        <f t="shared" si="5"/>
        <v>1170.480916030534</v>
      </c>
      <c r="I48">
        <f t="shared" si="6"/>
        <v>0.1301182183156499</v>
      </c>
      <c r="J48">
        <f t="shared" si="3"/>
        <v>0.4433333333332925</v>
      </c>
    </row>
    <row r="49" spans="1:10" hidden="1" x14ac:dyDescent="0.15">
      <c r="A49" s="1">
        <v>81</v>
      </c>
      <c r="B49">
        <v>21.279999999999895</v>
      </c>
      <c r="C49" s="1">
        <f t="shared" si="4"/>
        <v>27.279999999999895</v>
      </c>
      <c r="D49" s="1">
        <v>10189</v>
      </c>
      <c r="G49">
        <f t="shared" si="5"/>
        <v>1193.480916030534</v>
      </c>
      <c r="I49">
        <f t="shared" si="6"/>
        <v>0.13267504686387535</v>
      </c>
      <c r="J49">
        <f t="shared" si="3"/>
        <v>1.3299999999998935</v>
      </c>
    </row>
    <row r="50" spans="1:10" s="16" customFormat="1" x14ac:dyDescent="0.15">
      <c r="A50" s="15">
        <v>82</v>
      </c>
      <c r="B50" s="16">
        <v>20.836666666666595</v>
      </c>
      <c r="C50" s="15">
        <f t="shared" si="4"/>
        <v>26.836666666666595</v>
      </c>
      <c r="D50" s="15">
        <v>10857</v>
      </c>
      <c r="G50" s="16">
        <f t="shared" si="5"/>
        <v>1861.480916030534</v>
      </c>
      <c r="I50" s="16">
        <f t="shared" si="6"/>
        <v>0.20693424122103196</v>
      </c>
      <c r="J50" s="16">
        <f t="shared" si="3"/>
        <v>0.88666666666659388</v>
      </c>
    </row>
    <row r="51" spans="1:10" hidden="1" x14ac:dyDescent="0.15">
      <c r="A51" s="1">
        <v>83</v>
      </c>
      <c r="B51">
        <v>20.393333333333295</v>
      </c>
      <c r="C51" s="1">
        <f t="shared" si="4"/>
        <v>26.393333333333295</v>
      </c>
      <c r="D51" s="1">
        <v>10015</v>
      </c>
      <c r="G51">
        <f t="shared" si="5"/>
        <v>1019.480916030534</v>
      </c>
      <c r="I51">
        <f t="shared" si="6"/>
        <v>0.11333208306425671</v>
      </c>
      <c r="J51">
        <f t="shared" si="3"/>
        <v>0.44333333333329428</v>
      </c>
    </row>
    <row r="52" spans="1:10" hidden="1" x14ac:dyDescent="0.15">
      <c r="A52" s="1">
        <v>84</v>
      </c>
      <c r="B52">
        <v>19.949999999999896</v>
      </c>
      <c r="C52" s="1">
        <f t="shared" si="4"/>
        <v>25.949999999999896</v>
      </c>
      <c r="D52" s="1">
        <v>8404</v>
      </c>
      <c r="G52">
        <f t="shared" si="5"/>
        <v>-591.51908396946601</v>
      </c>
      <c r="I52">
        <f t="shared" si="6"/>
        <v>-6.5757081770143444E-2</v>
      </c>
      <c r="J52">
        <f t="shared" si="3"/>
        <v>1.3299999999998953</v>
      </c>
    </row>
    <row r="53" spans="1:10" s="16" customFormat="1" x14ac:dyDescent="0.15">
      <c r="A53" s="15">
        <v>85</v>
      </c>
      <c r="B53" s="16">
        <v>19.683999999999891</v>
      </c>
      <c r="C53" s="15">
        <f t="shared" si="4"/>
        <v>25.683999999999891</v>
      </c>
      <c r="D53" s="15">
        <v>7011</v>
      </c>
      <c r="G53" s="16">
        <f t="shared" si="5"/>
        <v>-1984.519083969466</v>
      </c>
      <c r="I53" s="16">
        <f t="shared" si="6"/>
        <v>-0.22061195862571106</v>
      </c>
      <c r="J53" s="16">
        <f t="shared" si="3"/>
        <v>1.0639999999998899</v>
      </c>
    </row>
    <row r="54" spans="1:10" hidden="1" x14ac:dyDescent="0.15">
      <c r="A54" s="1">
        <v>86</v>
      </c>
      <c r="B54">
        <v>19.417999999999893</v>
      </c>
      <c r="C54" s="1">
        <f t="shared" si="4"/>
        <v>25.417999999999893</v>
      </c>
      <c r="D54" s="1">
        <v>8180</v>
      </c>
      <c r="G54">
        <f t="shared" si="5"/>
        <v>-815.51908396946601</v>
      </c>
      <c r="I54">
        <f t="shared" si="6"/>
        <v>-9.0658368500686981E-2</v>
      </c>
      <c r="J54">
        <f t="shared" si="3"/>
        <v>0.79799999999989168</v>
      </c>
    </row>
    <row r="55" spans="1:10" hidden="1" x14ac:dyDescent="0.15">
      <c r="A55" s="1">
        <v>87</v>
      </c>
      <c r="B55">
        <v>19.151999999999894</v>
      </c>
      <c r="C55" s="1">
        <f t="shared" si="4"/>
        <v>25.151999999999894</v>
      </c>
      <c r="D55" s="1">
        <v>9215</v>
      </c>
      <c r="G55">
        <f t="shared" si="5"/>
        <v>219.48091603053399</v>
      </c>
      <c r="I55">
        <f t="shared" si="6"/>
        <v>2.4398916169458374E-2</v>
      </c>
      <c r="J55">
        <f t="shared" si="3"/>
        <v>0.53199999999989345</v>
      </c>
    </row>
    <row r="56" spans="1:10" hidden="1" x14ac:dyDescent="0.15">
      <c r="A56" s="1">
        <v>88</v>
      </c>
      <c r="B56">
        <v>18.885999999999896</v>
      </c>
      <c r="C56" s="1">
        <f t="shared" si="4"/>
        <v>24.885999999999896</v>
      </c>
      <c r="D56" s="1">
        <v>10257</v>
      </c>
      <c r="G56">
        <f t="shared" si="5"/>
        <v>1261.480916030534</v>
      </c>
      <c r="I56">
        <f t="shared" si="6"/>
        <v>0.14023436604993322</v>
      </c>
      <c r="J56">
        <f t="shared" si="3"/>
        <v>0.26599999999989521</v>
      </c>
    </row>
    <row r="57" spans="1:10" s="16" customFormat="1" x14ac:dyDescent="0.15">
      <c r="A57" s="15">
        <v>89</v>
      </c>
      <c r="B57" s="16">
        <v>18.619999999999891</v>
      </c>
      <c r="C57" s="15">
        <f t="shared" si="4"/>
        <v>24.619999999999891</v>
      </c>
      <c r="D57" s="15">
        <v>10607</v>
      </c>
      <c r="G57" s="16">
        <f t="shared" si="5"/>
        <v>1611.480916030534</v>
      </c>
      <c r="I57" s="16">
        <f t="shared" si="6"/>
        <v>0.17914262656640748</v>
      </c>
      <c r="J57" s="16">
        <f t="shared" si="3"/>
        <v>1.3299999999998899</v>
      </c>
    </row>
    <row r="58" spans="1:10" hidden="1" x14ac:dyDescent="0.15">
      <c r="A58" s="1">
        <v>90</v>
      </c>
      <c r="B58">
        <v>18.176666666666591</v>
      </c>
      <c r="C58" s="1">
        <f t="shared" si="4"/>
        <v>24.176666666666591</v>
      </c>
      <c r="D58" s="1">
        <v>10225</v>
      </c>
      <c r="G58">
        <f t="shared" si="5"/>
        <v>1229.480916030534</v>
      </c>
      <c r="I58">
        <f t="shared" si="6"/>
        <v>0.13667703937414127</v>
      </c>
      <c r="J58">
        <f t="shared" si="3"/>
        <v>0.88666666666659033</v>
      </c>
    </row>
    <row r="59" spans="1:10" hidden="1" x14ac:dyDescent="0.15">
      <c r="A59" s="1">
        <v>91</v>
      </c>
      <c r="B59">
        <v>17.733333333333292</v>
      </c>
      <c r="C59" s="1">
        <f t="shared" si="4"/>
        <v>23.733333333333292</v>
      </c>
      <c r="D59" s="1">
        <v>8624</v>
      </c>
      <c r="G59">
        <f t="shared" si="5"/>
        <v>-371.51908396946601</v>
      </c>
      <c r="I59">
        <f t="shared" si="6"/>
        <v>-4.1300460874073901E-2</v>
      </c>
      <c r="J59">
        <f t="shared" si="3"/>
        <v>0.44333333333329072</v>
      </c>
    </row>
    <row r="60" spans="1:10" hidden="1" x14ac:dyDescent="0.15">
      <c r="A60" s="1">
        <v>92</v>
      </c>
      <c r="B60">
        <v>17.289999999999893</v>
      </c>
      <c r="C60" s="1">
        <f t="shared" si="4"/>
        <v>23.289999999999893</v>
      </c>
      <c r="D60" s="1">
        <v>7098</v>
      </c>
      <c r="G60">
        <f t="shared" si="5"/>
        <v>-1897.519083969466</v>
      </c>
      <c r="I60">
        <f t="shared" si="6"/>
        <v>-0.21094047672590174</v>
      </c>
      <c r="J60">
        <f t="shared" si="3"/>
        <v>1.3299999999998917</v>
      </c>
    </row>
    <row r="61" spans="1:10" s="16" customFormat="1" x14ac:dyDescent="0.15">
      <c r="A61" s="15">
        <v>93</v>
      </c>
      <c r="B61" s="16">
        <v>15.959</v>
      </c>
      <c r="C61" s="15">
        <f t="shared" si="4"/>
        <v>21.959</v>
      </c>
      <c r="D61" s="15">
        <v>7003</v>
      </c>
      <c r="G61" s="16">
        <f t="shared" si="5"/>
        <v>-1992.519083969466</v>
      </c>
      <c r="I61" s="16">
        <f t="shared" si="6"/>
        <v>-0.22150129029465904</v>
      </c>
      <c r="J61" s="16">
        <f t="shared" si="3"/>
        <v>1.3289999999999988</v>
      </c>
    </row>
    <row r="62" spans="1:10" hidden="1" x14ac:dyDescent="0.15">
      <c r="A62" s="1">
        <v>94</v>
      </c>
      <c r="B62">
        <v>15.627499999999891</v>
      </c>
      <c r="C62" s="1">
        <f t="shared" si="4"/>
        <v>21.627499999999891</v>
      </c>
      <c r="D62" s="1">
        <v>8315</v>
      </c>
      <c r="G62">
        <f t="shared" si="5"/>
        <v>-680.51908396946601</v>
      </c>
      <c r="I62">
        <f t="shared" si="6"/>
        <v>-7.5650896587189764E-2</v>
      </c>
      <c r="J62">
        <f t="shared" si="3"/>
        <v>0.99749999999989036</v>
      </c>
    </row>
    <row r="63" spans="1:10" hidden="1" x14ac:dyDescent="0.15">
      <c r="A63" s="1">
        <v>95</v>
      </c>
      <c r="B63">
        <v>15.294999999999895</v>
      </c>
      <c r="C63" s="1">
        <f t="shared" si="4"/>
        <v>21.294999999999895</v>
      </c>
      <c r="D63" s="1">
        <v>9568</v>
      </c>
      <c r="G63">
        <f t="shared" si="5"/>
        <v>572.48091603053399</v>
      </c>
      <c r="I63">
        <f t="shared" si="6"/>
        <v>6.3640676061788137E-2</v>
      </c>
      <c r="J63">
        <f t="shared" si="3"/>
        <v>0.66499999999989434</v>
      </c>
    </row>
    <row r="64" spans="1:10" hidden="1" x14ac:dyDescent="0.15">
      <c r="A64" s="1">
        <v>96</v>
      </c>
      <c r="B64">
        <v>14.962499999999892</v>
      </c>
      <c r="C64" s="1">
        <f t="shared" si="4"/>
        <v>20.962499999999892</v>
      </c>
      <c r="D64" s="1">
        <v>10321</v>
      </c>
      <c r="G64">
        <f t="shared" si="5"/>
        <v>1325.480916030534</v>
      </c>
      <c r="I64">
        <f t="shared" si="6"/>
        <v>0.14734901940151707</v>
      </c>
      <c r="J64">
        <f t="shared" si="3"/>
        <v>0.33249999999989122</v>
      </c>
    </row>
    <row r="65" spans="1:10" s="16" customFormat="1" x14ac:dyDescent="0.15">
      <c r="A65" s="15">
        <v>97</v>
      </c>
      <c r="B65" s="16">
        <v>14.629999999999896</v>
      </c>
      <c r="C65" s="15">
        <f t="shared" si="4"/>
        <v>20.629999999999896</v>
      </c>
      <c r="D65" s="15">
        <v>10838</v>
      </c>
      <c r="G65" s="16">
        <f t="shared" ref="G65:G96" si="7">D65-$F$1</f>
        <v>1842.480916030534</v>
      </c>
      <c r="I65" s="16">
        <f t="shared" si="6"/>
        <v>0.20482207850728051</v>
      </c>
      <c r="J65" s="16">
        <f t="shared" si="3"/>
        <v>1.3299999999998953</v>
      </c>
    </row>
    <row r="66" spans="1:10" hidden="1" x14ac:dyDescent="0.15">
      <c r="A66" s="1">
        <v>98</v>
      </c>
      <c r="B66">
        <v>14.186666666666596</v>
      </c>
      <c r="C66" s="1">
        <f t="shared" si="4"/>
        <v>20.186666666666596</v>
      </c>
      <c r="D66" s="1">
        <v>10041</v>
      </c>
      <c r="G66">
        <f t="shared" si="7"/>
        <v>1045.480916030534</v>
      </c>
      <c r="I66">
        <f t="shared" si="6"/>
        <v>0.11622241098833766</v>
      </c>
      <c r="J66">
        <f t="shared" ref="J66:J129" si="8">MOD(B66,1.33)</f>
        <v>0.88666666666659566</v>
      </c>
    </row>
    <row r="67" spans="1:10" hidden="1" x14ac:dyDescent="0.15">
      <c r="A67" s="1">
        <v>99</v>
      </c>
      <c r="B67">
        <v>13.743333333333297</v>
      </c>
      <c r="C67" s="1">
        <f t="shared" si="4"/>
        <v>19.743333333333297</v>
      </c>
      <c r="D67" s="1">
        <v>9639</v>
      </c>
      <c r="G67">
        <f t="shared" si="7"/>
        <v>643.48091603053399</v>
      </c>
      <c r="I67">
        <f t="shared" si="6"/>
        <v>7.1533494623701496E-2</v>
      </c>
      <c r="J67">
        <f t="shared" si="8"/>
        <v>0.44333333333329605</v>
      </c>
    </row>
    <row r="68" spans="1:10" hidden="1" x14ac:dyDescent="0.15">
      <c r="A68" s="1">
        <v>100</v>
      </c>
      <c r="B68">
        <v>13.299999999999891</v>
      </c>
      <c r="C68" s="1">
        <f t="shared" si="4"/>
        <v>19.299999999999891</v>
      </c>
      <c r="D68" s="1">
        <v>7645</v>
      </c>
      <c r="G68">
        <f t="shared" si="7"/>
        <v>-1350.519083969466</v>
      </c>
      <c r="I68">
        <f t="shared" si="6"/>
        <v>-0.15013242386158338</v>
      </c>
      <c r="J68">
        <f t="shared" si="8"/>
        <v>1.3299999999998899</v>
      </c>
    </row>
    <row r="69" spans="1:10" s="16" customFormat="1" x14ac:dyDescent="0.15">
      <c r="A69" s="15">
        <v>101</v>
      </c>
      <c r="B69" s="16">
        <v>13.033999999999892</v>
      </c>
      <c r="C69" s="15">
        <f t="shared" si="4"/>
        <v>19.033999999999892</v>
      </c>
      <c r="D69" s="15">
        <v>7366</v>
      </c>
      <c r="G69" s="16">
        <f t="shared" si="7"/>
        <v>-1629.519083969466</v>
      </c>
      <c r="I69" s="16">
        <f t="shared" si="6"/>
        <v>-0.18114786581614428</v>
      </c>
      <c r="J69" s="16">
        <f t="shared" si="8"/>
        <v>1.0639999999998917</v>
      </c>
    </row>
    <row r="70" spans="1:10" hidden="1" x14ac:dyDescent="0.15">
      <c r="A70" s="1">
        <v>102</v>
      </c>
      <c r="B70">
        <v>12.767999999999894</v>
      </c>
      <c r="C70" s="1">
        <f t="shared" si="4"/>
        <v>18.767999999999894</v>
      </c>
      <c r="D70" s="1">
        <v>8203</v>
      </c>
      <c r="G70">
        <f t="shared" si="7"/>
        <v>-792.51908396946601</v>
      </c>
      <c r="I70">
        <f t="shared" si="6"/>
        <v>-8.8101539952461519E-2</v>
      </c>
      <c r="J70">
        <f t="shared" si="8"/>
        <v>0.79799999999989346</v>
      </c>
    </row>
    <row r="71" spans="1:10" hidden="1" x14ac:dyDescent="0.15">
      <c r="A71" s="1">
        <v>103</v>
      </c>
      <c r="B71">
        <v>12.501999999999896</v>
      </c>
      <c r="C71" s="1">
        <f t="shared" si="4"/>
        <v>18.501999999999896</v>
      </c>
      <c r="D71" s="1">
        <v>9636</v>
      </c>
      <c r="G71">
        <f t="shared" si="7"/>
        <v>640.48091603053399</v>
      </c>
      <c r="I71">
        <f t="shared" si="6"/>
        <v>7.1199995247845996E-2</v>
      </c>
      <c r="J71">
        <f t="shared" si="8"/>
        <v>0.53199999999989522</v>
      </c>
    </row>
    <row r="72" spans="1:10" hidden="1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10132</v>
      </c>
      <c r="G72">
        <f t="shared" si="7"/>
        <v>1136.480916030534</v>
      </c>
      <c r="I72">
        <f t="shared" si="6"/>
        <v>0.12633855872262098</v>
      </c>
      <c r="J72">
        <f t="shared" si="8"/>
        <v>0.26599999999988988</v>
      </c>
    </row>
    <row r="73" spans="1:10" hidden="1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10342</v>
      </c>
      <c r="G73">
        <f t="shared" si="7"/>
        <v>1346.480916030534</v>
      </c>
      <c r="I73">
        <f t="shared" si="6"/>
        <v>0.14968351503250554</v>
      </c>
      <c r="J73">
        <f t="shared" si="8"/>
        <v>1.3299999999998917</v>
      </c>
    </row>
    <row r="74" spans="1:10" s="16" customFormat="1" x14ac:dyDescent="0.15">
      <c r="A74" s="15">
        <v>106</v>
      </c>
      <c r="B74" s="16">
        <v>11.703999999999894</v>
      </c>
      <c r="C74" s="15">
        <f t="shared" si="4"/>
        <v>17.703999999999894</v>
      </c>
      <c r="D74" s="15">
        <v>11300</v>
      </c>
      <c r="G74" s="16">
        <f t="shared" si="7"/>
        <v>2304.480916030534</v>
      </c>
      <c r="I74" s="16">
        <f t="shared" si="6"/>
        <v>0.25618098238902653</v>
      </c>
      <c r="J74" s="16">
        <f t="shared" si="8"/>
        <v>1.0639999999998935</v>
      </c>
    </row>
    <row r="75" spans="1:10" hidden="1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10800</v>
      </c>
      <c r="G75">
        <f t="shared" si="7"/>
        <v>1804.480916030534</v>
      </c>
      <c r="I75">
        <f t="shared" si="6"/>
        <v>0.20059775307977759</v>
      </c>
      <c r="J75">
        <f t="shared" si="8"/>
        <v>0.79799999999989524</v>
      </c>
    </row>
    <row r="76" spans="1:10" hidden="1" x14ac:dyDescent="0.15">
      <c r="A76" s="1">
        <v>108</v>
      </c>
      <c r="B76">
        <v>11.17199999999989</v>
      </c>
      <c r="C76" s="1">
        <f t="shared" si="4"/>
        <v>17.17199999999989</v>
      </c>
      <c r="D76" s="1">
        <v>10030</v>
      </c>
      <c r="G76">
        <f t="shared" si="7"/>
        <v>1034.480916030534</v>
      </c>
      <c r="I76">
        <f t="shared" si="6"/>
        <v>0.11499957994353419</v>
      </c>
      <c r="J76">
        <f t="shared" si="8"/>
        <v>0.53199999999988989</v>
      </c>
    </row>
    <row r="77" spans="1:10" hidden="1" x14ac:dyDescent="0.15">
      <c r="A77" s="1">
        <v>109</v>
      </c>
      <c r="B77">
        <v>10.905999999999892</v>
      </c>
      <c r="C77" s="1">
        <f t="shared" si="4"/>
        <v>16.905999999999892</v>
      </c>
      <c r="D77" s="1">
        <v>7348</v>
      </c>
      <c r="G77">
        <f t="shared" si="7"/>
        <v>-1647.519083969466</v>
      </c>
      <c r="I77">
        <f t="shared" si="6"/>
        <v>-0.18314886207127726</v>
      </c>
      <c r="J77">
        <f t="shared" si="8"/>
        <v>0.26599999999989166</v>
      </c>
    </row>
    <row r="78" spans="1:10" s="16" customFormat="1" x14ac:dyDescent="0.15">
      <c r="A78" s="15">
        <v>110</v>
      </c>
      <c r="B78" s="16">
        <v>10.639999999999894</v>
      </c>
      <c r="C78" s="15">
        <f t="shared" si="4"/>
        <v>16.639999999999894</v>
      </c>
      <c r="D78" s="15">
        <v>6936</v>
      </c>
      <c r="G78" s="16">
        <f t="shared" si="7"/>
        <v>-2059.519083969466</v>
      </c>
      <c r="I78" s="16">
        <f t="shared" si="6"/>
        <v>-0.22894944302209841</v>
      </c>
      <c r="J78" s="16">
        <f t="shared" si="8"/>
        <v>1.3299999999998935</v>
      </c>
    </row>
    <row r="79" spans="1:10" hidden="1" x14ac:dyDescent="0.15">
      <c r="A79" s="1">
        <v>111</v>
      </c>
      <c r="B79">
        <v>10.307499999999891</v>
      </c>
      <c r="C79" s="1">
        <f t="shared" si="4"/>
        <v>16.307499999999891</v>
      </c>
      <c r="D79" s="1">
        <v>7421</v>
      </c>
      <c r="G79">
        <f t="shared" si="7"/>
        <v>-1574.519083969466</v>
      </c>
      <c r="I79">
        <f t="shared" si="6"/>
        <v>-0.17503371059212691</v>
      </c>
      <c r="J79">
        <f t="shared" si="8"/>
        <v>0.99749999999989036</v>
      </c>
    </row>
    <row r="80" spans="1:10" hidden="1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8920</v>
      </c>
      <c r="G80">
        <f t="shared" si="7"/>
        <v>-75.51908396946601</v>
      </c>
      <c r="I80">
        <f t="shared" si="6"/>
        <v>-8.3951891229985132E-3</v>
      </c>
      <c r="J80">
        <f t="shared" si="8"/>
        <v>0.66499999999999382</v>
      </c>
    </row>
    <row r="81" spans="1:10" hidden="1" x14ac:dyDescent="0.15">
      <c r="A81" s="1">
        <v>113</v>
      </c>
      <c r="B81">
        <v>9.6424999999998917</v>
      </c>
      <c r="C81" s="1">
        <f t="shared" si="4"/>
        <v>15.642499999999892</v>
      </c>
      <c r="D81" s="1">
        <v>9608</v>
      </c>
      <c r="G81">
        <f t="shared" si="7"/>
        <v>612.48091603053399</v>
      </c>
      <c r="I81">
        <f t="shared" si="6"/>
        <v>6.8087334406528061E-2</v>
      </c>
      <c r="J81">
        <f t="shared" si="8"/>
        <v>0.33249999999989122</v>
      </c>
    </row>
    <row r="82" spans="1:10" hidden="1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10662</v>
      </c>
      <c r="G82">
        <f t="shared" si="7"/>
        <v>1666.480916030534</v>
      </c>
      <c r="I82">
        <f t="shared" si="6"/>
        <v>0.18525678179042487</v>
      </c>
      <c r="J82">
        <f t="shared" si="8"/>
        <v>1.3299999999999947</v>
      </c>
    </row>
    <row r="83" spans="1:10" s="16" customFormat="1" x14ac:dyDescent="0.15">
      <c r="A83" s="15">
        <v>115</v>
      </c>
      <c r="B83" s="16">
        <v>9.0883333333332956</v>
      </c>
      <c r="C83" s="15">
        <f t="shared" si="4"/>
        <v>15.088333333333296</v>
      </c>
      <c r="D83" s="15">
        <v>10839</v>
      </c>
      <c r="G83" s="16">
        <f t="shared" si="7"/>
        <v>1843.480916030534</v>
      </c>
      <c r="I83" s="16">
        <f t="shared" si="6"/>
        <v>0.20493324496589901</v>
      </c>
      <c r="J83" s="16">
        <f t="shared" si="8"/>
        <v>1.1083333333332952</v>
      </c>
    </row>
    <row r="84" spans="1:10" hidden="1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10506</v>
      </c>
      <c r="G84">
        <f t="shared" si="7"/>
        <v>1510.480916030534</v>
      </c>
      <c r="I84">
        <f t="shared" si="6"/>
        <v>0.16791481424593921</v>
      </c>
      <c r="J84">
        <f t="shared" si="8"/>
        <v>0.88666666666659566</v>
      </c>
    </row>
    <row r="85" spans="1:10" hidden="1" x14ac:dyDescent="0.15">
      <c r="A85" s="1">
        <v>117</v>
      </c>
      <c r="B85">
        <v>8.644999999999996</v>
      </c>
      <c r="C85" s="1">
        <f t="shared" si="4"/>
        <v>14.644999999999996</v>
      </c>
      <c r="D85" s="1">
        <v>9881</v>
      </c>
      <c r="G85">
        <f t="shared" si="7"/>
        <v>885.48091603053399</v>
      </c>
      <c r="I85">
        <f t="shared" si="6"/>
        <v>9.8435777609377995E-2</v>
      </c>
      <c r="J85">
        <f t="shared" si="8"/>
        <v>0.66499999999999559</v>
      </c>
    </row>
    <row r="86" spans="1:10" hidden="1" x14ac:dyDescent="0.15">
      <c r="A86" s="1">
        <v>118</v>
      </c>
      <c r="B86">
        <v>8.4233333333332965</v>
      </c>
      <c r="C86" s="1">
        <f t="shared" si="4"/>
        <v>14.423333333333296</v>
      </c>
      <c r="D86" s="1">
        <v>8156</v>
      </c>
      <c r="G86">
        <f t="shared" si="7"/>
        <v>-839.51908396946601</v>
      </c>
      <c r="I86">
        <f t="shared" si="6"/>
        <v>-9.3326363507530929E-2</v>
      </c>
      <c r="J86">
        <f t="shared" si="8"/>
        <v>0.44333333333329605</v>
      </c>
    </row>
    <row r="87" spans="1:10" hidden="1" x14ac:dyDescent="0.15">
      <c r="A87" s="1">
        <v>119</v>
      </c>
      <c r="B87">
        <v>8.2016666666665969</v>
      </c>
      <c r="C87" s="1">
        <f t="shared" si="4"/>
        <v>14.201666666666597</v>
      </c>
      <c r="D87" s="1">
        <v>7155</v>
      </c>
      <c r="G87">
        <f t="shared" si="7"/>
        <v>-1840.519083969466</v>
      </c>
      <c r="I87">
        <f t="shared" si="6"/>
        <v>-0.20460398858464734</v>
      </c>
      <c r="J87">
        <f t="shared" si="8"/>
        <v>0.22166666666659651</v>
      </c>
    </row>
    <row r="88" spans="1:10" s="16" customFormat="1" x14ac:dyDescent="0.15">
      <c r="A88" s="15">
        <v>120</v>
      </c>
      <c r="B88" s="16">
        <v>7.9799999999999969</v>
      </c>
      <c r="C88" s="15">
        <f t="shared" si="4"/>
        <v>13.979999999999997</v>
      </c>
      <c r="D88" s="15">
        <v>6853</v>
      </c>
      <c r="G88" s="16">
        <f t="shared" si="7"/>
        <v>-2142.519083969466</v>
      </c>
      <c r="I88" s="16">
        <f t="shared" si="6"/>
        <v>-0.23817625908743373</v>
      </c>
      <c r="J88" s="16">
        <f t="shared" si="8"/>
        <v>1.3299999999999965</v>
      </c>
    </row>
    <row r="89" spans="1:10" hidden="1" x14ac:dyDescent="0.15">
      <c r="A89" s="1">
        <v>121</v>
      </c>
      <c r="B89">
        <v>7.7139999999999915</v>
      </c>
      <c r="C89" s="1">
        <f t="shared" si="4"/>
        <v>13.713999999999992</v>
      </c>
      <c r="D89" s="1">
        <v>7384</v>
      </c>
      <c r="G89">
        <f t="shared" si="7"/>
        <v>-1611.519083969466</v>
      </c>
      <c r="I89">
        <f t="shared" si="6"/>
        <v>-0.17914686956101133</v>
      </c>
      <c r="J89">
        <f t="shared" si="8"/>
        <v>1.0639999999999912</v>
      </c>
    </row>
    <row r="90" spans="1:10" hidden="1" x14ac:dyDescent="0.15">
      <c r="A90" s="1">
        <v>122</v>
      </c>
      <c r="B90">
        <v>7.4479999999998938</v>
      </c>
      <c r="C90" s="1">
        <f t="shared" si="4"/>
        <v>13.447999999999894</v>
      </c>
      <c r="D90" s="1">
        <v>8876</v>
      </c>
      <c r="G90">
        <f t="shared" si="7"/>
        <v>-119.51908396946601</v>
      </c>
      <c r="I90">
        <f t="shared" si="6"/>
        <v>-1.3286513302212422E-2</v>
      </c>
      <c r="J90">
        <f t="shared" si="8"/>
        <v>0.79799999999989346</v>
      </c>
    </row>
    <row r="91" spans="1:10" hidden="1" x14ac:dyDescent="0.15">
      <c r="A91" s="1">
        <v>123</v>
      </c>
      <c r="B91">
        <v>7.1819999999999951</v>
      </c>
      <c r="C91" s="1">
        <f t="shared" si="4"/>
        <v>13.181999999999995</v>
      </c>
      <c r="D91" s="1">
        <v>10210</v>
      </c>
      <c r="G91">
        <f t="shared" si="7"/>
        <v>1214.480916030534</v>
      </c>
      <c r="I91">
        <f t="shared" si="6"/>
        <v>0.1350095424948638</v>
      </c>
      <c r="J91">
        <f t="shared" si="8"/>
        <v>0.5319999999999947</v>
      </c>
    </row>
    <row r="92" spans="1:10" hidden="1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10630</v>
      </c>
      <c r="G92">
        <f t="shared" si="7"/>
        <v>1634.480916030534</v>
      </c>
      <c r="I92">
        <f t="shared" si="6"/>
        <v>0.18169945511463292</v>
      </c>
      <c r="J92">
        <f t="shared" si="8"/>
        <v>0.26599999999999646</v>
      </c>
    </row>
    <row r="93" spans="1:10" s="16" customFormat="1" x14ac:dyDescent="0.15">
      <c r="A93" s="15">
        <v>125</v>
      </c>
      <c r="B93" s="16">
        <v>6.6499999999999915</v>
      </c>
      <c r="C93" s="15">
        <f t="shared" si="4"/>
        <v>12.649999999999991</v>
      </c>
      <c r="D93" s="15">
        <v>11433</v>
      </c>
      <c r="G93" s="16">
        <f t="shared" si="7"/>
        <v>2437.480916030534</v>
      </c>
      <c r="I93" s="16">
        <f t="shared" si="6"/>
        <v>0.27096612138528675</v>
      </c>
      <c r="J93" s="16">
        <f t="shared" si="8"/>
        <v>1.3299999999999912</v>
      </c>
    </row>
    <row r="94" spans="1:10" hidden="1" x14ac:dyDescent="0.15">
      <c r="A94" s="1">
        <v>126</v>
      </c>
      <c r="B94">
        <v>6.3839999999999932</v>
      </c>
      <c r="C94" s="1">
        <f t="shared" si="4"/>
        <v>12.383999999999993</v>
      </c>
      <c r="D94" s="1">
        <v>10933</v>
      </c>
      <c r="G94">
        <f t="shared" si="7"/>
        <v>1937.480916030534</v>
      </c>
      <c r="I94">
        <f t="shared" si="6"/>
        <v>0.21538289207603781</v>
      </c>
      <c r="J94">
        <f t="shared" si="8"/>
        <v>1.063999999999993</v>
      </c>
    </row>
    <row r="95" spans="1:10" hidden="1" x14ac:dyDescent="0.15">
      <c r="A95" s="1">
        <v>127</v>
      </c>
      <c r="B95">
        <v>6.117999999999995</v>
      </c>
      <c r="C95" s="1">
        <f t="shared" si="4"/>
        <v>12.117999999999995</v>
      </c>
      <c r="D95" s="1">
        <v>10408</v>
      </c>
      <c r="G95">
        <f t="shared" si="7"/>
        <v>1412.480916030534</v>
      </c>
      <c r="I95">
        <f t="shared" si="6"/>
        <v>0.15702050130132639</v>
      </c>
      <c r="J95">
        <f t="shared" si="8"/>
        <v>0.79799999999999471</v>
      </c>
    </row>
    <row r="96" spans="1:10" hidden="1" x14ac:dyDescent="0.15">
      <c r="A96" s="1">
        <v>128</v>
      </c>
      <c r="B96">
        <v>5.8519999999999968</v>
      </c>
      <c r="C96" s="1">
        <f t="shared" si="4"/>
        <v>11.851999999999997</v>
      </c>
      <c r="D96" s="1">
        <v>9354</v>
      </c>
      <c r="G96">
        <f t="shared" si="7"/>
        <v>358.48091603053399</v>
      </c>
      <c r="I96">
        <f t="shared" si="6"/>
        <v>3.9851053917429588E-2</v>
      </c>
      <c r="J96">
        <f t="shared" si="8"/>
        <v>0.53199999999999648</v>
      </c>
    </row>
    <row r="97" spans="1:10" hidden="1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8246</v>
      </c>
      <c r="G97">
        <f t="shared" ref="G97:G131" si="10">D97-$F$1</f>
        <v>-749.51908396946601</v>
      </c>
      <c r="I97">
        <f t="shared" ref="I97:I131" si="11">G97/$F$1</f>
        <v>-8.3321382231866109E-2</v>
      </c>
      <c r="J97">
        <f t="shared" si="8"/>
        <v>0.26599999999999113</v>
      </c>
    </row>
    <row r="98" spans="1:10" hidden="1" x14ac:dyDescent="0.15">
      <c r="A98" s="1">
        <v>130</v>
      </c>
      <c r="B98">
        <v>5.3199999999999932</v>
      </c>
      <c r="C98" s="1">
        <f t="shared" si="9"/>
        <v>11.319999999999993</v>
      </c>
      <c r="D98" s="1">
        <v>6943</v>
      </c>
      <c r="G98">
        <f t="shared" si="10"/>
        <v>-2052.519083969466</v>
      </c>
      <c r="I98">
        <f t="shared" si="11"/>
        <v>-0.22817127781176891</v>
      </c>
      <c r="J98">
        <f t="shared" si="8"/>
        <v>1.329999999999993</v>
      </c>
    </row>
    <row r="99" spans="1:10" s="16" customFormat="1" x14ac:dyDescent="0.15">
      <c r="A99" s="15">
        <v>131</v>
      </c>
      <c r="B99" s="16">
        <v>5.1299999999999955</v>
      </c>
      <c r="C99" s="15">
        <f t="shared" si="9"/>
        <v>11.129999999999995</v>
      </c>
      <c r="D99" s="15">
        <v>6749</v>
      </c>
      <c r="G99" s="16">
        <f t="shared" si="10"/>
        <v>-2246.519083969466</v>
      </c>
      <c r="I99" s="16">
        <f t="shared" si="11"/>
        <v>-0.2497375707837575</v>
      </c>
      <c r="J99" s="16">
        <f t="shared" si="8"/>
        <v>1.1399999999999952</v>
      </c>
    </row>
    <row r="100" spans="1:10" hidden="1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7864</v>
      </c>
      <c r="G100">
        <f t="shared" si="10"/>
        <v>-1131.519083969466</v>
      </c>
      <c r="I100">
        <f t="shared" si="11"/>
        <v>-0.12578696942413231</v>
      </c>
      <c r="J100">
        <f t="shared" si="8"/>
        <v>0.94999999999999041</v>
      </c>
    </row>
    <row r="101" spans="1:10" hidden="1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8657</v>
      </c>
      <c r="G101">
        <f t="shared" si="10"/>
        <v>-338.51908396946601</v>
      </c>
      <c r="I101">
        <f t="shared" si="11"/>
        <v>-3.7631967739663465E-2</v>
      </c>
      <c r="J101">
        <f t="shared" si="8"/>
        <v>0.75999999999999268</v>
      </c>
    </row>
    <row r="102" spans="1:10" hidden="1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9030</v>
      </c>
      <c r="G102">
        <f t="shared" si="10"/>
        <v>34.48091603053399</v>
      </c>
      <c r="I102">
        <f t="shared" si="11"/>
        <v>3.8331213250362584E-3</v>
      </c>
      <c r="J102">
        <f t="shared" si="8"/>
        <v>0.56999999999999496</v>
      </c>
    </row>
    <row r="103" spans="1:10" hidden="1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9783</v>
      </c>
      <c r="G103">
        <f t="shared" si="10"/>
        <v>787.48091603053399</v>
      </c>
      <c r="I103">
        <f t="shared" si="11"/>
        <v>8.7541464664765201E-2</v>
      </c>
      <c r="J103">
        <f t="shared" si="8"/>
        <v>0.37999999999999012</v>
      </c>
    </row>
    <row r="104" spans="1:10" hidden="1" x14ac:dyDescent="0.15">
      <c r="A104" s="1">
        <v>136</v>
      </c>
      <c r="B104">
        <v>4.1799999999999926</v>
      </c>
      <c r="C104" s="1">
        <f t="shared" si="9"/>
        <v>10.179999999999993</v>
      </c>
      <c r="D104" s="1">
        <v>10719</v>
      </c>
      <c r="G104">
        <f t="shared" si="10"/>
        <v>1723.480916030534</v>
      </c>
      <c r="I104">
        <f t="shared" si="11"/>
        <v>0.19159326993167924</v>
      </c>
      <c r="J104">
        <f t="shared" si="8"/>
        <v>0.1899999999999924</v>
      </c>
    </row>
    <row r="105" spans="1:10" hidden="1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10370</v>
      </c>
      <c r="G105">
        <f t="shared" si="10"/>
        <v>1374.480916030534</v>
      </c>
      <c r="I105">
        <f t="shared" si="11"/>
        <v>0.15279617587382346</v>
      </c>
      <c r="J105">
        <f t="shared" si="8"/>
        <v>1.3299999999999947</v>
      </c>
    </row>
    <row r="106" spans="1:10" s="16" customFormat="1" x14ac:dyDescent="0.15">
      <c r="A106" s="15">
        <v>138</v>
      </c>
      <c r="B106" s="16">
        <v>3.7683333333332953</v>
      </c>
      <c r="C106" s="15">
        <f t="shared" si="9"/>
        <v>9.7683333333332953</v>
      </c>
      <c r="D106" s="15">
        <v>10782</v>
      </c>
      <c r="G106" s="16">
        <f t="shared" si="10"/>
        <v>1786.480916030534</v>
      </c>
      <c r="I106" s="16">
        <f t="shared" si="11"/>
        <v>0.19859675682464462</v>
      </c>
      <c r="J106" s="16">
        <f t="shared" si="8"/>
        <v>1.1083333333332952</v>
      </c>
    </row>
    <row r="107" spans="1:10" hidden="1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10718</v>
      </c>
      <c r="G107">
        <f t="shared" si="10"/>
        <v>1722.480916030534</v>
      </c>
      <c r="I107">
        <f t="shared" si="11"/>
        <v>0.19148210347306074</v>
      </c>
      <c r="J107">
        <f t="shared" si="8"/>
        <v>0.88666666666659566</v>
      </c>
    </row>
    <row r="108" spans="1:10" hidden="1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9796</v>
      </c>
      <c r="G108">
        <f t="shared" si="10"/>
        <v>800.48091603053399</v>
      </c>
      <c r="I108">
        <f t="shared" si="11"/>
        <v>8.8986628626805675E-2</v>
      </c>
      <c r="J108">
        <f t="shared" si="8"/>
        <v>0.66499999999999559</v>
      </c>
    </row>
    <row r="109" spans="1:10" hidden="1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8527</v>
      </c>
      <c r="G109">
        <f t="shared" si="10"/>
        <v>-468.51908396946601</v>
      </c>
      <c r="I109">
        <f t="shared" si="11"/>
        <v>-5.2083607360068195E-2</v>
      </c>
      <c r="J109">
        <f t="shared" si="8"/>
        <v>0.44333333333329605</v>
      </c>
    </row>
    <row r="110" spans="1:10" hidden="1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8007</v>
      </c>
      <c r="G110">
        <f t="shared" si="10"/>
        <v>-988.51908396946601</v>
      </c>
      <c r="I110">
        <f t="shared" si="11"/>
        <v>-0.10989016584168712</v>
      </c>
      <c r="J110">
        <f t="shared" si="8"/>
        <v>0.22166666666659651</v>
      </c>
    </row>
    <row r="111" spans="1:10" s="16" customFormat="1" x14ac:dyDescent="0.15">
      <c r="A111" s="15">
        <v>143</v>
      </c>
      <c r="B111" s="16">
        <v>2.6599999999999966</v>
      </c>
      <c r="C111" s="15">
        <f t="shared" si="9"/>
        <v>8.6599999999999966</v>
      </c>
      <c r="D111" s="15">
        <v>6677</v>
      </c>
      <c r="G111" s="16">
        <f t="shared" si="10"/>
        <v>-2318.519083969466</v>
      </c>
      <c r="I111" s="16">
        <f t="shared" si="11"/>
        <v>-0.25774155580428937</v>
      </c>
      <c r="J111" s="16">
        <f t="shared" si="8"/>
        <v>1.3299999999999965</v>
      </c>
    </row>
    <row r="112" spans="1:10" hidden="1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6916</v>
      </c>
      <c r="G112">
        <f t="shared" si="10"/>
        <v>-2079.519083969466</v>
      </c>
      <c r="I112">
        <f t="shared" si="11"/>
        <v>-0.23117277219446836</v>
      </c>
      <c r="J112">
        <f t="shared" si="8"/>
        <v>1.2090909090908948</v>
      </c>
    </row>
    <row r="113" spans="1:10" hidden="1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6765</v>
      </c>
      <c r="G113">
        <f t="shared" si="10"/>
        <v>-2230.519083969466</v>
      </c>
      <c r="I113">
        <f t="shared" si="11"/>
        <v>-0.24795890744586155</v>
      </c>
      <c r="J113">
        <f t="shared" si="8"/>
        <v>1.0881818181818002</v>
      </c>
    </row>
    <row r="114" spans="1:10" hidden="1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7062</v>
      </c>
      <c r="G114">
        <f t="shared" si="10"/>
        <v>-1933.519083969466</v>
      </c>
      <c r="I114">
        <f t="shared" si="11"/>
        <v>-0.21494246923616767</v>
      </c>
      <c r="J114">
        <f t="shared" si="8"/>
        <v>0.96727272727269131</v>
      </c>
    </row>
    <row r="115" spans="1:10" hidden="1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8014</v>
      </c>
      <c r="G115">
        <f t="shared" si="10"/>
        <v>-981.51908396946601</v>
      </c>
      <c r="I115">
        <f t="shared" si="11"/>
        <v>-0.10911200063135763</v>
      </c>
      <c r="J115">
        <f t="shared" si="8"/>
        <v>0.84636363636359668</v>
      </c>
    </row>
    <row r="116" spans="1:10" hidden="1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8925</v>
      </c>
      <c r="G116">
        <f t="shared" si="10"/>
        <v>-70.51908396946601</v>
      </c>
      <c r="I116">
        <f t="shared" si="11"/>
        <v>-7.8393568299060228E-3</v>
      </c>
      <c r="J116">
        <f t="shared" si="8"/>
        <v>0.72545454545448784</v>
      </c>
    </row>
    <row r="117" spans="1:10" hidden="1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9162</v>
      </c>
      <c r="G117">
        <f t="shared" si="10"/>
        <v>166.48091603053399</v>
      </c>
      <c r="I117">
        <f t="shared" si="11"/>
        <v>1.8507093862677983E-2</v>
      </c>
      <c r="J117">
        <f t="shared" si="8"/>
        <v>0.60454545454539321</v>
      </c>
    </row>
    <row r="118" spans="1:10" hidden="1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9425</v>
      </c>
      <c r="G118">
        <f t="shared" si="10"/>
        <v>429.48091603053399</v>
      </c>
      <c r="I118">
        <f t="shared" si="11"/>
        <v>4.774387247934294E-2</v>
      </c>
      <c r="J118">
        <f t="shared" si="8"/>
        <v>0.48363636363629858</v>
      </c>
    </row>
    <row r="119" spans="1:10" hidden="1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10676</v>
      </c>
      <c r="G119">
        <f t="shared" si="10"/>
        <v>1680.480916030534</v>
      </c>
      <c r="I119">
        <f t="shared" si="11"/>
        <v>0.18681311221108385</v>
      </c>
      <c r="J119">
        <f t="shared" si="8"/>
        <v>0.36272727272718974</v>
      </c>
    </row>
    <row r="120" spans="1:10" hidden="1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10746</v>
      </c>
      <c r="G120">
        <f t="shared" si="10"/>
        <v>1750.480916030534</v>
      </c>
      <c r="I120">
        <f t="shared" si="11"/>
        <v>0.19459476431437869</v>
      </c>
      <c r="J120">
        <f t="shared" si="8"/>
        <v>0.24181818181809511</v>
      </c>
    </row>
    <row r="121" spans="1:10" hidden="1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10616</v>
      </c>
      <c r="G121">
        <f t="shared" si="10"/>
        <v>1620.480916030534</v>
      </c>
      <c r="I121">
        <f t="shared" si="11"/>
        <v>0.18014312469397398</v>
      </c>
      <c r="J121">
        <f t="shared" si="8"/>
        <v>0.12090909090898627</v>
      </c>
    </row>
    <row r="122" spans="1:10" hidden="1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10708</v>
      </c>
      <c r="G122">
        <f t="shared" si="10"/>
        <v>1712.480916030534</v>
      </c>
      <c r="I122">
        <f t="shared" si="11"/>
        <v>0.19037043888687577</v>
      </c>
      <c r="J122">
        <f t="shared" si="8"/>
        <v>1.3299999999999912</v>
      </c>
    </row>
    <row r="123" spans="1:10" s="16" customFormat="1" x14ac:dyDescent="0.15">
      <c r="A123" s="15">
        <v>155</v>
      </c>
      <c r="B123" s="16">
        <v>1.1822222222221868</v>
      </c>
      <c r="C123" s="15">
        <f t="shared" si="9"/>
        <v>7.1822222222221868</v>
      </c>
      <c r="D123" s="15">
        <v>10842</v>
      </c>
      <c r="G123" s="16">
        <f t="shared" si="10"/>
        <v>1846.480916030534</v>
      </c>
      <c r="I123" s="16">
        <f t="shared" si="11"/>
        <v>0.20526674434175449</v>
      </c>
      <c r="J123" s="16">
        <f t="shared" si="8"/>
        <v>1.1822222222221868</v>
      </c>
    </row>
    <row r="124" spans="1:10" hidden="1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10745</v>
      </c>
      <c r="G124">
        <f t="shared" si="10"/>
        <v>1749.480916030534</v>
      </c>
      <c r="I124">
        <f t="shared" si="11"/>
        <v>0.19448359785576019</v>
      </c>
      <c r="J124">
        <f t="shared" si="8"/>
        <v>1.0344444444443965</v>
      </c>
    </row>
    <row r="125" spans="1:10" hidden="1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10204</v>
      </c>
      <c r="G125">
        <f t="shared" si="10"/>
        <v>1208.480916030534</v>
      </c>
      <c r="I125">
        <f t="shared" si="11"/>
        <v>0.13434254374315283</v>
      </c>
      <c r="J125">
        <f t="shared" si="8"/>
        <v>0.88666666666659211</v>
      </c>
    </row>
    <row r="126" spans="1:10" hidden="1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8993</v>
      </c>
      <c r="G126">
        <f t="shared" si="10"/>
        <v>-2.5190839694660099</v>
      </c>
      <c r="I126">
        <f t="shared" si="11"/>
        <v>-2.8003764384816469E-4</v>
      </c>
      <c r="J126">
        <f t="shared" si="8"/>
        <v>0.73888888888878768</v>
      </c>
    </row>
    <row r="127" spans="1:10" hidden="1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7987</v>
      </c>
      <c r="G127">
        <f t="shared" si="10"/>
        <v>-1008.519083969466</v>
      </c>
      <c r="I127">
        <f t="shared" si="11"/>
        <v>-0.11211349501405708</v>
      </c>
      <c r="J127">
        <f t="shared" si="8"/>
        <v>0.59111111111109693</v>
      </c>
    </row>
    <row r="128" spans="1:10" hidden="1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7530</v>
      </c>
      <c r="G128">
        <f t="shared" si="10"/>
        <v>-1465.519083969466</v>
      </c>
      <c r="I128">
        <f t="shared" si="11"/>
        <v>-0.16291656660271062</v>
      </c>
      <c r="J128">
        <f t="shared" si="8"/>
        <v>0.4433333333332925</v>
      </c>
    </row>
    <row r="129" spans="1:10" hidden="1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6574</v>
      </c>
      <c r="G129">
        <f t="shared" si="10"/>
        <v>-2421.519083969466</v>
      </c>
      <c r="I129">
        <f t="shared" si="11"/>
        <v>-0.26919170104199464</v>
      </c>
      <c r="J129">
        <f t="shared" si="8"/>
        <v>0.29555555555548807</v>
      </c>
    </row>
    <row r="130" spans="1:10" s="16" customFormat="1" x14ac:dyDescent="0.15">
      <c r="A130" s="15">
        <v>162</v>
      </c>
      <c r="B130" s="16">
        <v>0.14777777777769785</v>
      </c>
      <c r="C130" s="15">
        <f t="shared" si="9"/>
        <v>6.1477777777776978</v>
      </c>
      <c r="D130" s="15">
        <v>5932</v>
      </c>
      <c r="G130" s="16">
        <f t="shared" si="10"/>
        <v>-3063.519083969466</v>
      </c>
      <c r="I130" s="16">
        <f t="shared" si="11"/>
        <v>-0.3405605674750703</v>
      </c>
      <c r="J130" s="16">
        <f t="shared" ref="J130:J131" si="12">MOD(B130,1.33)</f>
        <v>0.14777777777769785</v>
      </c>
    </row>
    <row r="131" spans="1:10" hidden="1" x14ac:dyDescent="0.15">
      <c r="A131" s="1">
        <v>163</v>
      </c>
      <c r="B131">
        <v>0</v>
      </c>
      <c r="C131" s="1">
        <f t="shared" si="9"/>
        <v>6</v>
      </c>
      <c r="D131" s="1">
        <v>6666</v>
      </c>
      <c r="G131">
        <f t="shared" si="10"/>
        <v>-2329.519083969466</v>
      </c>
      <c r="I131">
        <f t="shared" si="11"/>
        <v>-0.25896438684909284</v>
      </c>
      <c r="J131">
        <f t="shared" si="12"/>
        <v>0</v>
      </c>
    </row>
    <row r="132" spans="1:10" x14ac:dyDescent="0.15">
      <c r="A132"/>
      <c r="B132"/>
      <c r="C132"/>
      <c r="D132"/>
    </row>
    <row r="133" spans="1:10" x14ac:dyDescent="0.15">
      <c r="A133"/>
      <c r="B133"/>
      <c r="C133"/>
      <c r="D133"/>
    </row>
    <row r="134" spans="1:10" x14ac:dyDescent="0.15">
      <c r="A134"/>
      <c r="B134"/>
      <c r="C134"/>
      <c r="D134"/>
    </row>
    <row r="135" spans="1:10" x14ac:dyDescent="0.15">
      <c r="A135"/>
      <c r="B135"/>
      <c r="C135"/>
      <c r="D135"/>
    </row>
    <row r="136" spans="1:10" x14ac:dyDescent="0.15">
      <c r="A136"/>
      <c r="B136"/>
      <c r="C136"/>
      <c r="D136"/>
    </row>
    <row r="137" spans="1:10" x14ac:dyDescent="0.15">
      <c r="A137"/>
      <c r="B137"/>
      <c r="C137"/>
      <c r="D137"/>
    </row>
    <row r="138" spans="1:10" x14ac:dyDescent="0.15">
      <c r="A138"/>
      <c r="B138"/>
      <c r="C138"/>
      <c r="D138"/>
    </row>
    <row r="139" spans="1:10" x14ac:dyDescent="0.15">
      <c r="A139"/>
      <c r="B139"/>
      <c r="C139"/>
      <c r="D139"/>
    </row>
    <row r="140" spans="1:10" x14ac:dyDescent="0.15">
      <c r="A140"/>
      <c r="B140"/>
      <c r="C140"/>
      <c r="D140"/>
    </row>
    <row r="141" spans="1:10" x14ac:dyDescent="0.15">
      <c r="A141"/>
      <c r="B141"/>
      <c r="C141"/>
      <c r="D141"/>
    </row>
    <row r="142" spans="1:10" x14ac:dyDescent="0.15">
      <c r="A142"/>
      <c r="B142"/>
      <c r="C142"/>
      <c r="D142"/>
    </row>
    <row r="143" spans="1:10" x14ac:dyDescent="0.15">
      <c r="A143"/>
      <c r="B143"/>
      <c r="C143"/>
      <c r="D143"/>
    </row>
    <row r="144" spans="1:10" x14ac:dyDescent="0.15">
      <c r="A144"/>
      <c r="B144"/>
      <c r="C144"/>
      <c r="D144"/>
    </row>
    <row r="145" spans="1:4" x14ac:dyDescent="0.15">
      <c r="A145"/>
      <c r="B145"/>
      <c r="C145"/>
      <c r="D145"/>
    </row>
    <row r="146" spans="1:4" x14ac:dyDescent="0.15">
      <c r="A146"/>
      <c r="B146"/>
      <c r="C146"/>
      <c r="D146"/>
    </row>
    <row r="147" spans="1:4" x14ac:dyDescent="0.15">
      <c r="A147"/>
      <c r="B147"/>
      <c r="C147"/>
      <c r="D147"/>
    </row>
    <row r="148" spans="1:4" x14ac:dyDescent="0.15">
      <c r="A148"/>
      <c r="B148"/>
      <c r="C148"/>
      <c r="D148"/>
    </row>
    <row r="149" spans="1:4" x14ac:dyDescent="0.15">
      <c r="A149"/>
      <c r="B149"/>
      <c r="C149"/>
      <c r="D149"/>
    </row>
    <row r="150" spans="1:4" x14ac:dyDescent="0.15">
      <c r="A150"/>
      <c r="B150"/>
      <c r="C150"/>
      <c r="D150"/>
    </row>
    <row r="151" spans="1:4" x14ac:dyDescent="0.15">
      <c r="A151"/>
      <c r="B151"/>
      <c r="C151"/>
      <c r="D151"/>
    </row>
    <row r="152" spans="1:4" x14ac:dyDescent="0.15">
      <c r="A152"/>
      <c r="B152"/>
      <c r="C152"/>
      <c r="D152"/>
    </row>
    <row r="153" spans="1:4" x14ac:dyDescent="0.15">
      <c r="A153"/>
      <c r="B153"/>
      <c r="C153"/>
      <c r="D153"/>
    </row>
    <row r="154" spans="1:4" x14ac:dyDescent="0.15">
      <c r="A154"/>
      <c r="B154"/>
      <c r="C154"/>
      <c r="D154"/>
    </row>
    <row r="155" spans="1:4" x14ac:dyDescent="0.15">
      <c r="A155"/>
      <c r="B155"/>
      <c r="C155"/>
      <c r="D155"/>
    </row>
    <row r="156" spans="1:4" x14ac:dyDescent="0.15">
      <c r="A156"/>
      <c r="B156"/>
      <c r="C156"/>
      <c r="D156"/>
    </row>
    <row r="157" spans="1:4" x14ac:dyDescent="0.15">
      <c r="A157"/>
      <c r="B157"/>
      <c r="C157"/>
      <c r="D157"/>
    </row>
    <row r="158" spans="1:4" x14ac:dyDescent="0.15">
      <c r="A158"/>
      <c r="B158"/>
      <c r="C158"/>
      <c r="D158"/>
    </row>
    <row r="159" spans="1:4" x14ac:dyDescent="0.15">
      <c r="A159"/>
      <c r="B159"/>
      <c r="C159"/>
      <c r="D159"/>
    </row>
    <row r="160" spans="1:4" x14ac:dyDescent="0.15">
      <c r="A160"/>
      <c r="B160"/>
      <c r="C160"/>
      <c r="D160"/>
    </row>
    <row r="161" spans="1:4" x14ac:dyDescent="0.15">
      <c r="A161"/>
      <c r="B161"/>
      <c r="C161"/>
      <c r="D161"/>
    </row>
    <row r="162" spans="1:4" x14ac:dyDescent="0.15">
      <c r="A162"/>
      <c r="B162"/>
      <c r="C162"/>
      <c r="D162"/>
    </row>
  </sheetData>
  <autoFilter ref="A1:J131">
    <filterColumn colId="0">
      <colorFilter dxfId="0" cellColor="0"/>
    </filterColumn>
  </autoFilter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I36" sqref="I36"/>
    </sheetView>
  </sheetViews>
  <sheetFormatPr defaultRowHeight="13.5" x14ac:dyDescent="0.15"/>
  <sheetData>
    <row r="1" spans="1:9" x14ac:dyDescent="0.15">
      <c r="A1" s="31" t="s">
        <v>7</v>
      </c>
      <c r="B1" s="32"/>
      <c r="C1" s="32"/>
      <c r="D1" s="33"/>
      <c r="E1" s="31" t="s">
        <v>8</v>
      </c>
      <c r="F1" s="32"/>
      <c r="G1" s="32"/>
      <c r="H1" s="33"/>
      <c r="I1" s="12"/>
    </row>
    <row r="2" spans="1:9" x14ac:dyDescent="0.15">
      <c r="A2" s="5" t="s">
        <v>5</v>
      </c>
      <c r="B2" s="6" t="s">
        <v>6</v>
      </c>
      <c r="C2" s="6" t="s">
        <v>7</v>
      </c>
      <c r="D2" s="7" t="s">
        <v>9</v>
      </c>
      <c r="E2" s="5" t="s">
        <v>5</v>
      </c>
      <c r="F2" s="6" t="s">
        <v>6</v>
      </c>
      <c r="G2" s="6" t="s">
        <v>8</v>
      </c>
      <c r="H2" s="7" t="s">
        <v>10</v>
      </c>
      <c r="I2" s="13" t="s">
        <v>11</v>
      </c>
    </row>
    <row r="3" spans="1:9" x14ac:dyDescent="0.15">
      <c r="A3" s="10">
        <v>163</v>
      </c>
      <c r="B3" s="10">
        <v>0</v>
      </c>
      <c r="C3" s="6">
        <v>-0.19825160985533649</v>
      </c>
      <c r="D3" s="9">
        <f>ABS($C4-$C3)</f>
        <v>0.5001170416966364</v>
      </c>
      <c r="E3" s="19">
        <v>162</v>
      </c>
      <c r="F3" s="20">
        <v>0.14777777777769785</v>
      </c>
      <c r="G3" s="20">
        <v>-0.3405605674750703</v>
      </c>
      <c r="H3" s="9">
        <f>ABS($G4-$G3)</f>
        <v>0.54582731181682476</v>
      </c>
      <c r="I3" s="13">
        <f t="shared" ref="I3:I34" si="0">D3/H3</f>
        <v>0.9162550698167915</v>
      </c>
    </row>
    <row r="4" spans="1:9" x14ac:dyDescent="0.15">
      <c r="A4" s="10">
        <v>154</v>
      </c>
      <c r="B4" s="10">
        <v>1.3299999999999912</v>
      </c>
      <c r="C4" s="6">
        <v>0.30186543184129994</v>
      </c>
      <c r="D4" s="9">
        <f t="shared" ref="D4:D32" si="1">ABS($C5-$C4)</f>
        <v>0.53212007201256384</v>
      </c>
      <c r="E4" s="19">
        <v>155</v>
      </c>
      <c r="F4" s="20">
        <v>1.1822222222221868</v>
      </c>
      <c r="G4" s="20">
        <v>0.20526674434175449</v>
      </c>
      <c r="H4" s="9">
        <f t="shared" ref="H4:H34" si="2">ABS($G5-$G4)</f>
        <v>0.46300830014604388</v>
      </c>
      <c r="I4" s="13">
        <f t="shared" si="0"/>
        <v>1.1492668097844476</v>
      </c>
    </row>
    <row r="5" spans="1:9" x14ac:dyDescent="0.15">
      <c r="A5" s="4">
        <v>146</v>
      </c>
      <c r="B5" s="4">
        <v>2.2972727272726914</v>
      </c>
      <c r="C5" s="4">
        <v>-0.23025464017126396</v>
      </c>
      <c r="D5" s="9">
        <f t="shared" si="1"/>
        <v>0.55977425848765106</v>
      </c>
      <c r="E5" s="19">
        <v>143</v>
      </c>
      <c r="F5" s="20">
        <v>2.6599999999999966</v>
      </c>
      <c r="G5" s="20">
        <v>-0.25774155580428937</v>
      </c>
      <c r="H5" s="9">
        <f t="shared" si="2"/>
        <v>0.45633831262893398</v>
      </c>
      <c r="I5" s="13">
        <f t="shared" si="0"/>
        <v>1.2266650487065827</v>
      </c>
    </row>
    <row r="6" spans="1:9" x14ac:dyDescent="0.15">
      <c r="A6" s="4">
        <v>140</v>
      </c>
      <c r="B6" s="4">
        <v>3.3249999999999957</v>
      </c>
      <c r="C6" s="4">
        <v>0.32951961831638704</v>
      </c>
      <c r="D6" s="9">
        <f t="shared" si="1"/>
        <v>0.60437778506037221</v>
      </c>
      <c r="E6" s="19">
        <v>138</v>
      </c>
      <c r="F6" s="20">
        <v>3.7683333333332953</v>
      </c>
      <c r="G6" s="20">
        <v>0.19859675682464462</v>
      </c>
      <c r="H6" s="9">
        <f t="shared" si="2"/>
        <v>0.44833432760840208</v>
      </c>
      <c r="I6" s="13">
        <f t="shared" si="0"/>
        <v>1.3480515495754464</v>
      </c>
    </row>
    <row r="7" spans="1:9" x14ac:dyDescent="0.15">
      <c r="A7" s="4">
        <v>132</v>
      </c>
      <c r="B7" s="4">
        <v>4.9399999999999906</v>
      </c>
      <c r="C7" s="4">
        <v>-0.27485816674398517</v>
      </c>
      <c r="D7" s="9">
        <f t="shared" si="1"/>
        <v>0.5478428151294481</v>
      </c>
      <c r="E7" s="19">
        <v>131</v>
      </c>
      <c r="F7" s="20">
        <v>5.1299999999999955</v>
      </c>
      <c r="G7" s="20">
        <v>-0.2497375707837575</v>
      </c>
      <c r="H7" s="9">
        <f t="shared" si="2"/>
        <v>0.52070369216904422</v>
      </c>
      <c r="I7" s="13">
        <f t="shared" si="0"/>
        <v>1.0521200893493823</v>
      </c>
    </row>
    <row r="8" spans="1:9" x14ac:dyDescent="0.15">
      <c r="A8" s="4">
        <v>126</v>
      </c>
      <c r="B8" s="4">
        <v>6.3839999999999932</v>
      </c>
      <c r="C8" s="4">
        <v>0.27298464838546294</v>
      </c>
      <c r="D8" s="9">
        <f t="shared" si="1"/>
        <v>0.48930068650275149</v>
      </c>
      <c r="E8" s="19">
        <v>125</v>
      </c>
      <c r="F8" s="20">
        <v>6.6499999999999915</v>
      </c>
      <c r="G8" s="20">
        <v>0.27096612138528675</v>
      </c>
      <c r="H8" s="9">
        <f t="shared" si="2"/>
        <v>0.50914238047272042</v>
      </c>
      <c r="I8" s="13">
        <f t="shared" si="0"/>
        <v>0.96102918411241545</v>
      </c>
    </row>
    <row r="9" spans="1:9" x14ac:dyDescent="0.15">
      <c r="A9" s="10">
        <v>120</v>
      </c>
      <c r="B9" s="10">
        <v>7.9799999999999969</v>
      </c>
      <c r="C9" s="6">
        <v>-0.21631603811728858</v>
      </c>
      <c r="D9" s="9">
        <f t="shared" si="1"/>
        <v>0.52453747249520133</v>
      </c>
      <c r="E9" s="19">
        <v>120</v>
      </c>
      <c r="F9" s="20">
        <v>7.9799999999999969</v>
      </c>
      <c r="G9" s="20">
        <v>-0.23817625908743373</v>
      </c>
      <c r="H9" s="9">
        <f t="shared" si="2"/>
        <v>0.44310950405333271</v>
      </c>
      <c r="I9" s="13">
        <f t="shared" si="0"/>
        <v>1.1837648881303795</v>
      </c>
    </row>
    <row r="10" spans="1:9" x14ac:dyDescent="0.15">
      <c r="A10" s="26">
        <v>116</v>
      </c>
      <c r="B10" s="4">
        <v>8.8666666666665961</v>
      </c>
      <c r="C10" s="4">
        <v>0.30822143437791272</v>
      </c>
      <c r="D10" s="9">
        <f t="shared" si="1"/>
        <v>0.58508675981767033</v>
      </c>
      <c r="E10" s="19">
        <v>115</v>
      </c>
      <c r="F10" s="20">
        <v>9.0883333333332956</v>
      </c>
      <c r="G10" s="20">
        <v>0.20493324496589901</v>
      </c>
      <c r="H10" s="9">
        <f t="shared" si="2"/>
        <v>0.43388268798799745</v>
      </c>
      <c r="I10" s="13">
        <f t="shared" si="0"/>
        <v>1.3484906773552938</v>
      </c>
    </row>
    <row r="11" spans="1:9" x14ac:dyDescent="0.15">
      <c r="A11" s="5">
        <v>110</v>
      </c>
      <c r="B11" s="6">
        <v>10.639999999999894</v>
      </c>
      <c r="C11" s="6">
        <v>-0.27686532543975761</v>
      </c>
      <c r="D11" s="9">
        <f t="shared" si="1"/>
        <v>0.48205261343468431</v>
      </c>
      <c r="E11" s="19">
        <v>110</v>
      </c>
      <c r="F11" s="20">
        <v>10.639999999999894</v>
      </c>
      <c r="G11" s="20">
        <v>-0.22894944302209841</v>
      </c>
      <c r="H11" s="9">
        <f t="shared" si="2"/>
        <v>0.48513042541112494</v>
      </c>
      <c r="I11" s="13">
        <f t="shared" si="0"/>
        <v>0.99365570202315734</v>
      </c>
    </row>
    <row r="12" spans="1:9" x14ac:dyDescent="0.15">
      <c r="A12" s="26">
        <v>107</v>
      </c>
      <c r="B12" s="4">
        <v>11.437999999999896</v>
      </c>
      <c r="C12" s="4">
        <v>0.20518728799492672</v>
      </c>
      <c r="D12" s="9">
        <f t="shared" si="1"/>
        <v>0.47290889048727647</v>
      </c>
      <c r="E12" s="19">
        <v>106</v>
      </c>
      <c r="F12" s="20">
        <v>11.703999999999894</v>
      </c>
      <c r="G12" s="20">
        <v>0.25618098238902653</v>
      </c>
      <c r="H12" s="9">
        <f t="shared" si="2"/>
        <v>0.43732884820517082</v>
      </c>
      <c r="I12" s="13">
        <f t="shared" si="0"/>
        <v>1.0813576383724255</v>
      </c>
    </row>
    <row r="13" spans="1:9" x14ac:dyDescent="0.15">
      <c r="A13" s="26">
        <v>101</v>
      </c>
      <c r="B13" s="4">
        <v>13.033999999999892</v>
      </c>
      <c r="C13" s="4">
        <v>-0.26772160249234978</v>
      </c>
      <c r="D13" s="9">
        <f t="shared" si="1"/>
        <v>0.56824892853646802</v>
      </c>
      <c r="E13" s="19">
        <v>101</v>
      </c>
      <c r="F13" s="20">
        <v>13.033999999999892</v>
      </c>
      <c r="G13" s="20">
        <v>-0.18114786581614428</v>
      </c>
      <c r="H13" s="9">
        <f t="shared" si="2"/>
        <v>0.3859699443234248</v>
      </c>
      <c r="I13" s="13">
        <f t="shared" si="0"/>
        <v>1.4722621201310482</v>
      </c>
    </row>
    <row r="14" spans="1:9" x14ac:dyDescent="0.15">
      <c r="A14" s="6">
        <v>97</v>
      </c>
      <c r="B14" s="6">
        <v>14.629999999999896</v>
      </c>
      <c r="C14" s="6">
        <v>0.3005273260441183</v>
      </c>
      <c r="D14" s="9">
        <f t="shared" si="1"/>
        <v>0.53591137177124515</v>
      </c>
      <c r="E14" s="19">
        <v>97</v>
      </c>
      <c r="F14" s="20">
        <v>14.629999999999896</v>
      </c>
      <c r="G14" s="20">
        <v>0.20482207850728051</v>
      </c>
      <c r="H14" s="9">
        <f t="shared" si="2"/>
        <v>0.42632336880193955</v>
      </c>
      <c r="I14" s="13">
        <f t="shared" si="0"/>
        <v>1.2570537084966078</v>
      </c>
    </row>
    <row r="15" spans="1:9" x14ac:dyDescent="0.15">
      <c r="A15" s="4">
        <v>94</v>
      </c>
      <c r="B15" s="4">
        <v>15.627499999999891</v>
      </c>
      <c r="C15" s="4">
        <v>-0.23538404572712687</v>
      </c>
      <c r="D15" s="9">
        <f t="shared" si="1"/>
        <v>0.4961027243050915</v>
      </c>
      <c r="E15" s="19">
        <v>93</v>
      </c>
      <c r="F15" s="20">
        <v>15.959</v>
      </c>
      <c r="G15" s="20">
        <v>-0.22150129029465904</v>
      </c>
      <c r="H15" s="9">
        <f t="shared" si="2"/>
        <v>0.40064391686106648</v>
      </c>
      <c r="I15" s="13">
        <f t="shared" si="0"/>
        <v>1.2382634639555199</v>
      </c>
    </row>
    <row r="16" spans="1:9" x14ac:dyDescent="0.15">
      <c r="A16" s="26">
        <v>90</v>
      </c>
      <c r="B16" s="4">
        <v>18.176666666666591</v>
      </c>
      <c r="C16" s="4">
        <v>0.2607186785779646</v>
      </c>
      <c r="D16" s="9">
        <f t="shared" si="1"/>
        <v>0.51093339689052131</v>
      </c>
      <c r="E16" s="19">
        <v>89</v>
      </c>
      <c r="F16" s="20">
        <v>18.619999999999891</v>
      </c>
      <c r="G16" s="20">
        <v>0.17914262656640748</v>
      </c>
      <c r="H16" s="9">
        <f t="shared" si="2"/>
        <v>0.39975458519211854</v>
      </c>
      <c r="I16" s="13">
        <f t="shared" si="0"/>
        <v>1.2781176647291519</v>
      </c>
    </row>
    <row r="17" spans="1:9" x14ac:dyDescent="0.15">
      <c r="A17" s="4">
        <v>85</v>
      </c>
      <c r="B17" s="4">
        <v>19.683999999999891</v>
      </c>
      <c r="C17" s="4">
        <v>-0.25021471831255671</v>
      </c>
      <c r="D17" s="9">
        <f t="shared" si="1"/>
        <v>0.46086593831264178</v>
      </c>
      <c r="E17" s="19">
        <v>85</v>
      </c>
      <c r="F17" s="20">
        <v>19.683999999999891</v>
      </c>
      <c r="G17" s="20">
        <v>-0.22061195862571106</v>
      </c>
      <c r="H17" s="9">
        <f t="shared" si="2"/>
        <v>0.42754619984674302</v>
      </c>
      <c r="I17" s="13">
        <f t="shared" si="0"/>
        <v>1.0779324865426063</v>
      </c>
    </row>
    <row r="18" spans="1:9" x14ac:dyDescent="0.15">
      <c r="A18" s="4">
        <v>82</v>
      </c>
      <c r="B18" s="4">
        <v>20.836666666666595</v>
      </c>
      <c r="C18" s="4">
        <v>0.21065122000008507</v>
      </c>
      <c r="D18" s="9">
        <f t="shared" si="1"/>
        <v>0.44447414229716675</v>
      </c>
      <c r="E18" s="19">
        <v>82</v>
      </c>
      <c r="F18" s="20">
        <v>20.836666666666595</v>
      </c>
      <c r="G18" s="20">
        <v>0.20693424122103196</v>
      </c>
      <c r="H18" s="9">
        <f t="shared" si="2"/>
        <v>0.39497442747152312</v>
      </c>
      <c r="I18" s="13">
        <f t="shared" si="0"/>
        <v>1.1253238472741693</v>
      </c>
    </row>
    <row r="19" spans="1:9" x14ac:dyDescent="0.15">
      <c r="A19" s="5">
        <v>78</v>
      </c>
      <c r="B19" s="6">
        <v>22.609999999999893</v>
      </c>
      <c r="C19" s="6">
        <v>-0.23382292229708165</v>
      </c>
      <c r="D19" s="9">
        <f t="shared" si="1"/>
        <v>0.46432271162202765</v>
      </c>
      <c r="E19" s="19">
        <v>78</v>
      </c>
      <c r="F19" s="20">
        <v>22.609999999999893</v>
      </c>
      <c r="G19" s="20">
        <v>-0.18804018625049115</v>
      </c>
      <c r="H19" s="9">
        <f t="shared" si="2"/>
        <v>0.373963966792627</v>
      </c>
      <c r="I19" s="13">
        <f t="shared" si="0"/>
        <v>1.2416242014020216</v>
      </c>
    </row>
    <row r="20" spans="1:9" x14ac:dyDescent="0.15">
      <c r="A20" s="4">
        <v>76</v>
      </c>
      <c r="B20" s="4">
        <v>23.496666666666592</v>
      </c>
      <c r="C20" s="4">
        <v>0.23049978932494603</v>
      </c>
      <c r="D20" s="9">
        <f t="shared" si="1"/>
        <v>0.51427866138347533</v>
      </c>
      <c r="E20" s="19">
        <v>75</v>
      </c>
      <c r="F20" s="20">
        <v>23.939999999999891</v>
      </c>
      <c r="G20" s="20">
        <v>0.18592378054213585</v>
      </c>
      <c r="H20" s="9">
        <f t="shared" si="2"/>
        <v>0.35539916820333783</v>
      </c>
      <c r="I20" s="13">
        <f t="shared" si="0"/>
        <v>1.4470452026754219</v>
      </c>
    </row>
    <row r="21" spans="1:9" x14ac:dyDescent="0.15">
      <c r="A21" s="4">
        <v>72</v>
      </c>
      <c r="B21" s="4">
        <v>24.937499999999893</v>
      </c>
      <c r="C21" s="4">
        <v>-0.28377887205852936</v>
      </c>
      <c r="D21" s="9">
        <f t="shared" si="1"/>
        <v>0.54795432394587995</v>
      </c>
      <c r="E21" s="19">
        <v>72</v>
      </c>
      <c r="F21" s="20">
        <v>24.937499999999893</v>
      </c>
      <c r="G21" s="20">
        <v>-0.16947538766120201</v>
      </c>
      <c r="H21" s="9">
        <f t="shared" si="2"/>
        <v>0.26479850442926206</v>
      </c>
      <c r="I21" s="13">
        <f t="shared" si="0"/>
        <v>2.0693255995796598</v>
      </c>
    </row>
    <row r="22" spans="1:9" x14ac:dyDescent="0.15">
      <c r="A22" s="10">
        <v>69</v>
      </c>
      <c r="B22" s="6">
        <v>26.599999999999895</v>
      </c>
      <c r="C22" s="6">
        <v>0.26417545188735053</v>
      </c>
      <c r="D22" s="9">
        <f t="shared" si="1"/>
        <v>0.4473733715243936</v>
      </c>
      <c r="E22" s="19">
        <v>69</v>
      </c>
      <c r="F22" s="20">
        <v>26.599999999999895</v>
      </c>
      <c r="G22" s="20">
        <v>9.5323116768060046E-2</v>
      </c>
      <c r="H22" s="9">
        <f t="shared" si="2"/>
        <v>0.27647098258420433</v>
      </c>
      <c r="I22" s="13">
        <f t="shared" si="0"/>
        <v>1.6181566952985302</v>
      </c>
    </row>
    <row r="23" spans="1:9" x14ac:dyDescent="0.15">
      <c r="A23" s="4">
        <v>66</v>
      </c>
      <c r="B23" s="4">
        <v>27.59749999999989</v>
      </c>
      <c r="C23" s="4">
        <v>-0.1831979196370431</v>
      </c>
      <c r="D23" s="9">
        <f t="shared" si="1"/>
        <v>0.33631059035831784</v>
      </c>
      <c r="E23" s="19">
        <v>66</v>
      </c>
      <c r="F23" s="20">
        <v>27.59749999999989</v>
      </c>
      <c r="G23" s="20">
        <v>-0.18114786581614428</v>
      </c>
      <c r="H23" s="9">
        <f t="shared" si="2"/>
        <v>0.34294852483806609</v>
      </c>
      <c r="I23" s="13">
        <f t="shared" si="0"/>
        <v>0.98064451659944429</v>
      </c>
    </row>
    <row r="24" spans="1:9" x14ac:dyDescent="0.15">
      <c r="A24" s="26">
        <v>63</v>
      </c>
      <c r="B24" s="4">
        <v>28.816666666666592</v>
      </c>
      <c r="C24" s="4">
        <v>0.15311267072127474</v>
      </c>
      <c r="D24" s="9">
        <f t="shared" si="1"/>
        <v>0.2973940134236186</v>
      </c>
      <c r="E24" s="19">
        <v>62</v>
      </c>
      <c r="F24" s="20">
        <v>29.259999999999891</v>
      </c>
      <c r="G24" s="20">
        <v>0.16180065902192181</v>
      </c>
      <c r="H24" s="9">
        <f t="shared" si="2"/>
        <v>0.36529298302038415</v>
      </c>
      <c r="I24" s="13">
        <f t="shared" si="0"/>
        <v>0.81412462666172636</v>
      </c>
    </row>
    <row r="25" spans="1:9" x14ac:dyDescent="0.15">
      <c r="A25" s="10">
        <v>59</v>
      </c>
      <c r="B25" s="6">
        <v>30.589999999999897</v>
      </c>
      <c r="C25" s="6">
        <v>-0.14428134270234383</v>
      </c>
      <c r="D25" s="9">
        <f t="shared" si="1"/>
        <v>0.27408867078937171</v>
      </c>
      <c r="E25" s="19">
        <v>60</v>
      </c>
      <c r="F25" s="20">
        <v>30.14666666666659</v>
      </c>
      <c r="G25" s="20">
        <v>-0.20349232399846237</v>
      </c>
      <c r="H25" s="9">
        <f t="shared" si="2"/>
        <v>0.3202705672798925</v>
      </c>
      <c r="I25" s="13">
        <f t="shared" si="0"/>
        <v>0.85580349489261287</v>
      </c>
    </row>
    <row r="26" spans="1:9" x14ac:dyDescent="0.15">
      <c r="A26" s="10">
        <v>57</v>
      </c>
      <c r="B26" s="6">
        <v>31.919999999999895</v>
      </c>
      <c r="C26" s="6">
        <v>0.12980732808702791</v>
      </c>
      <c r="D26" s="9">
        <f t="shared" si="1"/>
        <v>0.26561400074055475</v>
      </c>
      <c r="E26" s="21">
        <v>57</v>
      </c>
      <c r="F26" s="22">
        <v>31.919999999999895</v>
      </c>
      <c r="G26" s="22">
        <v>0.11677824328143015</v>
      </c>
      <c r="H26" s="9">
        <f t="shared" si="2"/>
        <v>0.32382789395568445</v>
      </c>
      <c r="I26" s="13">
        <f t="shared" si="0"/>
        <v>0.82023199884350839</v>
      </c>
    </row>
    <row r="27" spans="1:9" x14ac:dyDescent="0.15">
      <c r="A27" s="8">
        <v>54</v>
      </c>
      <c r="B27" s="6">
        <v>33.249999999999893</v>
      </c>
      <c r="C27" s="6">
        <v>-0.13580667265352681</v>
      </c>
      <c r="D27" s="9">
        <f t="shared" si="1"/>
        <v>0.33954434603484007</v>
      </c>
      <c r="E27" s="19">
        <v>54</v>
      </c>
      <c r="F27" s="20">
        <v>33.249999999999893</v>
      </c>
      <c r="G27" s="20">
        <v>-0.20704965067425429</v>
      </c>
      <c r="H27" s="9">
        <f t="shared" si="2"/>
        <v>0.36595998177209516</v>
      </c>
      <c r="I27" s="13">
        <f t="shared" si="0"/>
        <v>0.92781823955356502</v>
      </c>
    </row>
    <row r="28" spans="1:9" x14ac:dyDescent="0.15">
      <c r="A28" s="10">
        <v>52</v>
      </c>
      <c r="B28" s="6">
        <v>34.579999999999892</v>
      </c>
      <c r="C28" s="6">
        <v>0.20373767338131329</v>
      </c>
      <c r="D28" s="9">
        <f t="shared" si="1"/>
        <v>0.38113713456390264</v>
      </c>
      <c r="E28" s="21">
        <v>51</v>
      </c>
      <c r="F28" s="22">
        <v>34.912499999999895</v>
      </c>
      <c r="G28" s="22">
        <v>0.15891033109784086</v>
      </c>
      <c r="H28" s="9">
        <f t="shared" si="2"/>
        <v>0.30137226931474786</v>
      </c>
      <c r="I28" s="13">
        <f t="shared" si="0"/>
        <v>1.2646722123124399</v>
      </c>
    </row>
    <row r="29" spans="1:9" x14ac:dyDescent="0.15">
      <c r="A29" s="26">
        <v>49</v>
      </c>
      <c r="B29" s="4">
        <v>35.577499999999894</v>
      </c>
      <c r="C29" s="4">
        <v>-0.17739946118258934</v>
      </c>
      <c r="D29" s="9">
        <f t="shared" si="1"/>
        <v>0.32047633842500178</v>
      </c>
      <c r="E29" s="19">
        <v>49</v>
      </c>
      <c r="F29" s="20">
        <v>35.577499999999894</v>
      </c>
      <c r="G29" s="20">
        <v>-0.142461938216907</v>
      </c>
      <c r="H29" s="9">
        <f t="shared" si="2"/>
        <v>0.16508219104846941</v>
      </c>
      <c r="I29" s="13">
        <f t="shared" si="0"/>
        <v>1.9413138170119602</v>
      </c>
    </row>
    <row r="30" spans="1:9" x14ac:dyDescent="0.15">
      <c r="A30" s="4">
        <v>47</v>
      </c>
      <c r="B30" s="4">
        <v>36.574999999999896</v>
      </c>
      <c r="C30" s="4">
        <v>0.14307687724241247</v>
      </c>
      <c r="D30" s="9">
        <f t="shared" si="1"/>
        <v>0.24587694023212558</v>
      </c>
      <c r="E30" s="21">
        <v>45</v>
      </c>
      <c r="F30" s="22">
        <v>37.683333333333195</v>
      </c>
      <c r="G30" s="22">
        <v>2.2620252831562406E-2</v>
      </c>
      <c r="H30" s="9">
        <f t="shared" si="2"/>
        <v>0.11450145237705286</v>
      </c>
      <c r="I30" s="13">
        <f t="shared" si="0"/>
        <v>2.1473696195787433</v>
      </c>
    </row>
    <row r="31" spans="1:9" x14ac:dyDescent="0.15">
      <c r="A31" s="4">
        <v>45</v>
      </c>
      <c r="B31" s="4">
        <v>37.683333333333195</v>
      </c>
      <c r="C31" s="4">
        <v>-0.10280006298971313</v>
      </c>
      <c r="D31" s="9">
        <f t="shared" si="1"/>
        <v>0.32939704373954604</v>
      </c>
      <c r="E31" s="19">
        <v>44</v>
      </c>
      <c r="F31" s="20">
        <v>38.126666666666594</v>
      </c>
      <c r="G31" s="20">
        <v>-9.1881199545490455E-2</v>
      </c>
      <c r="H31" s="9">
        <f t="shared" si="2"/>
        <v>0.11505728467014535</v>
      </c>
      <c r="I31" s="13">
        <f t="shared" si="0"/>
        <v>2.8628960320407839</v>
      </c>
    </row>
    <row r="32" spans="1:9" x14ac:dyDescent="0.15">
      <c r="A32" s="4">
        <v>42</v>
      </c>
      <c r="B32" s="4">
        <v>39.234999999999893</v>
      </c>
      <c r="C32" s="4">
        <v>0.22659698074983292</v>
      </c>
      <c r="D32" s="9">
        <f t="shared" si="1"/>
        <v>0.29092650207057402</v>
      </c>
      <c r="E32" s="19">
        <v>42</v>
      </c>
      <c r="F32" s="20">
        <v>39.234999999999893</v>
      </c>
      <c r="G32" s="20">
        <v>2.3176085124654897E-2</v>
      </c>
      <c r="H32" s="9">
        <f t="shared" si="2"/>
        <v>0.11650244863218583</v>
      </c>
      <c r="I32" s="13">
        <f t="shared" si="0"/>
        <v>2.4971707074506977</v>
      </c>
    </row>
    <row r="33" spans="1:9" x14ac:dyDescent="0.15">
      <c r="A33" s="4">
        <v>38</v>
      </c>
      <c r="B33" s="4">
        <v>41.229999999999897</v>
      </c>
      <c r="C33" s="4">
        <v>-6.4329521320741101E-2</v>
      </c>
      <c r="D33" s="9">
        <f>ABS($C34-$C33)</f>
        <v>0.12756608599798264</v>
      </c>
      <c r="E33" s="19">
        <v>38</v>
      </c>
      <c r="F33" s="20">
        <v>41.229999999999897</v>
      </c>
      <c r="G33" s="20">
        <v>-9.3326363507530929E-2</v>
      </c>
      <c r="H33" s="9">
        <f t="shared" si="2"/>
        <v>0.18053432879644063</v>
      </c>
      <c r="I33" s="13">
        <f t="shared" si="0"/>
        <v>0.70660293168851163</v>
      </c>
    </row>
    <row r="34" spans="1:9" x14ac:dyDescent="0.15">
      <c r="A34" s="26">
        <v>37</v>
      </c>
      <c r="B34" s="4">
        <v>41.894999999999889</v>
      </c>
      <c r="C34" s="4">
        <v>6.3236564677241522E-2</v>
      </c>
      <c r="D34" s="9">
        <f>ABS($C35-$C34)</f>
        <v>0.12466685677075574</v>
      </c>
      <c r="E34" s="19">
        <v>35</v>
      </c>
      <c r="F34" s="20">
        <v>43.003333333333195</v>
      </c>
      <c r="G34" s="20">
        <v>8.72079652889097E-2</v>
      </c>
      <c r="H34" s="9">
        <f t="shared" si="2"/>
        <v>0.1926514727858569</v>
      </c>
      <c r="I34" s="13">
        <f t="shared" si="0"/>
        <v>0.64711084201951607</v>
      </c>
    </row>
    <row r="35" spans="1:9" ht="14.25" thickBot="1" x14ac:dyDescent="0.2">
      <c r="A35" s="25">
        <v>34</v>
      </c>
      <c r="B35" s="27">
        <v>43.446666666666594</v>
      </c>
      <c r="C35" s="27">
        <v>-6.1430292093514222E-2</v>
      </c>
      <c r="D35" s="11" t="s">
        <v>12</v>
      </c>
      <c r="E35" s="23">
        <v>34</v>
      </c>
      <c r="F35" s="24">
        <v>43.446666666666594</v>
      </c>
      <c r="G35" s="24">
        <v>-0.1054435074969472</v>
      </c>
      <c r="H35" s="28" t="s">
        <v>12</v>
      </c>
      <c r="I35" s="14"/>
    </row>
    <row r="36" spans="1:9" x14ac:dyDescent="0.15">
      <c r="H36" t="s">
        <v>13</v>
      </c>
      <c r="I36">
        <f>AVERAGE(I4:I35)</f>
        <v>1.3108150198757349</v>
      </c>
    </row>
    <row r="39" spans="1:9" x14ac:dyDescent="0.15">
      <c r="A39" s="4">
        <v>34</v>
      </c>
      <c r="B39" s="4">
        <v>43.446666666666594</v>
      </c>
      <c r="C39" s="4">
        <v>-6.1430292093514222E-2</v>
      </c>
      <c r="D39" s="4"/>
      <c r="E39" s="15">
        <v>34</v>
      </c>
      <c r="F39" s="16">
        <v>43.446666666666594</v>
      </c>
      <c r="G39" s="16">
        <v>-0.1054435074969472</v>
      </c>
    </row>
    <row r="40" spans="1:9" x14ac:dyDescent="0.15">
      <c r="A40" s="4">
        <v>37</v>
      </c>
      <c r="B40" s="4">
        <v>41.894999999999889</v>
      </c>
      <c r="C40" s="4">
        <v>6.3236564677241522E-2</v>
      </c>
      <c r="D40" s="4"/>
      <c r="E40" s="15">
        <v>35</v>
      </c>
      <c r="F40" s="16">
        <v>43.003333333333195</v>
      </c>
      <c r="G40" s="16">
        <v>8.72079652889097E-2</v>
      </c>
    </row>
    <row r="41" spans="1:9" x14ac:dyDescent="0.15">
      <c r="A41" s="4">
        <v>38</v>
      </c>
      <c r="B41" s="4">
        <v>41.229999999999897</v>
      </c>
      <c r="C41" s="4">
        <v>-6.4329521320741101E-2</v>
      </c>
      <c r="D41" s="4"/>
      <c r="E41" s="15">
        <v>38</v>
      </c>
      <c r="F41" s="16">
        <v>41.229999999999897</v>
      </c>
      <c r="G41" s="16">
        <v>-9.3326363507530929E-2</v>
      </c>
    </row>
    <row r="42" spans="1:9" x14ac:dyDescent="0.15">
      <c r="A42" s="4">
        <v>42</v>
      </c>
      <c r="B42" s="4">
        <v>39.234999999999893</v>
      </c>
      <c r="C42" s="4">
        <v>0.22659698074983292</v>
      </c>
      <c r="D42" s="4"/>
      <c r="E42" s="15">
        <v>42</v>
      </c>
      <c r="F42" s="16">
        <v>39.234999999999893</v>
      </c>
      <c r="G42" s="16">
        <v>2.3176085124654897E-2</v>
      </c>
    </row>
    <row r="43" spans="1:9" x14ac:dyDescent="0.15">
      <c r="A43" s="4">
        <v>45</v>
      </c>
      <c r="B43" s="4">
        <v>37.683333333333195</v>
      </c>
      <c r="C43" s="4">
        <v>-0.10280006298971313</v>
      </c>
      <c r="D43" s="4"/>
      <c r="E43" s="15">
        <v>44</v>
      </c>
      <c r="F43" s="16">
        <v>38.126666666666594</v>
      </c>
      <c r="G43" s="16">
        <v>-9.1881199545490455E-2</v>
      </c>
    </row>
    <row r="44" spans="1:9" x14ac:dyDescent="0.15">
      <c r="A44" s="4">
        <v>47</v>
      </c>
      <c r="B44" s="4">
        <v>36.574999999999896</v>
      </c>
      <c r="C44" s="4">
        <v>0.14307687724241247</v>
      </c>
      <c r="D44" s="4"/>
      <c r="E44" s="17">
        <v>45</v>
      </c>
      <c r="F44" s="18">
        <v>37.683333333333195</v>
      </c>
      <c r="G44" s="18">
        <v>2.2620252831562406E-2</v>
      </c>
    </row>
    <row r="45" spans="1:9" x14ac:dyDescent="0.15">
      <c r="A45" s="4">
        <v>49</v>
      </c>
      <c r="B45" s="4">
        <v>35.577499999999894</v>
      </c>
      <c r="C45" s="4">
        <v>-0.17739946118258934</v>
      </c>
      <c r="D45" s="4"/>
      <c r="E45" s="15">
        <v>49</v>
      </c>
      <c r="F45" s="16">
        <v>35.577499999999894</v>
      </c>
      <c r="G45" s="16">
        <v>-0.142461938216907</v>
      </c>
    </row>
    <row r="46" spans="1:9" x14ac:dyDescent="0.15">
      <c r="A46" s="4">
        <v>63</v>
      </c>
      <c r="B46" s="4">
        <v>28.816666666666592</v>
      </c>
      <c r="C46" s="4">
        <v>0.15311267072127474</v>
      </c>
      <c r="D46" s="4"/>
      <c r="E46" s="17">
        <v>51</v>
      </c>
      <c r="F46" s="18">
        <v>34.912499999999895</v>
      </c>
      <c r="G46" s="18">
        <v>0.15891033109784086</v>
      </c>
    </row>
    <row r="47" spans="1:9" x14ac:dyDescent="0.15">
      <c r="A47" s="4">
        <v>66</v>
      </c>
      <c r="B47" s="4">
        <v>27.59749999999989</v>
      </c>
      <c r="C47" s="4">
        <v>-0.1831979196370431</v>
      </c>
      <c r="D47" s="4"/>
      <c r="E47" s="15">
        <v>54</v>
      </c>
      <c r="F47" s="16">
        <v>33.249999999999893</v>
      </c>
      <c r="G47" s="16">
        <v>-0.20704965067425429</v>
      </c>
    </row>
    <row r="48" spans="1:9" x14ac:dyDescent="0.15">
      <c r="A48" s="4">
        <v>72</v>
      </c>
      <c r="B48" s="4">
        <v>24.937499999999893</v>
      </c>
      <c r="C48" s="4">
        <v>-0.28377887205852936</v>
      </c>
      <c r="D48" s="4"/>
      <c r="E48" s="17">
        <v>57</v>
      </c>
      <c r="F48" s="18">
        <v>31.919999999999895</v>
      </c>
      <c r="G48" s="18">
        <v>0.11677824328143015</v>
      </c>
    </row>
    <row r="49" spans="1:7" x14ac:dyDescent="0.15">
      <c r="A49" s="4">
        <v>76</v>
      </c>
      <c r="B49" s="4">
        <v>23.496666666666592</v>
      </c>
      <c r="C49" s="4">
        <v>0.23049978932494603</v>
      </c>
      <c r="D49" s="4"/>
      <c r="E49" s="15">
        <v>60</v>
      </c>
      <c r="F49" s="16">
        <v>30.14666666666659</v>
      </c>
      <c r="G49" s="16">
        <v>-0.20349232399846237</v>
      </c>
    </row>
    <row r="50" spans="1:7" x14ac:dyDescent="0.15">
      <c r="A50" s="4">
        <v>82</v>
      </c>
      <c r="B50" s="4">
        <v>20.836666666666595</v>
      </c>
      <c r="C50" s="4">
        <v>0.21065122000008507</v>
      </c>
      <c r="D50" s="4"/>
      <c r="E50" s="15">
        <v>62</v>
      </c>
      <c r="F50" s="16">
        <v>29.259999999999891</v>
      </c>
      <c r="G50" s="16">
        <v>0.16180065902192181</v>
      </c>
    </row>
    <row r="51" spans="1:7" x14ac:dyDescent="0.15">
      <c r="A51" s="4">
        <v>85</v>
      </c>
      <c r="B51" s="4">
        <v>19.683999999999891</v>
      </c>
      <c r="C51" s="4">
        <v>-0.25021471831255671</v>
      </c>
      <c r="D51" s="4"/>
      <c r="E51" s="15">
        <v>66</v>
      </c>
      <c r="F51" s="16">
        <v>27.59749999999989</v>
      </c>
      <c r="G51" s="16">
        <v>-0.18114786581614428</v>
      </c>
    </row>
    <row r="52" spans="1:7" x14ac:dyDescent="0.15">
      <c r="A52" s="4">
        <v>90</v>
      </c>
      <c r="B52" s="4">
        <v>18.176666666666591</v>
      </c>
      <c r="C52" s="4">
        <v>0.2607186785779646</v>
      </c>
      <c r="D52" s="4"/>
      <c r="E52" s="15">
        <v>69</v>
      </c>
      <c r="F52" s="16">
        <v>26.599999999999895</v>
      </c>
      <c r="G52" s="16">
        <v>9.5323116768060046E-2</v>
      </c>
    </row>
    <row r="53" spans="1:7" x14ac:dyDescent="0.15">
      <c r="A53" s="4">
        <v>94</v>
      </c>
      <c r="B53" s="4">
        <v>15.627499999999891</v>
      </c>
      <c r="C53" s="4">
        <v>-0.23538404572712687</v>
      </c>
      <c r="D53" s="4"/>
      <c r="E53" s="15">
        <v>72</v>
      </c>
      <c r="F53" s="16">
        <v>24.937499999999893</v>
      </c>
      <c r="G53" s="16">
        <v>-0.16947538766120201</v>
      </c>
    </row>
    <row r="54" spans="1:7" x14ac:dyDescent="0.15">
      <c r="A54" s="4">
        <v>101</v>
      </c>
      <c r="B54" s="4">
        <v>13.033999999999892</v>
      </c>
      <c r="C54" s="4">
        <v>-0.26772160249234978</v>
      </c>
      <c r="D54" s="4"/>
      <c r="E54" s="15">
        <v>75</v>
      </c>
      <c r="F54" s="16">
        <v>23.939999999999891</v>
      </c>
      <c r="G54" s="16">
        <v>0.18592378054213585</v>
      </c>
    </row>
    <row r="55" spans="1:7" x14ac:dyDescent="0.15">
      <c r="A55" s="4">
        <v>107</v>
      </c>
      <c r="B55" s="4">
        <v>11.437999999999896</v>
      </c>
      <c r="C55" s="4">
        <v>0.20518728799492672</v>
      </c>
      <c r="D55" s="4"/>
      <c r="E55" s="15">
        <v>78</v>
      </c>
      <c r="F55" s="16">
        <v>22.609999999999893</v>
      </c>
      <c r="G55" s="16">
        <v>-0.18804018625049115</v>
      </c>
    </row>
    <row r="56" spans="1:7" x14ac:dyDescent="0.15">
      <c r="A56" s="4">
        <v>116</v>
      </c>
      <c r="B56" s="4">
        <v>8.8666666666665961</v>
      </c>
      <c r="C56" s="4">
        <v>0.30822143437791272</v>
      </c>
      <c r="D56" s="4"/>
      <c r="E56" s="15">
        <v>82</v>
      </c>
      <c r="F56" s="16">
        <v>20.836666666666595</v>
      </c>
      <c r="G56" s="16">
        <v>0.20693424122103196</v>
      </c>
    </row>
    <row r="57" spans="1:7" x14ac:dyDescent="0.15">
      <c r="A57" s="4">
        <v>126</v>
      </c>
      <c r="B57" s="4">
        <v>6.3839999999999932</v>
      </c>
      <c r="C57" s="4">
        <v>0.27298464838546294</v>
      </c>
      <c r="D57" s="4"/>
      <c r="E57" s="15">
        <v>85</v>
      </c>
      <c r="F57" s="16">
        <v>19.683999999999891</v>
      </c>
      <c r="G57" s="16">
        <v>-0.22061195862571106</v>
      </c>
    </row>
    <row r="58" spans="1:7" x14ac:dyDescent="0.15">
      <c r="A58" s="4">
        <v>132</v>
      </c>
      <c r="B58" s="4">
        <v>4.9399999999999906</v>
      </c>
      <c r="C58" s="4">
        <v>-0.27485816674398517</v>
      </c>
      <c r="D58" s="4"/>
      <c r="E58" s="15">
        <v>89</v>
      </c>
      <c r="F58" s="16">
        <v>18.619999999999891</v>
      </c>
      <c r="G58" s="16">
        <v>0.17914262656640748</v>
      </c>
    </row>
    <row r="59" spans="1:7" x14ac:dyDescent="0.15">
      <c r="A59" s="4">
        <v>140</v>
      </c>
      <c r="B59" s="4">
        <v>3.3249999999999957</v>
      </c>
      <c r="C59" s="4">
        <v>0.32951961831638704</v>
      </c>
      <c r="D59" s="4"/>
      <c r="E59" s="15">
        <v>93</v>
      </c>
      <c r="F59" s="16">
        <v>15.959</v>
      </c>
      <c r="G59" s="16">
        <v>-0.22150129029465904</v>
      </c>
    </row>
    <row r="60" spans="1:7" x14ac:dyDescent="0.15">
      <c r="A60" s="4">
        <v>146</v>
      </c>
      <c r="B60" s="4">
        <v>2.2972727272726914</v>
      </c>
      <c r="C60" s="4">
        <v>-0.23025464017126396</v>
      </c>
      <c r="D60" s="4"/>
      <c r="E60" s="15">
        <v>97</v>
      </c>
      <c r="F60" s="16">
        <v>14.629999999999896</v>
      </c>
      <c r="G60" s="16">
        <v>0.20482207850728051</v>
      </c>
    </row>
    <row r="61" spans="1:7" x14ac:dyDescent="0.15">
      <c r="E61" s="15">
        <v>101</v>
      </c>
      <c r="F61" s="16">
        <v>13.033999999999892</v>
      </c>
      <c r="G61" s="16">
        <v>-0.18114786581614428</v>
      </c>
    </row>
    <row r="62" spans="1:7" x14ac:dyDescent="0.15">
      <c r="E62" s="15">
        <v>106</v>
      </c>
      <c r="F62" s="16">
        <v>11.703999999999894</v>
      </c>
      <c r="G62" s="16">
        <v>0.25618098238902653</v>
      </c>
    </row>
    <row r="63" spans="1:7" x14ac:dyDescent="0.15">
      <c r="E63" s="15">
        <v>110</v>
      </c>
      <c r="F63" s="16">
        <v>10.639999999999894</v>
      </c>
      <c r="G63" s="16">
        <v>-0.22894944302209841</v>
      </c>
    </row>
    <row r="64" spans="1:7" x14ac:dyDescent="0.15">
      <c r="E64" s="15">
        <v>115</v>
      </c>
      <c r="F64" s="16">
        <v>9.0883333333332956</v>
      </c>
      <c r="G64" s="16">
        <v>0.20493324496589901</v>
      </c>
    </row>
    <row r="65" spans="5:7" x14ac:dyDescent="0.15">
      <c r="E65" s="15">
        <v>120</v>
      </c>
      <c r="F65" s="16">
        <v>7.9799999999999969</v>
      </c>
      <c r="G65" s="16">
        <v>-0.23817625908743373</v>
      </c>
    </row>
    <row r="66" spans="5:7" x14ac:dyDescent="0.15">
      <c r="E66" s="15">
        <v>125</v>
      </c>
      <c r="F66" s="16">
        <v>6.6499999999999915</v>
      </c>
      <c r="G66" s="16">
        <v>0.27096612138528675</v>
      </c>
    </row>
    <row r="67" spans="5:7" x14ac:dyDescent="0.15">
      <c r="E67" s="15">
        <v>131</v>
      </c>
      <c r="F67" s="16">
        <v>5.1299999999999955</v>
      </c>
      <c r="G67" s="16">
        <v>-0.2497375707837575</v>
      </c>
    </row>
    <row r="68" spans="5:7" x14ac:dyDescent="0.15">
      <c r="E68" s="15">
        <v>138</v>
      </c>
      <c r="F68" s="16">
        <v>3.7683333333332953</v>
      </c>
      <c r="G68" s="16">
        <v>0.19859675682464462</v>
      </c>
    </row>
    <row r="69" spans="5:7" x14ac:dyDescent="0.15">
      <c r="E69" s="15">
        <v>143</v>
      </c>
      <c r="F69" s="16">
        <v>2.6599999999999966</v>
      </c>
      <c r="G69" s="16">
        <v>-0.25774155580428937</v>
      </c>
    </row>
    <row r="70" spans="5:7" x14ac:dyDescent="0.15">
      <c r="E70" s="15">
        <v>155</v>
      </c>
      <c r="F70" s="16">
        <v>1.1822222222221868</v>
      </c>
      <c r="G70" s="16">
        <v>0.20526674434175449</v>
      </c>
    </row>
    <row r="71" spans="5:7" x14ac:dyDescent="0.15">
      <c r="E71" s="15">
        <v>162</v>
      </c>
      <c r="F71" s="16">
        <v>0.14777777777769785</v>
      </c>
      <c r="G71" s="16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zoomScaleNormal="100" workbookViewId="0">
      <selection activeCell="F21" sqref="F21"/>
    </sheetView>
  </sheetViews>
  <sheetFormatPr defaultRowHeight="13.5" x14ac:dyDescent="0.15"/>
  <sheetData>
    <row r="1" spans="1:4" s="2" customFormat="1" x14ac:dyDescent="0.15">
      <c r="A1" s="3">
        <v>34</v>
      </c>
      <c r="B1" s="3">
        <v>43.446666666666594</v>
      </c>
      <c r="C1" s="3">
        <v>-6.1430292093514222E-2</v>
      </c>
      <c r="D1" s="3">
        <v>-0.1054435074969472</v>
      </c>
    </row>
    <row r="2" spans="1:4" s="2" customFormat="1" x14ac:dyDescent="0.15">
      <c r="A2" s="3">
        <v>37</v>
      </c>
      <c r="B2" s="3">
        <v>41.894999999999889</v>
      </c>
      <c r="C2" s="3">
        <v>6.3236564677241522E-2</v>
      </c>
      <c r="D2" s="3">
        <v>3.4070398069267691E-2</v>
      </c>
    </row>
    <row r="3" spans="1:4" s="2" customFormat="1" x14ac:dyDescent="0.15">
      <c r="A3" s="3">
        <v>39</v>
      </c>
      <c r="B3" s="3">
        <v>40.786666666666598</v>
      </c>
      <c r="C3" s="3">
        <v>-7.4476823616035165E-2</v>
      </c>
      <c r="D3" s="3">
        <v>-4.6414117970524804E-2</v>
      </c>
    </row>
    <row r="4" spans="1:4" s="2" customFormat="1" x14ac:dyDescent="0.15">
      <c r="A4" s="3">
        <v>42</v>
      </c>
      <c r="B4" s="3">
        <v>39.234999999999893</v>
      </c>
      <c r="C4" s="3">
        <v>0.22659698074983292</v>
      </c>
      <c r="D4" s="3">
        <v>2.3176085124654897E-2</v>
      </c>
    </row>
    <row r="5" spans="1:4" s="2" customFormat="1" x14ac:dyDescent="0.15">
      <c r="A5" s="3">
        <v>45</v>
      </c>
      <c r="B5" s="3">
        <v>37.683333333333195</v>
      </c>
      <c r="C5" s="3">
        <v>-0.10280006298971313</v>
      </c>
      <c r="D5" s="3">
        <v>2.2620252831562406E-2</v>
      </c>
    </row>
    <row r="6" spans="1:4" s="2" customFormat="1" x14ac:dyDescent="0.15">
      <c r="A6" s="3">
        <v>47</v>
      </c>
      <c r="B6" s="3">
        <v>36.574999999999896</v>
      </c>
      <c r="C6" s="3">
        <v>0.14307687724241247</v>
      </c>
      <c r="D6" s="3">
        <v>1.1392440511094117E-2</v>
      </c>
    </row>
    <row r="7" spans="1:4" s="2" customFormat="1" x14ac:dyDescent="0.15">
      <c r="A7" s="3">
        <v>49</v>
      </c>
      <c r="B7" s="3">
        <v>35.577499999999894</v>
      </c>
      <c r="C7" s="3">
        <v>-0.17739946118258934</v>
      </c>
      <c r="D7" s="3">
        <v>-0.142461938216907</v>
      </c>
    </row>
    <row r="8" spans="1:4" s="2" customFormat="1" x14ac:dyDescent="0.15">
      <c r="A8" s="3">
        <v>52</v>
      </c>
      <c r="B8" s="3">
        <v>34.579999999999892</v>
      </c>
      <c r="C8" s="3">
        <v>0.20373767338131329</v>
      </c>
      <c r="D8" s="3">
        <v>0.10021444094727396</v>
      </c>
    </row>
    <row r="9" spans="1:4" s="2" customFormat="1" x14ac:dyDescent="0.15">
      <c r="A9" s="3">
        <v>54</v>
      </c>
      <c r="B9" s="3">
        <v>33.249999999999893</v>
      </c>
      <c r="C9" s="3">
        <v>-0.13580667265352681</v>
      </c>
      <c r="D9" s="3">
        <v>-0.20704965067425429</v>
      </c>
    </row>
    <row r="10" spans="1:4" s="2" customFormat="1" x14ac:dyDescent="0.15">
      <c r="A10" s="3">
        <v>57</v>
      </c>
      <c r="B10" s="3">
        <v>31.919999999999895</v>
      </c>
      <c r="C10" s="3">
        <v>0.12980732808702791</v>
      </c>
      <c r="D10" s="3">
        <v>0.11677824328143015</v>
      </c>
    </row>
    <row r="11" spans="1:4" s="2" customFormat="1" x14ac:dyDescent="0.15">
      <c r="A11" s="3">
        <v>60</v>
      </c>
      <c r="B11" s="3">
        <v>30.14666666666659</v>
      </c>
      <c r="C11" s="3">
        <v>-0.19925518920322272</v>
      </c>
      <c r="D11" s="3">
        <v>-0.20349232399846237</v>
      </c>
    </row>
    <row r="12" spans="1:4" s="2" customFormat="1" x14ac:dyDescent="0.15">
      <c r="A12" s="3">
        <v>63</v>
      </c>
      <c r="B12" s="3">
        <v>28.816666666666592</v>
      </c>
      <c r="C12" s="3">
        <v>0.15311267072127474</v>
      </c>
      <c r="D12" s="3">
        <v>8.1538475899366303E-2</v>
      </c>
    </row>
    <row r="13" spans="1:4" x14ac:dyDescent="0.15">
      <c r="A13" s="3">
        <v>66</v>
      </c>
      <c r="B13" s="3">
        <v>27.59749999999989</v>
      </c>
      <c r="C13" s="3">
        <v>-0.1831979196370431</v>
      </c>
      <c r="D13" s="3">
        <v>-0.18114786581614428</v>
      </c>
    </row>
    <row r="14" spans="1:4" x14ac:dyDescent="0.15">
      <c r="A14" s="3">
        <v>69</v>
      </c>
      <c r="B14" s="3">
        <v>26.599999999999895</v>
      </c>
      <c r="C14" s="3">
        <v>0.26417545188735053</v>
      </c>
      <c r="D14" s="3">
        <v>9.5323116768060046E-2</v>
      </c>
    </row>
    <row r="15" spans="1:4" s="2" customFormat="1" x14ac:dyDescent="0.15">
      <c r="A15" s="3">
        <v>72</v>
      </c>
      <c r="B15" s="3">
        <v>24.937499999999893</v>
      </c>
      <c r="C15" s="3">
        <v>-0.28377887205852936</v>
      </c>
      <c r="D15" s="3">
        <v>-0.16947538766120201</v>
      </c>
    </row>
    <row r="16" spans="1:4" x14ac:dyDescent="0.15">
      <c r="A16" s="3">
        <v>76</v>
      </c>
      <c r="B16" s="3">
        <v>23.496666666666592</v>
      </c>
      <c r="C16" s="3">
        <v>0.23049978932494603</v>
      </c>
      <c r="D16" s="3">
        <v>6.6864503361724587E-2</v>
      </c>
    </row>
    <row r="17" spans="1:4" x14ac:dyDescent="0.15">
      <c r="A17" s="3">
        <v>78</v>
      </c>
      <c r="B17" s="3">
        <v>22.609999999999893</v>
      </c>
      <c r="C17" s="3">
        <v>-0.23382292229708165</v>
      </c>
      <c r="D17" s="3">
        <v>-0.18804018625049115</v>
      </c>
    </row>
    <row r="18" spans="1:4" s="2" customFormat="1" x14ac:dyDescent="0.15">
      <c r="A18" s="3">
        <v>82</v>
      </c>
      <c r="B18" s="3">
        <v>20.836666666666595</v>
      </c>
      <c r="C18" s="3">
        <v>0.21065122000008507</v>
      </c>
      <c r="D18" s="3">
        <v>0.20693424122103196</v>
      </c>
    </row>
    <row r="19" spans="1:4" x14ac:dyDescent="0.15">
      <c r="A19" s="3">
        <v>85</v>
      </c>
      <c r="B19" s="3">
        <v>19.683999999999891</v>
      </c>
      <c r="C19" s="3">
        <v>-0.25021471831255671</v>
      </c>
      <c r="D19" s="3">
        <v>-0.22061195862571106</v>
      </c>
    </row>
    <row r="20" spans="1:4" x14ac:dyDescent="0.15">
      <c r="A20" s="3">
        <v>90</v>
      </c>
      <c r="B20" s="3">
        <v>18.176666666666591</v>
      </c>
      <c r="C20" s="3">
        <v>0.2607186785779646</v>
      </c>
      <c r="D20" s="3">
        <v>0.13667703937414127</v>
      </c>
    </row>
    <row r="21" spans="1:4" s="2" customFormat="1" ht="11.25" customHeight="1" x14ac:dyDescent="0.15">
      <c r="A21" s="3">
        <v>94</v>
      </c>
      <c r="B21" s="3">
        <v>15.627499999999891</v>
      </c>
      <c r="C21" s="3">
        <v>-0.23538404572712687</v>
      </c>
      <c r="D21" s="3">
        <v>-7.5650896587189764E-2</v>
      </c>
    </row>
    <row r="22" spans="1:4" x14ac:dyDescent="0.15">
      <c r="A22" s="3">
        <v>97</v>
      </c>
      <c r="B22" s="3">
        <v>14.629999999999896</v>
      </c>
      <c r="C22" s="3">
        <v>0.3005273260441183</v>
      </c>
      <c r="D22" s="3">
        <v>0.20482207850728051</v>
      </c>
    </row>
    <row r="23" spans="1:4" x14ac:dyDescent="0.15">
      <c r="A23" s="3">
        <v>101</v>
      </c>
      <c r="B23" s="3">
        <v>13.033999999999892</v>
      </c>
      <c r="C23" s="3">
        <v>-0.26772160249234978</v>
      </c>
      <c r="D23" s="3">
        <v>-0.18114786581614428</v>
      </c>
    </row>
    <row r="24" spans="1:4" x14ac:dyDescent="0.15">
      <c r="A24" s="3">
        <v>107</v>
      </c>
      <c r="B24" s="3">
        <v>11.437999999999896</v>
      </c>
      <c r="C24" s="3">
        <v>0.20518728799492672</v>
      </c>
      <c r="D24" s="3">
        <v>0.20059775307977759</v>
      </c>
    </row>
    <row r="25" spans="1:4" s="2" customFormat="1" x14ac:dyDescent="0.15">
      <c r="A25" s="3">
        <v>110</v>
      </c>
      <c r="B25" s="3">
        <v>10.639999999999894</v>
      </c>
      <c r="C25" s="3">
        <v>-0.27686532543975761</v>
      </c>
      <c r="D25" s="3">
        <v>-0.22894944302209841</v>
      </c>
    </row>
    <row r="26" spans="1:4" x14ac:dyDescent="0.15">
      <c r="A26" s="3">
        <v>116</v>
      </c>
      <c r="B26" s="3">
        <v>8.8666666666665961</v>
      </c>
      <c r="C26" s="3">
        <v>0.30822143437791272</v>
      </c>
      <c r="D26" s="3">
        <v>0.16791481424593921</v>
      </c>
    </row>
    <row r="27" spans="1:4" s="2" customFormat="1" x14ac:dyDescent="0.15">
      <c r="A27" s="3">
        <v>120</v>
      </c>
      <c r="B27" s="3">
        <v>7.9799999999999969</v>
      </c>
      <c r="C27" s="3">
        <v>-0.21631603811728858</v>
      </c>
      <c r="D27" s="3">
        <v>-0.23817625908743373</v>
      </c>
    </row>
    <row r="28" spans="1:4" s="3" customFormat="1" x14ac:dyDescent="0.15">
      <c r="A28" s="3">
        <v>126</v>
      </c>
      <c r="B28" s="3">
        <v>6.3839999999999932</v>
      </c>
      <c r="C28" s="3">
        <v>0.27298464838546294</v>
      </c>
      <c r="D28" s="3">
        <v>0.21538289207603781</v>
      </c>
    </row>
    <row r="29" spans="1:4" x14ac:dyDescent="0.15">
      <c r="A29" s="3">
        <v>132</v>
      </c>
      <c r="B29" s="3">
        <v>4.9399999999999906</v>
      </c>
      <c r="C29" s="3">
        <v>-0.27485816674398517</v>
      </c>
      <c r="D29" s="3">
        <v>-0.12578696942413231</v>
      </c>
    </row>
    <row r="30" spans="1:4" x14ac:dyDescent="0.15">
      <c r="A30" s="3">
        <v>140</v>
      </c>
      <c r="B30" s="3">
        <v>3.3249999999999957</v>
      </c>
      <c r="C30" s="3">
        <v>0.32951961831638704</v>
      </c>
      <c r="D30" s="3">
        <v>8.8986628626805675E-2</v>
      </c>
    </row>
    <row r="31" spans="1:4" s="2" customFormat="1" x14ac:dyDescent="0.15">
      <c r="A31" s="3">
        <v>146</v>
      </c>
      <c r="B31" s="3">
        <v>2.2972727272726914</v>
      </c>
      <c r="C31" s="3">
        <v>-0.23025464017126396</v>
      </c>
      <c r="D31" s="3">
        <v>-0.21494246923616767</v>
      </c>
    </row>
    <row r="32" spans="1:4" x14ac:dyDescent="0.15">
      <c r="A32" s="3">
        <v>154</v>
      </c>
      <c r="B32" s="3">
        <v>1.3299999999999912</v>
      </c>
      <c r="C32" s="3">
        <v>0.30186543184129994</v>
      </c>
      <c r="D32" s="3">
        <v>0.19037043888687577</v>
      </c>
    </row>
    <row r="33" spans="1:4" x14ac:dyDescent="0.15">
      <c r="A33" s="3">
        <v>163</v>
      </c>
      <c r="B33" s="3">
        <v>0</v>
      </c>
      <c r="C33" s="3">
        <v>-0.19825160985533649</v>
      </c>
      <c r="D33" s="3">
        <v>-0.25896438684909284</v>
      </c>
    </row>
    <row r="34" spans="1:4" s="2" customFormat="1" x14ac:dyDescent="0.15">
      <c r="A34"/>
      <c r="B34"/>
      <c r="C34"/>
      <c r="D34"/>
    </row>
    <row r="39" spans="1:4" s="2" customFormat="1" x14ac:dyDescent="0.15">
      <c r="A39"/>
      <c r="B39"/>
      <c r="C39"/>
      <c r="D39"/>
    </row>
    <row r="43" spans="1:4" s="2" customFormat="1" x14ac:dyDescent="0.15">
      <c r="A43"/>
      <c r="B43"/>
      <c r="C43"/>
      <c r="D43"/>
    </row>
    <row r="46" spans="1:4" s="2" customFormat="1" x14ac:dyDescent="0.15">
      <c r="A46"/>
      <c r="B46"/>
      <c r="C46"/>
      <c r="D46"/>
    </row>
    <row r="50" spans="1:4" s="2" customFormat="1" ht="12.75" customHeight="1" x14ac:dyDescent="0.15">
      <c r="A50"/>
      <c r="B50"/>
      <c r="C50"/>
      <c r="D50"/>
    </row>
    <row r="56" spans="1:4" s="2" customFormat="1" x14ac:dyDescent="0.15">
      <c r="A56"/>
      <c r="B56"/>
      <c r="C56"/>
      <c r="D56"/>
    </row>
    <row r="59" spans="1:4" s="2" customFormat="1" x14ac:dyDescent="0.15">
      <c r="A59"/>
      <c r="B59"/>
      <c r="C59"/>
      <c r="D59"/>
    </row>
    <row r="65" spans="1:4" s="2" customFormat="1" x14ac:dyDescent="0.15">
      <c r="A65"/>
      <c r="B65"/>
      <c r="C65"/>
      <c r="D65"/>
    </row>
    <row r="69" spans="1:4" s="2" customFormat="1" x14ac:dyDescent="0.15">
      <c r="A69"/>
      <c r="B69"/>
      <c r="C69"/>
      <c r="D69"/>
    </row>
    <row r="75" spans="1:4" s="2" customFormat="1" x14ac:dyDescent="0.15">
      <c r="A75"/>
      <c r="B75"/>
      <c r="C75"/>
      <c r="D75"/>
    </row>
    <row r="81" spans="1:4" s="2" customFormat="1" x14ac:dyDescent="0.15">
      <c r="A81"/>
      <c r="B81"/>
      <c r="C81"/>
      <c r="D81"/>
    </row>
    <row r="91" spans="1:4" s="2" customFormat="1" x14ac:dyDescent="0.15">
      <c r="A91"/>
      <c r="B91"/>
      <c r="C91"/>
      <c r="D91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B2" sqref="B2:D33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9">
        <v>0.5001170416966364</v>
      </c>
      <c r="C2" s="29">
        <v>0.54582731181682476</v>
      </c>
      <c r="D2" s="29">
        <v>0.9162550698167915</v>
      </c>
    </row>
    <row r="3" spans="1:4" x14ac:dyDescent="0.15">
      <c r="A3">
        <v>2</v>
      </c>
      <c r="B3" s="29">
        <v>0.53212007201256384</v>
      </c>
      <c r="C3" s="29">
        <v>0.46300830014604388</v>
      </c>
      <c r="D3" s="30">
        <v>1.1492668097844476</v>
      </c>
    </row>
    <row r="4" spans="1:4" x14ac:dyDescent="0.15">
      <c r="A4">
        <v>3</v>
      </c>
      <c r="B4" s="29">
        <v>0.55977425848765106</v>
      </c>
      <c r="C4" s="29">
        <v>0.45633831262893398</v>
      </c>
      <c r="D4" s="30">
        <v>1.2266650487065827</v>
      </c>
    </row>
    <row r="5" spans="1:4" x14ac:dyDescent="0.15">
      <c r="A5">
        <v>4</v>
      </c>
      <c r="B5" s="29">
        <v>0.60437778506037221</v>
      </c>
      <c r="C5" s="29">
        <v>0.44833432760840208</v>
      </c>
      <c r="D5" s="30">
        <v>1.3480515495754464</v>
      </c>
    </row>
    <row r="6" spans="1:4" x14ac:dyDescent="0.15">
      <c r="A6">
        <v>5</v>
      </c>
      <c r="B6" s="29">
        <v>0.5478428151294481</v>
      </c>
      <c r="C6" s="29">
        <v>0.52070369216904422</v>
      </c>
      <c r="D6" s="30">
        <v>1.0521200893493823</v>
      </c>
    </row>
    <row r="7" spans="1:4" x14ac:dyDescent="0.15">
      <c r="A7">
        <v>6</v>
      </c>
      <c r="B7" s="29">
        <v>0.48930068650275149</v>
      </c>
      <c r="C7" s="29">
        <v>0.50914238047272042</v>
      </c>
      <c r="D7" s="29">
        <v>0.96102918411241545</v>
      </c>
    </row>
    <row r="8" spans="1:4" x14ac:dyDescent="0.15">
      <c r="A8">
        <v>7</v>
      </c>
      <c r="B8" s="29">
        <v>0.52453747249520133</v>
      </c>
      <c r="C8" s="29">
        <v>0.44310950405333271</v>
      </c>
      <c r="D8" s="30">
        <v>1.1837648881303795</v>
      </c>
    </row>
    <row r="9" spans="1:4" x14ac:dyDescent="0.15">
      <c r="A9">
        <v>8</v>
      </c>
      <c r="B9" s="29">
        <v>0.58508675981767033</v>
      </c>
      <c r="C9" s="29">
        <v>0.43388268798799745</v>
      </c>
      <c r="D9" s="30">
        <v>1.3484906773552938</v>
      </c>
    </row>
    <row r="10" spans="1:4" x14ac:dyDescent="0.15">
      <c r="A10">
        <v>9</v>
      </c>
      <c r="B10" s="29">
        <v>0.48205261343468431</v>
      </c>
      <c r="C10" s="29">
        <v>0.48513042541112494</v>
      </c>
      <c r="D10" s="29">
        <v>0.99365570202315734</v>
      </c>
    </row>
    <row r="11" spans="1:4" x14ac:dyDescent="0.15">
      <c r="A11">
        <v>10</v>
      </c>
      <c r="B11" s="29">
        <v>0.47290889048727647</v>
      </c>
      <c r="C11" s="29">
        <v>0.43732884820517082</v>
      </c>
      <c r="D11" s="30">
        <v>1.0813576383724255</v>
      </c>
    </row>
    <row r="12" spans="1:4" x14ac:dyDescent="0.15">
      <c r="A12">
        <v>11</v>
      </c>
      <c r="B12" s="29">
        <v>0.56824892853646802</v>
      </c>
      <c r="C12" s="29">
        <v>0.3859699443234248</v>
      </c>
      <c r="D12" s="30">
        <v>1.4722621201310482</v>
      </c>
    </row>
    <row r="13" spans="1:4" x14ac:dyDescent="0.15">
      <c r="A13">
        <v>12</v>
      </c>
      <c r="B13" s="29">
        <v>0.53591137177124515</v>
      </c>
      <c r="C13" s="29">
        <v>0.42632336880193955</v>
      </c>
      <c r="D13" s="30">
        <v>1.2570537084966078</v>
      </c>
    </row>
    <row r="14" spans="1:4" x14ac:dyDescent="0.15">
      <c r="A14">
        <v>13</v>
      </c>
      <c r="B14" s="29">
        <v>0.4961027243050915</v>
      </c>
      <c r="C14" s="29">
        <v>0.40064391686106648</v>
      </c>
      <c r="D14" s="30">
        <v>1.2382634639555199</v>
      </c>
    </row>
    <row r="15" spans="1:4" x14ac:dyDescent="0.15">
      <c r="A15">
        <v>14</v>
      </c>
      <c r="B15" s="29">
        <v>0.51093339689052131</v>
      </c>
      <c r="C15" s="29">
        <v>0.39975458519211854</v>
      </c>
      <c r="D15" s="30">
        <v>1.2781176647291519</v>
      </c>
    </row>
    <row r="16" spans="1:4" x14ac:dyDescent="0.15">
      <c r="A16">
        <v>15</v>
      </c>
      <c r="B16" s="29">
        <v>0.46086593831264178</v>
      </c>
      <c r="C16" s="29">
        <v>0.42754619984674302</v>
      </c>
      <c r="D16" s="30">
        <v>1.0779324865426063</v>
      </c>
    </row>
    <row r="17" spans="1:4" x14ac:dyDescent="0.15">
      <c r="A17">
        <v>16</v>
      </c>
      <c r="B17" s="29">
        <v>0.44447414229716675</v>
      </c>
      <c r="C17" s="29">
        <v>0.39497442747152312</v>
      </c>
      <c r="D17" s="30">
        <v>1.1253238472741693</v>
      </c>
    </row>
    <row r="18" spans="1:4" x14ac:dyDescent="0.15">
      <c r="A18">
        <v>17</v>
      </c>
      <c r="B18" s="29">
        <v>0.46432271162202765</v>
      </c>
      <c r="C18" s="29">
        <v>0.373963966792627</v>
      </c>
      <c r="D18" s="30">
        <v>1.2416242014020216</v>
      </c>
    </row>
    <row r="19" spans="1:4" x14ac:dyDescent="0.15">
      <c r="A19">
        <v>18</v>
      </c>
      <c r="B19" s="29">
        <v>0.51427866138347533</v>
      </c>
      <c r="C19" s="29">
        <v>0.35539916820333783</v>
      </c>
      <c r="D19" s="30">
        <v>1.4470452026754219</v>
      </c>
    </row>
    <row r="20" spans="1:4" x14ac:dyDescent="0.15">
      <c r="A20">
        <v>19</v>
      </c>
      <c r="B20" s="29">
        <v>0.54795432394587995</v>
      </c>
      <c r="C20" s="29">
        <v>0.26479850442926206</v>
      </c>
      <c r="D20" s="30">
        <v>2.0693255995796598</v>
      </c>
    </row>
    <row r="21" spans="1:4" x14ac:dyDescent="0.15">
      <c r="A21">
        <v>20</v>
      </c>
      <c r="B21" s="29">
        <v>0.4473733715243936</v>
      </c>
      <c r="C21" s="29">
        <v>0.27647098258420433</v>
      </c>
      <c r="D21" s="30">
        <v>1.6181566952985302</v>
      </c>
    </row>
    <row r="22" spans="1:4" x14ac:dyDescent="0.15">
      <c r="A22">
        <v>21</v>
      </c>
      <c r="B22" s="29">
        <v>0.33631059035831784</v>
      </c>
      <c r="C22" s="29">
        <v>0.34294852483806609</v>
      </c>
      <c r="D22" s="29">
        <v>0.98064451659944429</v>
      </c>
    </row>
    <row r="23" spans="1:4" x14ac:dyDescent="0.15">
      <c r="A23">
        <v>22</v>
      </c>
      <c r="B23" s="29">
        <v>0.2973940134236186</v>
      </c>
      <c r="C23" s="29">
        <v>0.36529298302038415</v>
      </c>
      <c r="D23" s="29">
        <v>0.81412462666172636</v>
      </c>
    </row>
    <row r="24" spans="1:4" x14ac:dyDescent="0.15">
      <c r="A24">
        <v>23</v>
      </c>
      <c r="B24" s="29">
        <v>0.27408867078937171</v>
      </c>
      <c r="C24" s="29">
        <v>0.3202705672798925</v>
      </c>
      <c r="D24" s="29">
        <v>0.85580349489261287</v>
      </c>
    </row>
    <row r="25" spans="1:4" x14ac:dyDescent="0.15">
      <c r="A25">
        <v>24</v>
      </c>
      <c r="B25" s="29">
        <v>0.26561400074055475</v>
      </c>
      <c r="C25" s="29">
        <v>0.32382789395568445</v>
      </c>
      <c r="D25" s="29">
        <v>0.82023199884350839</v>
      </c>
    </row>
    <row r="26" spans="1:4" x14ac:dyDescent="0.15">
      <c r="A26">
        <v>25</v>
      </c>
      <c r="B26" s="29">
        <v>0.33954434603484007</v>
      </c>
      <c r="C26" s="29">
        <v>0.36595998177209516</v>
      </c>
      <c r="D26" s="29">
        <v>0.92781823955356502</v>
      </c>
    </row>
    <row r="27" spans="1:4" x14ac:dyDescent="0.15">
      <c r="A27">
        <v>26</v>
      </c>
      <c r="B27" s="29">
        <v>0.38113713456390264</v>
      </c>
      <c r="C27" s="29">
        <v>0.30137226931474786</v>
      </c>
      <c r="D27" s="30">
        <v>1.2646722123124399</v>
      </c>
    </row>
    <row r="28" spans="1:4" x14ac:dyDescent="0.15">
      <c r="A28">
        <v>27</v>
      </c>
      <c r="B28" s="29">
        <v>0.32047633842500178</v>
      </c>
      <c r="C28" s="29">
        <v>0.16508219104846941</v>
      </c>
      <c r="D28" s="30">
        <v>1.9413138170119602</v>
      </c>
    </row>
    <row r="29" spans="1:4" x14ac:dyDescent="0.15">
      <c r="A29">
        <v>28</v>
      </c>
      <c r="B29" s="29">
        <v>0.24587694023212558</v>
      </c>
      <c r="C29" s="29">
        <v>0.11450145237705286</v>
      </c>
      <c r="D29" s="30">
        <v>2.1473696195787433</v>
      </c>
    </row>
    <row r="30" spans="1:4" x14ac:dyDescent="0.15">
      <c r="A30">
        <v>29</v>
      </c>
      <c r="B30" s="29">
        <v>0.32939704373954604</v>
      </c>
      <c r="C30" s="29">
        <v>0.11505728467014535</v>
      </c>
      <c r="D30" s="30">
        <v>2.8628960320407839</v>
      </c>
    </row>
    <row r="31" spans="1:4" x14ac:dyDescent="0.15">
      <c r="A31">
        <v>30</v>
      </c>
      <c r="B31" s="29">
        <v>0.29092650207057402</v>
      </c>
      <c r="C31" s="29">
        <v>0.11650244863218583</v>
      </c>
      <c r="D31" s="30">
        <v>2.4971707074506977</v>
      </c>
    </row>
    <row r="32" spans="1:4" x14ac:dyDescent="0.15">
      <c r="A32">
        <v>31</v>
      </c>
      <c r="B32" s="29">
        <v>0.12756608599798264</v>
      </c>
      <c r="C32" s="29">
        <v>0.18053432879644063</v>
      </c>
      <c r="D32" s="29">
        <v>0.70660293168851163</v>
      </c>
    </row>
    <row r="33" spans="1:4" x14ac:dyDescent="0.15">
      <c r="A33">
        <v>32</v>
      </c>
      <c r="B33" s="29">
        <v>0.12466685677075574</v>
      </c>
      <c r="C33" s="29">
        <v>0.1926514727858569</v>
      </c>
      <c r="D33" s="29">
        <v>0.64711084201951607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弱</vt:lpstr>
      <vt:lpstr>強</vt:lpstr>
      <vt:lpstr>Sheet2</vt:lpstr>
      <vt:lpstr>Sheet3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2021-01-27T17:04:24Z</dcterms:modified>
</cp:coreProperties>
</file>